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trlProps/ctrlProp2.xml" ContentType="application/vnd.ms-excel.controlproperties+xml"/>
  <Override PartName="/xl/comments2.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trlProps/ctrlProp3.xml" ContentType="application/vnd.ms-excel.controlproperties+xml"/>
  <Override PartName="/xl/comments3.xml" ContentType="application/vnd.openxmlformats-officedocument.spreadsheetml.comments+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codeName="ThisWorkbook" defaultThemeVersion="124226"/>
  <mc:AlternateContent xmlns:mc="http://schemas.openxmlformats.org/markup-compatibility/2006">
    <mc:Choice Requires="x15">
      <x15ac:absPath xmlns:x15ac="http://schemas.microsoft.com/office/spreadsheetml/2010/11/ac" url="C:\MSM McCombs\Fall Term\Marketing Analytics - I\Class Notes\HW 2\"/>
    </mc:Choice>
  </mc:AlternateContent>
  <xr:revisionPtr revIDLastSave="0" documentId="13_ncr:1_{EB0C826F-0634-4F29-88AA-C67B41FC1F2F}" xr6:coauthVersionLast="47" xr6:coauthVersionMax="47" xr10:uidLastSave="{00000000-0000-0000-0000-000000000000}"/>
  <bookViews>
    <workbookView xWindow="-110" yWindow="-110" windowWidth="19420" windowHeight="10300" xr2:uid="{00000000-000D-0000-FFFF-FFFF00000000}"/>
  </bookViews>
  <sheets>
    <sheet name="Score &amp; Logit-Prob Est.Sample" sheetId="5" r:id="rId1"/>
    <sheet name="XLSTAT_20211020_225058_1_HID" sheetId="21" state="hidden" r:id="rId2"/>
    <sheet name="Score &amp; Logit-Prob Hold.Sample" sheetId="6" r:id="rId3"/>
    <sheet name="XLSTAT_20211019_192845_1_HID" sheetId="15" state="hidden" r:id="rId4"/>
    <sheet name="Expected vs Actual Sales" sheetId="10" r:id="rId5"/>
    <sheet name="Profit Analysis" sheetId="11" r:id="rId6"/>
    <sheet name="Question 5 (Demographic)" sheetId="12" r:id="rId7"/>
    <sheet name="Question 5 (Hotline)" sheetId="13" r:id="rId8"/>
    <sheet name="Regression (demographic)" sheetId="18" r:id="rId9"/>
    <sheet name="XLSTAT_20211020_224608_1_HID" sheetId="19" state="hidden" r:id="rId10"/>
    <sheet name="XLSTAT_20211019_195428_1_HID" sheetId="17" state="hidden" r:id="rId11"/>
    <sheet name="Regression (Hotline)" sheetId="20" r:id="rId12"/>
    <sheet name="Logit Main Effects for Est" sheetId="3" r:id="rId13"/>
    <sheet name="Holdout Data" sheetId="2" r:id="rId14"/>
    <sheet name="Estimation Data" sheetId="1" r:id="rId15"/>
    <sheet name="XLSTAT_20211018_152332_1_HID" sheetId="4" state="hidden"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5" l="1"/>
  <c r="J2" i="5"/>
  <c r="B4" i="11"/>
  <c r="M9" i="11"/>
  <c r="I8" i="11"/>
  <c r="M3" i="6"/>
  <c r="L22" i="12"/>
  <c r="L21" i="12"/>
  <c r="N29" i="13"/>
  <c r="N28" i="13"/>
  <c r="J3" i="13"/>
  <c r="J4" i="13"/>
  <c r="J5" i="13"/>
  <c r="J6" i="13"/>
  <c r="J7" i="13"/>
  <c r="J8" i="13"/>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J51" i="13"/>
  <c r="J52" i="13"/>
  <c r="J53" i="13"/>
  <c r="J54" i="13"/>
  <c r="J55" i="13"/>
  <c r="J56" i="13"/>
  <c r="J57" i="13"/>
  <c r="J58" i="13"/>
  <c r="J59" i="13"/>
  <c r="J60" i="13"/>
  <c r="J61" i="13"/>
  <c r="J62" i="13"/>
  <c r="J63" i="13"/>
  <c r="J64" i="13"/>
  <c r="J65" i="13"/>
  <c r="J66" i="13"/>
  <c r="J67" i="13"/>
  <c r="J68" i="13"/>
  <c r="J69" i="13"/>
  <c r="J70" i="13"/>
  <c r="J71" i="13"/>
  <c r="J72" i="13"/>
  <c r="J73" i="13"/>
  <c r="J74" i="13"/>
  <c r="J75" i="13"/>
  <c r="J76" i="13"/>
  <c r="J77" i="13"/>
  <c r="J78" i="13"/>
  <c r="J79" i="13"/>
  <c r="J80" i="13"/>
  <c r="J81" i="13"/>
  <c r="J82" i="13"/>
  <c r="J83" i="13"/>
  <c r="J84" i="13"/>
  <c r="J85" i="13"/>
  <c r="J86" i="13"/>
  <c r="J87" i="13"/>
  <c r="J88" i="13"/>
  <c r="J89" i="13"/>
  <c r="J90" i="13"/>
  <c r="J91" i="13"/>
  <c r="J92" i="13"/>
  <c r="J93" i="13"/>
  <c r="J94" i="13"/>
  <c r="J95" i="13"/>
  <c r="J96" i="13"/>
  <c r="J97" i="13"/>
  <c r="J98" i="13"/>
  <c r="J99" i="13"/>
  <c r="J100" i="13"/>
  <c r="J101" i="13"/>
  <c r="J102" i="13"/>
  <c r="J103" i="13"/>
  <c r="J104" i="13"/>
  <c r="J105" i="13"/>
  <c r="J106" i="13"/>
  <c r="J107" i="13"/>
  <c r="J108" i="13"/>
  <c r="J109" i="13"/>
  <c r="J110" i="13"/>
  <c r="J111" i="13"/>
  <c r="J112" i="13"/>
  <c r="J113" i="13"/>
  <c r="J114" i="13"/>
  <c r="J115" i="13"/>
  <c r="J116" i="13"/>
  <c r="J117" i="13"/>
  <c r="J118" i="13"/>
  <c r="J119" i="13"/>
  <c r="J120" i="13"/>
  <c r="J121" i="13"/>
  <c r="J122" i="13"/>
  <c r="J123" i="13"/>
  <c r="J124" i="13"/>
  <c r="J125" i="13"/>
  <c r="J126" i="13"/>
  <c r="J127" i="13"/>
  <c r="J128" i="13"/>
  <c r="J129" i="13"/>
  <c r="J130" i="13"/>
  <c r="J131" i="13"/>
  <c r="J132" i="13"/>
  <c r="J133" i="13"/>
  <c r="J134" i="13"/>
  <c r="J135" i="13"/>
  <c r="J136" i="13"/>
  <c r="J137" i="13"/>
  <c r="J138" i="13"/>
  <c r="J139" i="13"/>
  <c r="J140" i="13"/>
  <c r="J141" i="13"/>
  <c r="J142" i="13"/>
  <c r="J143" i="13"/>
  <c r="J144" i="13"/>
  <c r="J145" i="13"/>
  <c r="J146" i="13"/>
  <c r="J147" i="13"/>
  <c r="J148" i="13"/>
  <c r="J149" i="13"/>
  <c r="J150" i="13"/>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4" i="13"/>
  <c r="J175" i="13"/>
  <c r="J176" i="13"/>
  <c r="J177" i="13"/>
  <c r="J178" i="13"/>
  <c r="J179" i="13"/>
  <c r="J180" i="13"/>
  <c r="J181" i="13"/>
  <c r="J182" i="13"/>
  <c r="J183" i="13"/>
  <c r="J184" i="13"/>
  <c r="J185" i="13"/>
  <c r="J186" i="13"/>
  <c r="J187" i="13"/>
  <c r="J188" i="13"/>
  <c r="J189" i="13"/>
  <c r="J190" i="13"/>
  <c r="J191" i="13"/>
  <c r="J192" i="13"/>
  <c r="J193" i="13"/>
  <c r="J194" i="13"/>
  <c r="J195" i="13"/>
  <c r="J196" i="13"/>
  <c r="J197" i="13"/>
  <c r="J198" i="13"/>
  <c r="J199" i="13"/>
  <c r="J200" i="13"/>
  <c r="J201" i="13"/>
  <c r="J202" i="13"/>
  <c r="J203" i="13"/>
  <c r="J204" i="13"/>
  <c r="J205" i="13"/>
  <c r="J206"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32" i="13"/>
  <c r="J233" i="13"/>
  <c r="J234" i="13"/>
  <c r="J235" i="13"/>
  <c r="J236" i="13"/>
  <c r="J237" i="13"/>
  <c r="J238" i="13"/>
  <c r="J239" i="13"/>
  <c r="J240" i="13"/>
  <c r="J241" i="13"/>
  <c r="J242" i="13"/>
  <c r="J243" i="13"/>
  <c r="J244" i="13"/>
  <c r="J245" i="13"/>
  <c r="J246" i="13"/>
  <c r="J247" i="13"/>
  <c r="J248" i="13"/>
  <c r="J249" i="13"/>
  <c r="J250" i="13"/>
  <c r="J251" i="13"/>
  <c r="J252" i="13"/>
  <c r="J253" i="13"/>
  <c r="J254" i="13"/>
  <c r="J255" i="13"/>
  <c r="J256" i="13"/>
  <c r="J257" i="13"/>
  <c r="J2" i="13"/>
  <c r="H4" i="12"/>
  <c r="H8" i="12"/>
  <c r="H10" i="12"/>
  <c r="H11" i="12"/>
  <c r="H13" i="12"/>
  <c r="H14" i="12"/>
  <c r="H15" i="12"/>
  <c r="H16" i="12"/>
  <c r="H17" i="12"/>
  <c r="H18" i="12"/>
  <c r="H19" i="12"/>
  <c r="H21" i="12"/>
  <c r="H22" i="12"/>
  <c r="H23" i="12"/>
  <c r="H24" i="12"/>
  <c r="H25" i="12"/>
  <c r="H26" i="12"/>
  <c r="H27"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3" i="12"/>
  <c r="H9" i="12" l="1"/>
  <c r="H7" i="12"/>
  <c r="H6" i="12"/>
  <c r="H5" i="12"/>
  <c r="H28" i="12"/>
  <c r="H20" i="12"/>
  <c r="H12" i="12"/>
  <c r="M4" i="12" l="1"/>
  <c r="M19" i="11"/>
  <c r="O9" i="13"/>
  <c r="Q5" i="13"/>
  <c r="H3" i="13"/>
  <c r="I3" i="13" s="1"/>
  <c r="H4" i="13"/>
  <c r="I4" i="13" s="1"/>
  <c r="H5" i="13"/>
  <c r="I5" i="13" s="1"/>
  <c r="H6" i="13"/>
  <c r="I6" i="13" s="1"/>
  <c r="K6" i="13" s="1"/>
  <c r="H7" i="13"/>
  <c r="I7" i="13" s="1"/>
  <c r="H8" i="13"/>
  <c r="I8" i="13" s="1"/>
  <c r="K8" i="13" s="1"/>
  <c r="H9" i="13"/>
  <c r="I9" i="13" s="1"/>
  <c r="H10" i="13"/>
  <c r="I10" i="13" s="1"/>
  <c r="K10" i="13" s="1"/>
  <c r="H11" i="13"/>
  <c r="I11" i="13" s="1"/>
  <c r="H12" i="13"/>
  <c r="I12" i="13" s="1"/>
  <c r="H13" i="13"/>
  <c r="I13" i="13" s="1"/>
  <c r="H14" i="13"/>
  <c r="I14" i="13" s="1"/>
  <c r="K14" i="13" s="1"/>
  <c r="H15" i="13"/>
  <c r="I15" i="13" s="1"/>
  <c r="H16" i="13"/>
  <c r="I16" i="13" s="1"/>
  <c r="K16" i="13" s="1"/>
  <c r="H17" i="13"/>
  <c r="I17" i="13" s="1"/>
  <c r="H18" i="13"/>
  <c r="I18" i="13" s="1"/>
  <c r="K18" i="13" s="1"/>
  <c r="H19" i="13"/>
  <c r="I19" i="13" s="1"/>
  <c r="H20" i="13"/>
  <c r="I20" i="13" s="1"/>
  <c r="H21" i="13"/>
  <c r="I21" i="13" s="1"/>
  <c r="H22" i="13"/>
  <c r="I22" i="13" s="1"/>
  <c r="K22" i="13" s="1"/>
  <c r="H23" i="13"/>
  <c r="I23" i="13" s="1"/>
  <c r="H24" i="13"/>
  <c r="I24" i="13" s="1"/>
  <c r="K24" i="13" s="1"/>
  <c r="H25" i="13"/>
  <c r="I25" i="13" s="1"/>
  <c r="H26" i="13"/>
  <c r="I26" i="13" s="1"/>
  <c r="K26" i="13" s="1"/>
  <c r="H27" i="13"/>
  <c r="I27" i="13" s="1"/>
  <c r="H28" i="13"/>
  <c r="I28" i="13" s="1"/>
  <c r="H29" i="13"/>
  <c r="I29" i="13" s="1"/>
  <c r="H30" i="13"/>
  <c r="I30" i="13" s="1"/>
  <c r="K30" i="13" s="1"/>
  <c r="H31" i="13"/>
  <c r="I31" i="13" s="1"/>
  <c r="H32" i="13"/>
  <c r="I32" i="13" s="1"/>
  <c r="K32" i="13" s="1"/>
  <c r="H33" i="13"/>
  <c r="I33" i="13" s="1"/>
  <c r="H34" i="13"/>
  <c r="I34" i="13" s="1"/>
  <c r="K34" i="13" s="1"/>
  <c r="H35" i="13"/>
  <c r="I35" i="13" s="1"/>
  <c r="H36" i="13"/>
  <c r="I36" i="13" s="1"/>
  <c r="H37" i="13"/>
  <c r="I37" i="13" s="1"/>
  <c r="H38" i="13"/>
  <c r="I38" i="13" s="1"/>
  <c r="K38" i="13" s="1"/>
  <c r="H39" i="13"/>
  <c r="I39" i="13" s="1"/>
  <c r="H40" i="13"/>
  <c r="I40" i="13" s="1"/>
  <c r="K40" i="13" s="1"/>
  <c r="H41" i="13"/>
  <c r="I41" i="13" s="1"/>
  <c r="K41" i="13" s="1"/>
  <c r="H42" i="13"/>
  <c r="I42" i="13" s="1"/>
  <c r="K42" i="13" s="1"/>
  <c r="H43" i="13"/>
  <c r="I43" i="13" s="1"/>
  <c r="H44" i="13"/>
  <c r="I44" i="13" s="1"/>
  <c r="H45" i="13"/>
  <c r="I45" i="13" s="1"/>
  <c r="H46" i="13"/>
  <c r="I46" i="13" s="1"/>
  <c r="K46" i="13" s="1"/>
  <c r="H47" i="13"/>
  <c r="I47" i="13" s="1"/>
  <c r="H48" i="13"/>
  <c r="I48" i="13" s="1"/>
  <c r="K48" i="13" s="1"/>
  <c r="H49" i="13"/>
  <c r="I49" i="13" s="1"/>
  <c r="K49" i="13" s="1"/>
  <c r="H50" i="13"/>
  <c r="I50" i="13" s="1"/>
  <c r="K50" i="13" s="1"/>
  <c r="H51" i="13"/>
  <c r="I51" i="13" s="1"/>
  <c r="H52" i="13"/>
  <c r="I52" i="13" s="1"/>
  <c r="H53" i="13"/>
  <c r="I53" i="13" s="1"/>
  <c r="H54" i="13"/>
  <c r="I54" i="13" s="1"/>
  <c r="K54" i="13" s="1"/>
  <c r="H55" i="13"/>
  <c r="I55" i="13" s="1"/>
  <c r="H56" i="13"/>
  <c r="I56" i="13" s="1"/>
  <c r="K56" i="13" s="1"/>
  <c r="H57" i="13"/>
  <c r="I57" i="13" s="1"/>
  <c r="K57" i="13" s="1"/>
  <c r="H58" i="13"/>
  <c r="I58" i="13" s="1"/>
  <c r="K58" i="13" s="1"/>
  <c r="H59" i="13"/>
  <c r="I59" i="13" s="1"/>
  <c r="H60" i="13"/>
  <c r="I60" i="13" s="1"/>
  <c r="H61" i="13"/>
  <c r="I61" i="13" s="1"/>
  <c r="H62" i="13"/>
  <c r="I62" i="13" s="1"/>
  <c r="K62" i="13" s="1"/>
  <c r="H63" i="13"/>
  <c r="I63" i="13" s="1"/>
  <c r="H64" i="13"/>
  <c r="I64" i="13" s="1"/>
  <c r="K64" i="13" s="1"/>
  <c r="H65" i="13"/>
  <c r="I65" i="13" s="1"/>
  <c r="K65" i="13" s="1"/>
  <c r="H66" i="13"/>
  <c r="I66" i="13" s="1"/>
  <c r="K66" i="13" s="1"/>
  <c r="H67" i="13"/>
  <c r="I67" i="13" s="1"/>
  <c r="H68" i="13"/>
  <c r="I68" i="13" s="1"/>
  <c r="H69" i="13"/>
  <c r="I69" i="13" s="1"/>
  <c r="H70" i="13"/>
  <c r="I70" i="13" s="1"/>
  <c r="K70" i="13" s="1"/>
  <c r="H71" i="13"/>
  <c r="I71" i="13" s="1"/>
  <c r="H72" i="13"/>
  <c r="I72" i="13" s="1"/>
  <c r="K72" i="13" s="1"/>
  <c r="H73" i="13"/>
  <c r="I73" i="13" s="1"/>
  <c r="K73" i="13" s="1"/>
  <c r="H74" i="13"/>
  <c r="I74" i="13" s="1"/>
  <c r="K74" i="13" s="1"/>
  <c r="H75" i="13"/>
  <c r="I75" i="13" s="1"/>
  <c r="H76" i="13"/>
  <c r="I76" i="13" s="1"/>
  <c r="H77" i="13"/>
  <c r="I77" i="13" s="1"/>
  <c r="H78" i="13"/>
  <c r="I78" i="13" s="1"/>
  <c r="K78" i="13" s="1"/>
  <c r="H79" i="13"/>
  <c r="I79" i="13" s="1"/>
  <c r="K79" i="13" s="1"/>
  <c r="H80" i="13"/>
  <c r="I80" i="13" s="1"/>
  <c r="K80" i="13" s="1"/>
  <c r="H81" i="13"/>
  <c r="I81" i="13" s="1"/>
  <c r="K81" i="13" s="1"/>
  <c r="H82" i="13"/>
  <c r="I82" i="13" s="1"/>
  <c r="K82" i="13" s="1"/>
  <c r="H83" i="13"/>
  <c r="I83" i="13" s="1"/>
  <c r="H84" i="13"/>
  <c r="I84" i="13" s="1"/>
  <c r="H85" i="13"/>
  <c r="I85" i="13" s="1"/>
  <c r="H86" i="13"/>
  <c r="I86" i="13" s="1"/>
  <c r="K86" i="13" s="1"/>
  <c r="H87" i="13"/>
  <c r="I87" i="13" s="1"/>
  <c r="K87" i="13" s="1"/>
  <c r="H88" i="13"/>
  <c r="I88" i="13" s="1"/>
  <c r="K88" i="13" s="1"/>
  <c r="H89" i="13"/>
  <c r="I89" i="13" s="1"/>
  <c r="K89" i="13" s="1"/>
  <c r="H90" i="13"/>
  <c r="I90" i="13" s="1"/>
  <c r="K90" i="13" s="1"/>
  <c r="H91" i="13"/>
  <c r="I91" i="13" s="1"/>
  <c r="H92" i="13"/>
  <c r="I92" i="13" s="1"/>
  <c r="H93" i="13"/>
  <c r="I93" i="13" s="1"/>
  <c r="H94" i="13"/>
  <c r="I94" i="13" s="1"/>
  <c r="K94" i="13" s="1"/>
  <c r="H95" i="13"/>
  <c r="I95" i="13" s="1"/>
  <c r="K95" i="13" s="1"/>
  <c r="H96" i="13"/>
  <c r="I96" i="13" s="1"/>
  <c r="K96" i="13" s="1"/>
  <c r="H97" i="13"/>
  <c r="I97" i="13" s="1"/>
  <c r="K97" i="13" s="1"/>
  <c r="H98" i="13"/>
  <c r="I98" i="13" s="1"/>
  <c r="K98" i="13" s="1"/>
  <c r="H99" i="13"/>
  <c r="I99" i="13" s="1"/>
  <c r="H100" i="13"/>
  <c r="I100" i="13" s="1"/>
  <c r="H101" i="13"/>
  <c r="I101" i="13" s="1"/>
  <c r="H102" i="13"/>
  <c r="I102" i="13" s="1"/>
  <c r="K102" i="13" s="1"/>
  <c r="H103" i="13"/>
  <c r="I103" i="13" s="1"/>
  <c r="K103" i="13" s="1"/>
  <c r="H104" i="13"/>
  <c r="I104" i="13" s="1"/>
  <c r="K104" i="13" s="1"/>
  <c r="H105" i="13"/>
  <c r="I105" i="13" s="1"/>
  <c r="K105" i="13" s="1"/>
  <c r="H106" i="13"/>
  <c r="I106" i="13" s="1"/>
  <c r="K106" i="13" s="1"/>
  <c r="H107" i="13"/>
  <c r="I107" i="13" s="1"/>
  <c r="H108" i="13"/>
  <c r="I108" i="13" s="1"/>
  <c r="H109" i="13"/>
  <c r="I109" i="13" s="1"/>
  <c r="H110" i="13"/>
  <c r="I110" i="13" s="1"/>
  <c r="K110" i="13" s="1"/>
  <c r="H111" i="13"/>
  <c r="I111" i="13" s="1"/>
  <c r="K111" i="13" s="1"/>
  <c r="H112" i="13"/>
  <c r="I112" i="13" s="1"/>
  <c r="K112" i="13" s="1"/>
  <c r="H113" i="13"/>
  <c r="I113" i="13" s="1"/>
  <c r="K113" i="13" s="1"/>
  <c r="H114" i="13"/>
  <c r="I114" i="13" s="1"/>
  <c r="K114" i="13" s="1"/>
  <c r="H115" i="13"/>
  <c r="I115" i="13" s="1"/>
  <c r="H116" i="13"/>
  <c r="I116" i="13" s="1"/>
  <c r="H117" i="13"/>
  <c r="I117" i="13" s="1"/>
  <c r="H118" i="13"/>
  <c r="I118" i="13" s="1"/>
  <c r="K118" i="13" s="1"/>
  <c r="H119" i="13"/>
  <c r="I119" i="13" s="1"/>
  <c r="K119" i="13" s="1"/>
  <c r="H120" i="13"/>
  <c r="I120" i="13" s="1"/>
  <c r="K120" i="13" s="1"/>
  <c r="H121" i="13"/>
  <c r="I121" i="13" s="1"/>
  <c r="K121" i="13" s="1"/>
  <c r="H122" i="13"/>
  <c r="I122" i="13" s="1"/>
  <c r="K122" i="13" s="1"/>
  <c r="H123" i="13"/>
  <c r="I123" i="13" s="1"/>
  <c r="H124" i="13"/>
  <c r="I124" i="13" s="1"/>
  <c r="H125" i="13"/>
  <c r="I125" i="13" s="1"/>
  <c r="H126" i="13"/>
  <c r="I126" i="13" s="1"/>
  <c r="K126" i="13" s="1"/>
  <c r="H127" i="13"/>
  <c r="I127" i="13" s="1"/>
  <c r="K127" i="13" s="1"/>
  <c r="H128" i="13"/>
  <c r="I128" i="13" s="1"/>
  <c r="K128" i="13" s="1"/>
  <c r="H129" i="13"/>
  <c r="I129" i="13" s="1"/>
  <c r="K129" i="13" s="1"/>
  <c r="H130" i="13"/>
  <c r="I130" i="13" s="1"/>
  <c r="K130" i="13" s="1"/>
  <c r="H131" i="13"/>
  <c r="I131" i="13" s="1"/>
  <c r="H132" i="13"/>
  <c r="I132" i="13" s="1"/>
  <c r="H133" i="13"/>
  <c r="I133" i="13" s="1"/>
  <c r="H134" i="13"/>
  <c r="I134" i="13" s="1"/>
  <c r="K134" i="13" s="1"/>
  <c r="H135" i="13"/>
  <c r="I135" i="13" s="1"/>
  <c r="K135" i="13" s="1"/>
  <c r="H136" i="13"/>
  <c r="I136" i="13" s="1"/>
  <c r="K136" i="13" s="1"/>
  <c r="H137" i="13"/>
  <c r="I137" i="13" s="1"/>
  <c r="K137" i="13" s="1"/>
  <c r="H138" i="13"/>
  <c r="I138" i="13" s="1"/>
  <c r="K138" i="13" s="1"/>
  <c r="H139" i="13"/>
  <c r="I139" i="13" s="1"/>
  <c r="H140" i="13"/>
  <c r="I140" i="13" s="1"/>
  <c r="H141" i="13"/>
  <c r="I141" i="13" s="1"/>
  <c r="H142" i="13"/>
  <c r="I142" i="13" s="1"/>
  <c r="K142" i="13" s="1"/>
  <c r="H143" i="13"/>
  <c r="I143" i="13" s="1"/>
  <c r="K143" i="13" s="1"/>
  <c r="H144" i="13"/>
  <c r="I144" i="13" s="1"/>
  <c r="K144" i="13" s="1"/>
  <c r="H145" i="13"/>
  <c r="I145" i="13" s="1"/>
  <c r="K145" i="13" s="1"/>
  <c r="H146" i="13"/>
  <c r="I146" i="13" s="1"/>
  <c r="K146" i="13" s="1"/>
  <c r="H147" i="13"/>
  <c r="I147" i="13" s="1"/>
  <c r="H148" i="13"/>
  <c r="I148" i="13" s="1"/>
  <c r="H149" i="13"/>
  <c r="I149" i="13" s="1"/>
  <c r="H150" i="13"/>
  <c r="I150" i="13" s="1"/>
  <c r="K150" i="13" s="1"/>
  <c r="H151" i="13"/>
  <c r="I151" i="13" s="1"/>
  <c r="K151" i="13" s="1"/>
  <c r="H152" i="13"/>
  <c r="I152" i="13" s="1"/>
  <c r="K152" i="13" s="1"/>
  <c r="H153" i="13"/>
  <c r="I153" i="13" s="1"/>
  <c r="K153" i="13" s="1"/>
  <c r="H154" i="13"/>
  <c r="I154" i="13" s="1"/>
  <c r="K154" i="13" s="1"/>
  <c r="H155" i="13"/>
  <c r="I155" i="13" s="1"/>
  <c r="H156" i="13"/>
  <c r="I156" i="13" s="1"/>
  <c r="H157" i="13"/>
  <c r="I157" i="13" s="1"/>
  <c r="H158" i="13"/>
  <c r="I158" i="13" s="1"/>
  <c r="K158" i="13" s="1"/>
  <c r="H159" i="13"/>
  <c r="I159" i="13" s="1"/>
  <c r="K159" i="13" s="1"/>
  <c r="H160" i="13"/>
  <c r="I160" i="13" s="1"/>
  <c r="K160" i="13" s="1"/>
  <c r="H161" i="13"/>
  <c r="I161" i="13" s="1"/>
  <c r="K161" i="13" s="1"/>
  <c r="H162" i="13"/>
  <c r="I162" i="13" s="1"/>
  <c r="K162" i="13" s="1"/>
  <c r="H163" i="13"/>
  <c r="I163" i="13" s="1"/>
  <c r="H164" i="13"/>
  <c r="I164" i="13" s="1"/>
  <c r="H165" i="13"/>
  <c r="I165" i="13" s="1"/>
  <c r="H166" i="13"/>
  <c r="I166" i="13" s="1"/>
  <c r="K166" i="13" s="1"/>
  <c r="H167" i="13"/>
  <c r="I167" i="13" s="1"/>
  <c r="K167" i="13" s="1"/>
  <c r="H168" i="13"/>
  <c r="I168" i="13" s="1"/>
  <c r="K168" i="13" s="1"/>
  <c r="H169" i="13"/>
  <c r="I169" i="13" s="1"/>
  <c r="K169" i="13" s="1"/>
  <c r="H170" i="13"/>
  <c r="I170" i="13" s="1"/>
  <c r="K170" i="13" s="1"/>
  <c r="H171" i="13"/>
  <c r="I171" i="13" s="1"/>
  <c r="H172" i="13"/>
  <c r="I172" i="13" s="1"/>
  <c r="H173" i="13"/>
  <c r="I173" i="13" s="1"/>
  <c r="H174" i="13"/>
  <c r="I174" i="13" s="1"/>
  <c r="K174" i="13" s="1"/>
  <c r="H175" i="13"/>
  <c r="I175" i="13" s="1"/>
  <c r="K175" i="13" s="1"/>
  <c r="H176" i="13"/>
  <c r="I176" i="13" s="1"/>
  <c r="K176" i="13" s="1"/>
  <c r="H177" i="13"/>
  <c r="I177" i="13" s="1"/>
  <c r="K177" i="13" s="1"/>
  <c r="H178" i="13"/>
  <c r="I178" i="13" s="1"/>
  <c r="K178" i="13" s="1"/>
  <c r="H179" i="13"/>
  <c r="I179" i="13" s="1"/>
  <c r="H180" i="13"/>
  <c r="I180" i="13" s="1"/>
  <c r="H181" i="13"/>
  <c r="I181" i="13" s="1"/>
  <c r="H182" i="13"/>
  <c r="I182" i="13" s="1"/>
  <c r="K182" i="13" s="1"/>
  <c r="H183" i="13"/>
  <c r="I183" i="13" s="1"/>
  <c r="K183" i="13" s="1"/>
  <c r="H184" i="13"/>
  <c r="I184" i="13" s="1"/>
  <c r="K184" i="13" s="1"/>
  <c r="H185" i="13"/>
  <c r="I185" i="13" s="1"/>
  <c r="K185" i="13" s="1"/>
  <c r="H186" i="13"/>
  <c r="I186" i="13" s="1"/>
  <c r="K186" i="13" s="1"/>
  <c r="H187" i="13"/>
  <c r="I187" i="13" s="1"/>
  <c r="H188" i="13"/>
  <c r="I188" i="13" s="1"/>
  <c r="H189" i="13"/>
  <c r="I189" i="13" s="1"/>
  <c r="H190" i="13"/>
  <c r="I190" i="13" s="1"/>
  <c r="K190" i="13" s="1"/>
  <c r="H191" i="13"/>
  <c r="I191" i="13" s="1"/>
  <c r="K191" i="13" s="1"/>
  <c r="H192" i="13"/>
  <c r="I192" i="13" s="1"/>
  <c r="K192" i="13" s="1"/>
  <c r="H193" i="13"/>
  <c r="I193" i="13" s="1"/>
  <c r="K193" i="13" s="1"/>
  <c r="H194" i="13"/>
  <c r="I194" i="13" s="1"/>
  <c r="K194" i="13" s="1"/>
  <c r="H195" i="13"/>
  <c r="I195" i="13" s="1"/>
  <c r="H196" i="13"/>
  <c r="I196" i="13" s="1"/>
  <c r="H197" i="13"/>
  <c r="I197" i="13" s="1"/>
  <c r="H198" i="13"/>
  <c r="I198" i="13" s="1"/>
  <c r="K198" i="13" s="1"/>
  <c r="H199" i="13"/>
  <c r="I199" i="13" s="1"/>
  <c r="K199" i="13" s="1"/>
  <c r="H200" i="13"/>
  <c r="I200" i="13" s="1"/>
  <c r="K200" i="13" s="1"/>
  <c r="H201" i="13"/>
  <c r="I201" i="13" s="1"/>
  <c r="K201" i="13" s="1"/>
  <c r="H202" i="13"/>
  <c r="I202" i="13" s="1"/>
  <c r="K202" i="13" s="1"/>
  <c r="H203" i="13"/>
  <c r="I203" i="13" s="1"/>
  <c r="H204" i="13"/>
  <c r="I204" i="13" s="1"/>
  <c r="H205" i="13"/>
  <c r="I205" i="13" s="1"/>
  <c r="H206" i="13"/>
  <c r="I206" i="13" s="1"/>
  <c r="K206" i="13" s="1"/>
  <c r="H207" i="13"/>
  <c r="I207" i="13" s="1"/>
  <c r="K207" i="13" s="1"/>
  <c r="H208" i="13"/>
  <c r="I208" i="13" s="1"/>
  <c r="K208" i="13" s="1"/>
  <c r="H209" i="13"/>
  <c r="I209" i="13" s="1"/>
  <c r="K209" i="13" s="1"/>
  <c r="H210" i="13"/>
  <c r="I210" i="13" s="1"/>
  <c r="K210" i="13" s="1"/>
  <c r="H211" i="13"/>
  <c r="I211" i="13" s="1"/>
  <c r="H212" i="13"/>
  <c r="I212" i="13" s="1"/>
  <c r="H213" i="13"/>
  <c r="I213" i="13" s="1"/>
  <c r="H214" i="13"/>
  <c r="I214" i="13" s="1"/>
  <c r="K214" i="13" s="1"/>
  <c r="H215" i="13"/>
  <c r="I215" i="13" s="1"/>
  <c r="K215" i="13" s="1"/>
  <c r="H216" i="13"/>
  <c r="I216" i="13" s="1"/>
  <c r="K216" i="13" s="1"/>
  <c r="H217" i="13"/>
  <c r="I217" i="13" s="1"/>
  <c r="K217" i="13" s="1"/>
  <c r="H218" i="13"/>
  <c r="I218" i="13" s="1"/>
  <c r="K218" i="13" s="1"/>
  <c r="H219" i="13"/>
  <c r="I219" i="13" s="1"/>
  <c r="H220" i="13"/>
  <c r="I220" i="13" s="1"/>
  <c r="K220" i="13" s="1"/>
  <c r="H221" i="13"/>
  <c r="I221" i="13" s="1"/>
  <c r="H222" i="13"/>
  <c r="I222" i="13" s="1"/>
  <c r="K222" i="13" s="1"/>
  <c r="H223" i="13"/>
  <c r="I223" i="13" s="1"/>
  <c r="K223" i="13" s="1"/>
  <c r="H224" i="13"/>
  <c r="I224" i="13" s="1"/>
  <c r="K224" i="13" s="1"/>
  <c r="H225" i="13"/>
  <c r="I225" i="13" s="1"/>
  <c r="K225" i="13" s="1"/>
  <c r="H226" i="13"/>
  <c r="I226" i="13" s="1"/>
  <c r="K226" i="13" s="1"/>
  <c r="H227" i="13"/>
  <c r="I227" i="13" s="1"/>
  <c r="H228" i="13"/>
  <c r="I228" i="13" s="1"/>
  <c r="K228" i="13" s="1"/>
  <c r="H229" i="13"/>
  <c r="I229" i="13" s="1"/>
  <c r="H230" i="13"/>
  <c r="I230" i="13" s="1"/>
  <c r="K230" i="13" s="1"/>
  <c r="H231" i="13"/>
  <c r="I231" i="13" s="1"/>
  <c r="K231" i="13" s="1"/>
  <c r="H232" i="13"/>
  <c r="I232" i="13" s="1"/>
  <c r="K232" i="13" s="1"/>
  <c r="H233" i="13"/>
  <c r="I233" i="13" s="1"/>
  <c r="K233" i="13" s="1"/>
  <c r="H234" i="13"/>
  <c r="I234" i="13" s="1"/>
  <c r="K234" i="13" s="1"/>
  <c r="H235" i="13"/>
  <c r="I235" i="13" s="1"/>
  <c r="K235" i="13" s="1"/>
  <c r="H236" i="13"/>
  <c r="I236" i="13" s="1"/>
  <c r="K236" i="13" s="1"/>
  <c r="H237" i="13"/>
  <c r="I237" i="13" s="1"/>
  <c r="K237" i="13" s="1"/>
  <c r="H238" i="13"/>
  <c r="I238" i="13" s="1"/>
  <c r="K238" i="13" s="1"/>
  <c r="H239" i="13"/>
  <c r="I239" i="13" s="1"/>
  <c r="K239" i="13" s="1"/>
  <c r="H240" i="13"/>
  <c r="I240" i="13" s="1"/>
  <c r="K240" i="13" s="1"/>
  <c r="H241" i="13"/>
  <c r="I241" i="13" s="1"/>
  <c r="K241" i="13" s="1"/>
  <c r="H242" i="13"/>
  <c r="I242" i="13" s="1"/>
  <c r="K242" i="13" s="1"/>
  <c r="H243" i="13"/>
  <c r="I243" i="13" s="1"/>
  <c r="K243" i="13" s="1"/>
  <c r="H244" i="13"/>
  <c r="I244" i="13" s="1"/>
  <c r="K244" i="13" s="1"/>
  <c r="H245" i="13"/>
  <c r="I245" i="13" s="1"/>
  <c r="K245" i="13" s="1"/>
  <c r="H246" i="13"/>
  <c r="I246" i="13" s="1"/>
  <c r="K246" i="13" s="1"/>
  <c r="H247" i="13"/>
  <c r="I247" i="13" s="1"/>
  <c r="K247" i="13" s="1"/>
  <c r="H248" i="13"/>
  <c r="I248" i="13" s="1"/>
  <c r="K248" i="13" s="1"/>
  <c r="H249" i="13"/>
  <c r="I249" i="13" s="1"/>
  <c r="K249" i="13" s="1"/>
  <c r="H250" i="13"/>
  <c r="I250" i="13" s="1"/>
  <c r="K250" i="13" s="1"/>
  <c r="H251" i="13"/>
  <c r="I251" i="13" s="1"/>
  <c r="K251" i="13" s="1"/>
  <c r="H252" i="13"/>
  <c r="I252" i="13" s="1"/>
  <c r="K252" i="13" s="1"/>
  <c r="H253" i="13"/>
  <c r="I253" i="13" s="1"/>
  <c r="K253" i="13" s="1"/>
  <c r="H254" i="13"/>
  <c r="I254" i="13" s="1"/>
  <c r="K254" i="13" s="1"/>
  <c r="H255" i="13"/>
  <c r="I255" i="13" s="1"/>
  <c r="K255" i="13" s="1"/>
  <c r="H256" i="13"/>
  <c r="I256" i="13" s="1"/>
  <c r="K256" i="13" s="1"/>
  <c r="H257" i="13"/>
  <c r="I257" i="13" s="1"/>
  <c r="K257" i="13" s="1"/>
  <c r="H2" i="13"/>
  <c r="I2" i="13" s="1"/>
  <c r="K2" i="13" s="1"/>
  <c r="Q5" i="12"/>
  <c r="F4" i="12"/>
  <c r="G4" i="12" s="1"/>
  <c r="I4" i="12" s="1"/>
  <c r="F5" i="12"/>
  <c r="G5" i="12" s="1"/>
  <c r="I5" i="12" s="1"/>
  <c r="F6" i="12"/>
  <c r="G6" i="12" s="1"/>
  <c r="I6" i="12" s="1"/>
  <c r="F7" i="12"/>
  <c r="G7" i="12" s="1"/>
  <c r="I7" i="12" s="1"/>
  <c r="F8" i="12"/>
  <c r="G8" i="12" s="1"/>
  <c r="I8" i="12" s="1"/>
  <c r="F9" i="12"/>
  <c r="G9" i="12" s="1"/>
  <c r="I9" i="12" s="1"/>
  <c r="F10" i="12"/>
  <c r="G10" i="12" s="1"/>
  <c r="I10" i="12" s="1"/>
  <c r="F11" i="12"/>
  <c r="G11" i="12" s="1"/>
  <c r="I11" i="12" s="1"/>
  <c r="F12" i="12"/>
  <c r="G12" i="12" s="1"/>
  <c r="I12" i="12" s="1"/>
  <c r="F13" i="12"/>
  <c r="G13" i="12" s="1"/>
  <c r="I13" i="12" s="1"/>
  <c r="F14" i="12"/>
  <c r="G14" i="12" s="1"/>
  <c r="I14" i="12" s="1"/>
  <c r="F15" i="12"/>
  <c r="G15" i="12" s="1"/>
  <c r="I15" i="12" s="1"/>
  <c r="F16" i="12"/>
  <c r="G16" i="12" s="1"/>
  <c r="I16" i="12" s="1"/>
  <c r="F17" i="12"/>
  <c r="G17" i="12" s="1"/>
  <c r="I17" i="12" s="1"/>
  <c r="F18" i="12"/>
  <c r="G18" i="12" s="1"/>
  <c r="I18" i="12" s="1"/>
  <c r="F19" i="12"/>
  <c r="G19" i="12" s="1"/>
  <c r="I19" i="12" s="1"/>
  <c r="F20" i="12"/>
  <c r="G20" i="12" s="1"/>
  <c r="I20" i="12" s="1"/>
  <c r="F21" i="12"/>
  <c r="G21" i="12" s="1"/>
  <c r="I21" i="12" s="1"/>
  <c r="F22" i="12"/>
  <c r="G22" i="12" s="1"/>
  <c r="I22" i="12" s="1"/>
  <c r="F23" i="12"/>
  <c r="G23" i="12" s="1"/>
  <c r="I23" i="12" s="1"/>
  <c r="F24" i="12"/>
  <c r="G24" i="12" s="1"/>
  <c r="I24" i="12" s="1"/>
  <c r="F25" i="12"/>
  <c r="G25" i="12" s="1"/>
  <c r="I25" i="12" s="1"/>
  <c r="F26" i="12"/>
  <c r="G26" i="12" s="1"/>
  <c r="I26" i="12" s="1"/>
  <c r="F27" i="12"/>
  <c r="G27" i="12" s="1"/>
  <c r="I27" i="12" s="1"/>
  <c r="F28" i="12"/>
  <c r="G28" i="12" s="1"/>
  <c r="I28" i="12" s="1"/>
  <c r="F29" i="12"/>
  <c r="G29" i="12" s="1"/>
  <c r="I29" i="12" s="1"/>
  <c r="F30" i="12"/>
  <c r="G30" i="12" s="1"/>
  <c r="I30" i="12" s="1"/>
  <c r="F31" i="12"/>
  <c r="G31" i="12" s="1"/>
  <c r="I31" i="12" s="1"/>
  <c r="F32" i="12"/>
  <c r="G32" i="12" s="1"/>
  <c r="I32" i="12" s="1"/>
  <c r="F33" i="12"/>
  <c r="G33" i="12" s="1"/>
  <c r="I33" i="12" s="1"/>
  <c r="F34" i="12"/>
  <c r="G34" i="12" s="1"/>
  <c r="I34" i="12" s="1"/>
  <c r="F35" i="12"/>
  <c r="G35" i="12" s="1"/>
  <c r="I35" i="12" s="1"/>
  <c r="F36" i="12"/>
  <c r="G36" i="12" s="1"/>
  <c r="I36" i="12" s="1"/>
  <c r="F37" i="12"/>
  <c r="G37" i="12" s="1"/>
  <c r="I37" i="12" s="1"/>
  <c r="F38" i="12"/>
  <c r="G38" i="12" s="1"/>
  <c r="I38" i="12" s="1"/>
  <c r="F39" i="12"/>
  <c r="G39" i="12" s="1"/>
  <c r="I39" i="12" s="1"/>
  <c r="F40" i="12"/>
  <c r="G40" i="12" s="1"/>
  <c r="I40" i="12" s="1"/>
  <c r="F41" i="12"/>
  <c r="G41" i="12" s="1"/>
  <c r="I41" i="12" s="1"/>
  <c r="F42" i="12"/>
  <c r="G42" i="12" s="1"/>
  <c r="I42" i="12" s="1"/>
  <c r="F43" i="12"/>
  <c r="G43" i="12" s="1"/>
  <c r="I43" i="12" s="1"/>
  <c r="F44" i="12"/>
  <c r="G44" i="12" s="1"/>
  <c r="I44" i="12" s="1"/>
  <c r="F45" i="12"/>
  <c r="G45" i="12" s="1"/>
  <c r="I45" i="12" s="1"/>
  <c r="F46" i="12"/>
  <c r="G46" i="12" s="1"/>
  <c r="I46" i="12" s="1"/>
  <c r="F47" i="12"/>
  <c r="G47" i="12" s="1"/>
  <c r="I47" i="12" s="1"/>
  <c r="F48" i="12"/>
  <c r="G48" i="12" s="1"/>
  <c r="I48" i="12" s="1"/>
  <c r="F49" i="12"/>
  <c r="G49" i="12" s="1"/>
  <c r="I49" i="12" s="1"/>
  <c r="F50" i="12"/>
  <c r="G50" i="12" s="1"/>
  <c r="I50" i="12" s="1"/>
  <c r="F51" i="12"/>
  <c r="G51" i="12" s="1"/>
  <c r="I51" i="12" s="1"/>
  <c r="F52" i="12"/>
  <c r="G52" i="12" s="1"/>
  <c r="I52" i="12" s="1"/>
  <c r="F53" i="12"/>
  <c r="G53" i="12" s="1"/>
  <c r="I53" i="12" s="1"/>
  <c r="F54" i="12"/>
  <c r="G54" i="12" s="1"/>
  <c r="I54" i="12" s="1"/>
  <c r="F55" i="12"/>
  <c r="G55" i="12" s="1"/>
  <c r="I55" i="12" s="1"/>
  <c r="F56" i="12"/>
  <c r="G56" i="12" s="1"/>
  <c r="I56" i="12" s="1"/>
  <c r="F57" i="12"/>
  <c r="G57" i="12" s="1"/>
  <c r="I57" i="12" s="1"/>
  <c r="F58" i="12"/>
  <c r="G58" i="12" s="1"/>
  <c r="I58" i="12" s="1"/>
  <c r="F59" i="12"/>
  <c r="G59" i="12" s="1"/>
  <c r="I59" i="12" s="1"/>
  <c r="F60" i="12"/>
  <c r="G60" i="12" s="1"/>
  <c r="I60" i="12" s="1"/>
  <c r="F61" i="12"/>
  <c r="G61" i="12" s="1"/>
  <c r="I61" i="12" s="1"/>
  <c r="F62" i="12"/>
  <c r="G62" i="12" s="1"/>
  <c r="I62" i="12" s="1"/>
  <c r="F63" i="12"/>
  <c r="G63" i="12" s="1"/>
  <c r="I63" i="12" s="1"/>
  <c r="F64" i="12"/>
  <c r="G64" i="12" s="1"/>
  <c r="I64" i="12" s="1"/>
  <c r="F65" i="12"/>
  <c r="G65" i="12" s="1"/>
  <c r="I65" i="12" s="1"/>
  <c r="F66" i="12"/>
  <c r="G66" i="12" s="1"/>
  <c r="I66" i="12" s="1"/>
  <c r="F67" i="12"/>
  <c r="G67" i="12" s="1"/>
  <c r="I67" i="12" s="1"/>
  <c r="F68" i="12"/>
  <c r="G68" i="12" s="1"/>
  <c r="I68" i="12" s="1"/>
  <c r="F69" i="12"/>
  <c r="G69" i="12" s="1"/>
  <c r="I69" i="12" s="1"/>
  <c r="F70" i="12"/>
  <c r="G70" i="12" s="1"/>
  <c r="I70" i="12" s="1"/>
  <c r="F71" i="12"/>
  <c r="G71" i="12" s="1"/>
  <c r="I71" i="12" s="1"/>
  <c r="F72" i="12"/>
  <c r="G72" i="12" s="1"/>
  <c r="I72" i="12" s="1"/>
  <c r="F73" i="12"/>
  <c r="G73" i="12" s="1"/>
  <c r="I73" i="12" s="1"/>
  <c r="F74" i="12"/>
  <c r="G74" i="12" s="1"/>
  <c r="I74" i="12" s="1"/>
  <c r="F75" i="12"/>
  <c r="G75" i="12" s="1"/>
  <c r="I75" i="12" s="1"/>
  <c r="F76" i="12"/>
  <c r="G76" i="12" s="1"/>
  <c r="I76" i="12" s="1"/>
  <c r="F77" i="12"/>
  <c r="G77" i="12" s="1"/>
  <c r="I77" i="12" s="1"/>
  <c r="F78" i="12"/>
  <c r="G78" i="12" s="1"/>
  <c r="I78" i="12" s="1"/>
  <c r="F79" i="12"/>
  <c r="G79" i="12" s="1"/>
  <c r="I79" i="12" s="1"/>
  <c r="F80" i="12"/>
  <c r="G80" i="12" s="1"/>
  <c r="I80" i="12" s="1"/>
  <c r="F81" i="12"/>
  <c r="G81" i="12" s="1"/>
  <c r="I81" i="12" s="1"/>
  <c r="F82" i="12"/>
  <c r="G82" i="12" s="1"/>
  <c r="I82" i="12" s="1"/>
  <c r="F83" i="12"/>
  <c r="G83" i="12" s="1"/>
  <c r="I83" i="12" s="1"/>
  <c r="F84" i="12"/>
  <c r="G84" i="12" s="1"/>
  <c r="I84" i="12" s="1"/>
  <c r="F85" i="12"/>
  <c r="G85" i="12" s="1"/>
  <c r="I85" i="12" s="1"/>
  <c r="F86" i="12"/>
  <c r="G86" i="12" s="1"/>
  <c r="I86" i="12" s="1"/>
  <c r="F87" i="12"/>
  <c r="G87" i="12" s="1"/>
  <c r="I87" i="12" s="1"/>
  <c r="F88" i="12"/>
  <c r="G88" i="12" s="1"/>
  <c r="I88" i="12" s="1"/>
  <c r="F89" i="12"/>
  <c r="G89" i="12" s="1"/>
  <c r="I89" i="12" s="1"/>
  <c r="F90" i="12"/>
  <c r="G90" i="12" s="1"/>
  <c r="I90" i="12" s="1"/>
  <c r="F91" i="12"/>
  <c r="G91" i="12" s="1"/>
  <c r="I91" i="12" s="1"/>
  <c r="F92" i="12"/>
  <c r="G92" i="12" s="1"/>
  <c r="I92" i="12" s="1"/>
  <c r="F93" i="12"/>
  <c r="G93" i="12" s="1"/>
  <c r="I93" i="12" s="1"/>
  <c r="F94" i="12"/>
  <c r="G94" i="12" s="1"/>
  <c r="I94" i="12" s="1"/>
  <c r="F95" i="12"/>
  <c r="G95" i="12" s="1"/>
  <c r="I95" i="12" s="1"/>
  <c r="F96" i="12"/>
  <c r="G96" i="12" s="1"/>
  <c r="I96" i="12" s="1"/>
  <c r="F97" i="12"/>
  <c r="G97" i="12" s="1"/>
  <c r="I97" i="12" s="1"/>
  <c r="F98" i="12"/>
  <c r="G98" i="12" s="1"/>
  <c r="I98" i="12" s="1"/>
  <c r="F99" i="12"/>
  <c r="G99" i="12" s="1"/>
  <c r="I99" i="12" s="1"/>
  <c r="F100" i="12"/>
  <c r="G100" i="12" s="1"/>
  <c r="I100" i="12" s="1"/>
  <c r="F101" i="12"/>
  <c r="G101" i="12" s="1"/>
  <c r="I101" i="12" s="1"/>
  <c r="F102" i="12"/>
  <c r="G102" i="12" s="1"/>
  <c r="I102" i="12" s="1"/>
  <c r="F103" i="12"/>
  <c r="G103" i="12" s="1"/>
  <c r="I103" i="12" s="1"/>
  <c r="F104" i="12"/>
  <c r="G104" i="12" s="1"/>
  <c r="I104" i="12" s="1"/>
  <c r="F105" i="12"/>
  <c r="G105" i="12" s="1"/>
  <c r="I105" i="12" s="1"/>
  <c r="F106" i="12"/>
  <c r="G106" i="12" s="1"/>
  <c r="I106" i="12" s="1"/>
  <c r="F107" i="12"/>
  <c r="G107" i="12" s="1"/>
  <c r="I107" i="12" s="1"/>
  <c r="F108" i="12"/>
  <c r="G108" i="12" s="1"/>
  <c r="I108" i="12" s="1"/>
  <c r="F109" i="12"/>
  <c r="G109" i="12" s="1"/>
  <c r="I109" i="12" s="1"/>
  <c r="F110" i="12"/>
  <c r="G110" i="12" s="1"/>
  <c r="I110" i="12" s="1"/>
  <c r="F111" i="12"/>
  <c r="G111" i="12" s="1"/>
  <c r="I111" i="12" s="1"/>
  <c r="F112" i="12"/>
  <c r="G112" i="12" s="1"/>
  <c r="I112" i="12" s="1"/>
  <c r="F113" i="12"/>
  <c r="G113" i="12" s="1"/>
  <c r="I113" i="12" s="1"/>
  <c r="F114" i="12"/>
  <c r="G114" i="12" s="1"/>
  <c r="I114" i="12" s="1"/>
  <c r="F115" i="12"/>
  <c r="G115" i="12" s="1"/>
  <c r="I115" i="12" s="1"/>
  <c r="F116" i="12"/>
  <c r="G116" i="12" s="1"/>
  <c r="I116" i="12" s="1"/>
  <c r="F117" i="12"/>
  <c r="G117" i="12" s="1"/>
  <c r="I117" i="12" s="1"/>
  <c r="F118" i="12"/>
  <c r="G118" i="12" s="1"/>
  <c r="I118" i="12" s="1"/>
  <c r="F119" i="12"/>
  <c r="G119" i="12" s="1"/>
  <c r="I119" i="12" s="1"/>
  <c r="F120" i="12"/>
  <c r="G120" i="12" s="1"/>
  <c r="I120" i="12" s="1"/>
  <c r="F121" i="12"/>
  <c r="G121" i="12" s="1"/>
  <c r="I121" i="12" s="1"/>
  <c r="F122" i="12"/>
  <c r="G122" i="12" s="1"/>
  <c r="I122" i="12" s="1"/>
  <c r="F123" i="12"/>
  <c r="G123" i="12" s="1"/>
  <c r="I123" i="12" s="1"/>
  <c r="F124" i="12"/>
  <c r="G124" i="12" s="1"/>
  <c r="I124" i="12" s="1"/>
  <c r="F125" i="12"/>
  <c r="G125" i="12" s="1"/>
  <c r="I125" i="12" s="1"/>
  <c r="F126" i="12"/>
  <c r="G126" i="12" s="1"/>
  <c r="I126" i="12" s="1"/>
  <c r="F127" i="12"/>
  <c r="G127" i="12" s="1"/>
  <c r="I127" i="12" s="1"/>
  <c r="F128" i="12"/>
  <c r="G128" i="12" s="1"/>
  <c r="I128" i="12" s="1"/>
  <c r="F129" i="12"/>
  <c r="G129" i="12" s="1"/>
  <c r="I129" i="12" s="1"/>
  <c r="F130" i="12"/>
  <c r="G130" i="12" s="1"/>
  <c r="I130" i="12" s="1"/>
  <c r="F131" i="12"/>
  <c r="G131" i="12" s="1"/>
  <c r="I131" i="12" s="1"/>
  <c r="F132" i="12"/>
  <c r="G132" i="12" s="1"/>
  <c r="I132" i="12" s="1"/>
  <c r="F133" i="12"/>
  <c r="G133" i="12" s="1"/>
  <c r="I133" i="12" s="1"/>
  <c r="F134" i="12"/>
  <c r="G134" i="12" s="1"/>
  <c r="I134" i="12" s="1"/>
  <c r="F135" i="12"/>
  <c r="G135" i="12" s="1"/>
  <c r="I135" i="12" s="1"/>
  <c r="F136" i="12"/>
  <c r="G136" i="12" s="1"/>
  <c r="I136" i="12" s="1"/>
  <c r="F137" i="12"/>
  <c r="G137" i="12" s="1"/>
  <c r="I137" i="12" s="1"/>
  <c r="F138" i="12"/>
  <c r="G138" i="12" s="1"/>
  <c r="I138" i="12" s="1"/>
  <c r="F139" i="12"/>
  <c r="G139" i="12" s="1"/>
  <c r="I139" i="12" s="1"/>
  <c r="F140" i="12"/>
  <c r="G140" i="12" s="1"/>
  <c r="I140" i="12" s="1"/>
  <c r="F141" i="12"/>
  <c r="G141" i="12" s="1"/>
  <c r="I141" i="12" s="1"/>
  <c r="F142" i="12"/>
  <c r="G142" i="12" s="1"/>
  <c r="I142" i="12" s="1"/>
  <c r="F143" i="12"/>
  <c r="G143" i="12" s="1"/>
  <c r="I143" i="12" s="1"/>
  <c r="F144" i="12"/>
  <c r="G144" i="12" s="1"/>
  <c r="I144" i="12" s="1"/>
  <c r="F145" i="12"/>
  <c r="G145" i="12" s="1"/>
  <c r="I145" i="12" s="1"/>
  <c r="F146" i="12"/>
  <c r="G146" i="12" s="1"/>
  <c r="I146" i="12" s="1"/>
  <c r="F147" i="12"/>
  <c r="G147" i="12" s="1"/>
  <c r="I147" i="12" s="1"/>
  <c r="F148" i="12"/>
  <c r="G148" i="12" s="1"/>
  <c r="I148" i="12" s="1"/>
  <c r="F149" i="12"/>
  <c r="G149" i="12" s="1"/>
  <c r="I149" i="12" s="1"/>
  <c r="F150" i="12"/>
  <c r="G150" i="12" s="1"/>
  <c r="I150" i="12" s="1"/>
  <c r="F151" i="12"/>
  <c r="G151" i="12" s="1"/>
  <c r="I151" i="12" s="1"/>
  <c r="F152" i="12"/>
  <c r="G152" i="12" s="1"/>
  <c r="I152" i="12" s="1"/>
  <c r="F153" i="12"/>
  <c r="G153" i="12" s="1"/>
  <c r="I153" i="12" s="1"/>
  <c r="F154" i="12"/>
  <c r="G154" i="12" s="1"/>
  <c r="I154" i="12" s="1"/>
  <c r="F155" i="12"/>
  <c r="G155" i="12" s="1"/>
  <c r="I155" i="12" s="1"/>
  <c r="F156" i="12"/>
  <c r="G156" i="12" s="1"/>
  <c r="I156" i="12" s="1"/>
  <c r="F157" i="12"/>
  <c r="G157" i="12" s="1"/>
  <c r="I157" i="12" s="1"/>
  <c r="F158" i="12"/>
  <c r="G158" i="12" s="1"/>
  <c r="I158" i="12" s="1"/>
  <c r="F159" i="12"/>
  <c r="G159" i="12" s="1"/>
  <c r="I159" i="12" s="1"/>
  <c r="F160" i="12"/>
  <c r="G160" i="12" s="1"/>
  <c r="I160" i="12" s="1"/>
  <c r="F161" i="12"/>
  <c r="G161" i="12" s="1"/>
  <c r="I161" i="12" s="1"/>
  <c r="F162" i="12"/>
  <c r="G162" i="12" s="1"/>
  <c r="I162" i="12" s="1"/>
  <c r="F163" i="12"/>
  <c r="G163" i="12" s="1"/>
  <c r="I163" i="12" s="1"/>
  <c r="F164" i="12"/>
  <c r="G164" i="12" s="1"/>
  <c r="I164" i="12" s="1"/>
  <c r="F165" i="12"/>
  <c r="G165" i="12" s="1"/>
  <c r="I165" i="12" s="1"/>
  <c r="F166" i="12"/>
  <c r="G166" i="12" s="1"/>
  <c r="I166" i="12" s="1"/>
  <c r="F167" i="12"/>
  <c r="G167" i="12" s="1"/>
  <c r="I167" i="12" s="1"/>
  <c r="F168" i="12"/>
  <c r="G168" i="12" s="1"/>
  <c r="I168" i="12" s="1"/>
  <c r="F169" i="12"/>
  <c r="G169" i="12" s="1"/>
  <c r="I169" i="12" s="1"/>
  <c r="F170" i="12"/>
  <c r="G170" i="12" s="1"/>
  <c r="I170" i="12" s="1"/>
  <c r="F171" i="12"/>
  <c r="G171" i="12" s="1"/>
  <c r="I171" i="12" s="1"/>
  <c r="F172" i="12"/>
  <c r="G172" i="12" s="1"/>
  <c r="I172" i="12" s="1"/>
  <c r="F173" i="12"/>
  <c r="G173" i="12" s="1"/>
  <c r="I173" i="12" s="1"/>
  <c r="F174" i="12"/>
  <c r="G174" i="12" s="1"/>
  <c r="I174" i="12" s="1"/>
  <c r="F175" i="12"/>
  <c r="G175" i="12" s="1"/>
  <c r="I175" i="12" s="1"/>
  <c r="F176" i="12"/>
  <c r="G176" i="12" s="1"/>
  <c r="I176" i="12" s="1"/>
  <c r="F177" i="12"/>
  <c r="G177" i="12" s="1"/>
  <c r="I177" i="12" s="1"/>
  <c r="F178" i="12"/>
  <c r="G178" i="12" s="1"/>
  <c r="I178" i="12" s="1"/>
  <c r="F179" i="12"/>
  <c r="G179" i="12" s="1"/>
  <c r="I179" i="12" s="1"/>
  <c r="F180" i="12"/>
  <c r="G180" i="12" s="1"/>
  <c r="I180" i="12" s="1"/>
  <c r="F181" i="12"/>
  <c r="G181" i="12" s="1"/>
  <c r="I181" i="12" s="1"/>
  <c r="F182" i="12"/>
  <c r="G182" i="12" s="1"/>
  <c r="I182" i="12" s="1"/>
  <c r="F183" i="12"/>
  <c r="G183" i="12" s="1"/>
  <c r="I183" i="12" s="1"/>
  <c r="F184" i="12"/>
  <c r="G184" i="12" s="1"/>
  <c r="I184" i="12" s="1"/>
  <c r="F185" i="12"/>
  <c r="G185" i="12" s="1"/>
  <c r="I185" i="12" s="1"/>
  <c r="F186" i="12"/>
  <c r="G186" i="12" s="1"/>
  <c r="I186" i="12" s="1"/>
  <c r="F187" i="12"/>
  <c r="G187" i="12" s="1"/>
  <c r="I187" i="12" s="1"/>
  <c r="F188" i="12"/>
  <c r="G188" i="12" s="1"/>
  <c r="I188" i="12" s="1"/>
  <c r="F189" i="12"/>
  <c r="G189" i="12" s="1"/>
  <c r="I189" i="12" s="1"/>
  <c r="F190" i="12"/>
  <c r="G190" i="12" s="1"/>
  <c r="I190" i="12" s="1"/>
  <c r="F191" i="12"/>
  <c r="G191" i="12" s="1"/>
  <c r="I191" i="12" s="1"/>
  <c r="F192" i="12"/>
  <c r="G192" i="12" s="1"/>
  <c r="I192" i="12" s="1"/>
  <c r="F193" i="12"/>
  <c r="G193" i="12" s="1"/>
  <c r="I193" i="12" s="1"/>
  <c r="F194" i="12"/>
  <c r="G194" i="12" s="1"/>
  <c r="I194" i="12" s="1"/>
  <c r="F195" i="12"/>
  <c r="G195" i="12" s="1"/>
  <c r="I195" i="12" s="1"/>
  <c r="F196" i="12"/>
  <c r="G196" i="12" s="1"/>
  <c r="I196" i="12" s="1"/>
  <c r="F197" i="12"/>
  <c r="G197" i="12" s="1"/>
  <c r="I197" i="12" s="1"/>
  <c r="F198" i="12"/>
  <c r="G198" i="12" s="1"/>
  <c r="I198" i="12" s="1"/>
  <c r="F199" i="12"/>
  <c r="G199" i="12" s="1"/>
  <c r="I199" i="12" s="1"/>
  <c r="F200" i="12"/>
  <c r="G200" i="12" s="1"/>
  <c r="I200" i="12" s="1"/>
  <c r="F201" i="12"/>
  <c r="G201" i="12" s="1"/>
  <c r="I201" i="12" s="1"/>
  <c r="F202" i="12"/>
  <c r="G202" i="12" s="1"/>
  <c r="I202" i="12" s="1"/>
  <c r="F203" i="12"/>
  <c r="G203" i="12" s="1"/>
  <c r="I203" i="12" s="1"/>
  <c r="F204" i="12"/>
  <c r="G204" i="12" s="1"/>
  <c r="I204" i="12" s="1"/>
  <c r="F205" i="12"/>
  <c r="G205" i="12" s="1"/>
  <c r="I205" i="12" s="1"/>
  <c r="F206" i="12"/>
  <c r="G206" i="12" s="1"/>
  <c r="I206" i="12" s="1"/>
  <c r="F207" i="12"/>
  <c r="G207" i="12" s="1"/>
  <c r="I207" i="12" s="1"/>
  <c r="F208" i="12"/>
  <c r="G208" i="12" s="1"/>
  <c r="I208" i="12" s="1"/>
  <c r="F209" i="12"/>
  <c r="G209" i="12" s="1"/>
  <c r="I209" i="12" s="1"/>
  <c r="F210" i="12"/>
  <c r="G210" i="12" s="1"/>
  <c r="I210" i="12" s="1"/>
  <c r="F211" i="12"/>
  <c r="G211" i="12" s="1"/>
  <c r="I211" i="12" s="1"/>
  <c r="F212" i="12"/>
  <c r="G212" i="12" s="1"/>
  <c r="I212" i="12" s="1"/>
  <c r="F213" i="12"/>
  <c r="G213" i="12" s="1"/>
  <c r="I213" i="12" s="1"/>
  <c r="F214" i="12"/>
  <c r="G214" i="12" s="1"/>
  <c r="I214" i="12" s="1"/>
  <c r="F215" i="12"/>
  <c r="G215" i="12" s="1"/>
  <c r="I215" i="12" s="1"/>
  <c r="F216" i="12"/>
  <c r="G216" i="12" s="1"/>
  <c r="I216" i="12" s="1"/>
  <c r="F217" i="12"/>
  <c r="G217" i="12" s="1"/>
  <c r="I217" i="12" s="1"/>
  <c r="F218" i="12"/>
  <c r="G218" i="12" s="1"/>
  <c r="I218" i="12" s="1"/>
  <c r="F219" i="12"/>
  <c r="G219" i="12" s="1"/>
  <c r="I219" i="12" s="1"/>
  <c r="F220" i="12"/>
  <c r="G220" i="12" s="1"/>
  <c r="I220" i="12" s="1"/>
  <c r="F221" i="12"/>
  <c r="G221" i="12" s="1"/>
  <c r="I221" i="12" s="1"/>
  <c r="F222" i="12"/>
  <c r="G222" i="12" s="1"/>
  <c r="I222" i="12" s="1"/>
  <c r="F223" i="12"/>
  <c r="G223" i="12" s="1"/>
  <c r="I223" i="12" s="1"/>
  <c r="F224" i="12"/>
  <c r="G224" i="12" s="1"/>
  <c r="I224" i="12" s="1"/>
  <c r="F225" i="12"/>
  <c r="G225" i="12" s="1"/>
  <c r="I225" i="12" s="1"/>
  <c r="F226" i="12"/>
  <c r="G226" i="12" s="1"/>
  <c r="I226" i="12" s="1"/>
  <c r="F227" i="12"/>
  <c r="G227" i="12" s="1"/>
  <c r="I227" i="12" s="1"/>
  <c r="F228" i="12"/>
  <c r="G228" i="12" s="1"/>
  <c r="I228" i="12" s="1"/>
  <c r="F229" i="12"/>
  <c r="G229" i="12" s="1"/>
  <c r="I229" i="12" s="1"/>
  <c r="F230" i="12"/>
  <c r="G230" i="12" s="1"/>
  <c r="I230" i="12" s="1"/>
  <c r="F231" i="12"/>
  <c r="G231" i="12" s="1"/>
  <c r="I231" i="12" s="1"/>
  <c r="F232" i="12"/>
  <c r="G232" i="12" s="1"/>
  <c r="I232" i="12" s="1"/>
  <c r="F233" i="12"/>
  <c r="G233" i="12" s="1"/>
  <c r="I233" i="12" s="1"/>
  <c r="F234" i="12"/>
  <c r="G234" i="12" s="1"/>
  <c r="I234" i="12" s="1"/>
  <c r="F235" i="12"/>
  <c r="G235" i="12" s="1"/>
  <c r="I235" i="12" s="1"/>
  <c r="F236" i="12"/>
  <c r="G236" i="12" s="1"/>
  <c r="I236" i="12" s="1"/>
  <c r="F237" i="12"/>
  <c r="G237" i="12" s="1"/>
  <c r="I237" i="12" s="1"/>
  <c r="F238" i="12"/>
  <c r="G238" i="12" s="1"/>
  <c r="I238" i="12" s="1"/>
  <c r="F239" i="12"/>
  <c r="G239" i="12" s="1"/>
  <c r="I239" i="12" s="1"/>
  <c r="F240" i="12"/>
  <c r="G240" i="12" s="1"/>
  <c r="I240" i="12" s="1"/>
  <c r="F241" i="12"/>
  <c r="G241" i="12" s="1"/>
  <c r="I241" i="12" s="1"/>
  <c r="F242" i="12"/>
  <c r="G242" i="12" s="1"/>
  <c r="I242" i="12" s="1"/>
  <c r="F243" i="12"/>
  <c r="G243" i="12" s="1"/>
  <c r="I243" i="12" s="1"/>
  <c r="F244" i="12"/>
  <c r="G244" i="12" s="1"/>
  <c r="I244" i="12" s="1"/>
  <c r="F245" i="12"/>
  <c r="G245" i="12" s="1"/>
  <c r="I245" i="12" s="1"/>
  <c r="F246" i="12"/>
  <c r="G246" i="12" s="1"/>
  <c r="I246" i="12" s="1"/>
  <c r="F247" i="12"/>
  <c r="G247" i="12" s="1"/>
  <c r="I247" i="12" s="1"/>
  <c r="F248" i="12"/>
  <c r="G248" i="12" s="1"/>
  <c r="I248" i="12" s="1"/>
  <c r="F249" i="12"/>
  <c r="G249" i="12" s="1"/>
  <c r="I249" i="12" s="1"/>
  <c r="F250" i="12"/>
  <c r="G250" i="12" s="1"/>
  <c r="I250" i="12" s="1"/>
  <c r="F251" i="12"/>
  <c r="G251" i="12" s="1"/>
  <c r="I251" i="12" s="1"/>
  <c r="F252" i="12"/>
  <c r="G252" i="12" s="1"/>
  <c r="I252" i="12" s="1"/>
  <c r="F253" i="12"/>
  <c r="G253" i="12" s="1"/>
  <c r="I253" i="12" s="1"/>
  <c r="F254" i="12"/>
  <c r="G254" i="12" s="1"/>
  <c r="I254" i="12" s="1"/>
  <c r="F255" i="12"/>
  <c r="G255" i="12" s="1"/>
  <c r="I255" i="12" s="1"/>
  <c r="F256" i="12"/>
  <c r="G256" i="12" s="1"/>
  <c r="I256" i="12" s="1"/>
  <c r="F257" i="12"/>
  <c r="G257" i="12" s="1"/>
  <c r="I257" i="12" s="1"/>
  <c r="F258" i="12"/>
  <c r="G258" i="12" s="1"/>
  <c r="I258" i="12" s="1"/>
  <c r="F3" i="12"/>
  <c r="G3" i="12" s="1"/>
  <c r="I3" i="12" s="1"/>
  <c r="R9" i="6"/>
  <c r="I13" i="11"/>
  <c r="I14" i="11"/>
  <c r="I15" i="11"/>
  <c r="I18" i="11"/>
  <c r="I19" i="11"/>
  <c r="I22" i="11"/>
  <c r="I23" i="11"/>
  <c r="I24" i="11"/>
  <c r="I26" i="11"/>
  <c r="I27" i="11"/>
  <c r="I28" i="11"/>
  <c r="I31" i="11"/>
  <c r="I32" i="11"/>
  <c r="I33" i="11"/>
  <c r="I35" i="11"/>
  <c r="I36" i="11"/>
  <c r="I38" i="11"/>
  <c r="I40" i="11"/>
  <c r="I41" i="11"/>
  <c r="I42" i="11"/>
  <c r="I44" i="11"/>
  <c r="I46" i="11"/>
  <c r="I47" i="11"/>
  <c r="I49" i="11"/>
  <c r="I50" i="11"/>
  <c r="I51" i="11"/>
  <c r="I52" i="11"/>
  <c r="I54" i="11"/>
  <c r="I55" i="11"/>
  <c r="I56" i="11"/>
  <c r="I58" i="11"/>
  <c r="I59" i="11"/>
  <c r="I60" i="11"/>
  <c r="I62" i="11"/>
  <c r="I63" i="11"/>
  <c r="I64" i="11"/>
  <c r="I65" i="11"/>
  <c r="I67" i="11"/>
  <c r="I68" i="11"/>
  <c r="I70" i="11"/>
  <c r="I71" i="11"/>
  <c r="I72" i="11"/>
  <c r="I73" i="11"/>
  <c r="I74" i="11"/>
  <c r="I76" i="11"/>
  <c r="I78" i="11"/>
  <c r="I79" i="11"/>
  <c r="I80" i="11"/>
  <c r="I81" i="11"/>
  <c r="I82" i="11"/>
  <c r="I83" i="11"/>
  <c r="I86" i="11"/>
  <c r="I87" i="11"/>
  <c r="I88" i="11"/>
  <c r="I89" i="11"/>
  <c r="I90" i="11"/>
  <c r="I91" i="11"/>
  <c r="I92" i="11"/>
  <c r="I95" i="11"/>
  <c r="I96" i="11"/>
  <c r="I97" i="11"/>
  <c r="I98" i="11"/>
  <c r="I99" i="11"/>
  <c r="I100" i="11"/>
  <c r="I102" i="11"/>
  <c r="I104" i="11"/>
  <c r="I105" i="11"/>
  <c r="I106" i="11"/>
  <c r="I107" i="11"/>
  <c r="I108" i="11"/>
  <c r="I110" i="11"/>
  <c r="I111" i="11"/>
  <c r="I112" i="11"/>
  <c r="I113" i="11"/>
  <c r="I114" i="11"/>
  <c r="I115" i="11"/>
  <c r="I116" i="11"/>
  <c r="I118" i="11"/>
  <c r="I119" i="11"/>
  <c r="I120" i="11"/>
  <c r="I121" i="11"/>
  <c r="I122" i="11"/>
  <c r="I123" i="11"/>
  <c r="I124" i="11"/>
  <c r="I126" i="11"/>
  <c r="I127" i="11"/>
  <c r="I128" i="11"/>
  <c r="I129" i="11"/>
  <c r="I130" i="11"/>
  <c r="I131" i="11"/>
  <c r="I132" i="11"/>
  <c r="I134" i="11"/>
  <c r="I135" i="11"/>
  <c r="I136" i="11"/>
  <c r="I137" i="11"/>
  <c r="I138" i="11"/>
  <c r="I139" i="11"/>
  <c r="I140" i="11"/>
  <c r="I142" i="11"/>
  <c r="I143" i="11"/>
  <c r="I144" i="11"/>
  <c r="I145" i="11"/>
  <c r="I146" i="11"/>
  <c r="I147" i="11"/>
  <c r="I148" i="11"/>
  <c r="I150" i="11"/>
  <c r="I151" i="11"/>
  <c r="I152" i="11"/>
  <c r="I153" i="11"/>
  <c r="I154" i="11"/>
  <c r="I155" i="11"/>
  <c r="I156" i="11"/>
  <c r="I158" i="11"/>
  <c r="I159" i="11"/>
  <c r="I160" i="11"/>
  <c r="I161" i="11"/>
  <c r="I162" i="11"/>
  <c r="I163" i="11"/>
  <c r="I164" i="11"/>
  <c r="I166" i="11"/>
  <c r="I167" i="11"/>
  <c r="I168" i="11"/>
  <c r="I169" i="11"/>
  <c r="I170" i="11"/>
  <c r="I171" i="11"/>
  <c r="I172" i="11"/>
  <c r="I174" i="11"/>
  <c r="I175" i="11"/>
  <c r="I176" i="11"/>
  <c r="I177" i="11"/>
  <c r="I178" i="11"/>
  <c r="I179" i="11"/>
  <c r="I180" i="11"/>
  <c r="I182" i="11"/>
  <c r="I183" i="11"/>
  <c r="I184" i="11"/>
  <c r="I185" i="11"/>
  <c r="I186" i="11"/>
  <c r="I187" i="11"/>
  <c r="I188" i="11"/>
  <c r="I190" i="11"/>
  <c r="I191" i="11"/>
  <c r="I192" i="11"/>
  <c r="I193" i="11"/>
  <c r="I194" i="11"/>
  <c r="I195" i="11"/>
  <c r="I196" i="11"/>
  <c r="I198" i="11"/>
  <c r="I199" i="11"/>
  <c r="I200" i="11"/>
  <c r="I201" i="11"/>
  <c r="I202" i="11"/>
  <c r="I203" i="11"/>
  <c r="I204" i="11"/>
  <c r="I206" i="11"/>
  <c r="I207" i="11"/>
  <c r="I208" i="11"/>
  <c r="I209" i="11"/>
  <c r="I210" i="11"/>
  <c r="I211" i="11"/>
  <c r="I212" i="11"/>
  <c r="I214" i="11"/>
  <c r="I215" i="11"/>
  <c r="I216" i="11"/>
  <c r="I217" i="11"/>
  <c r="I218" i="11"/>
  <c r="I219" i="11"/>
  <c r="I220" i="11"/>
  <c r="I222" i="11"/>
  <c r="I223" i="11"/>
  <c r="I224" i="11"/>
  <c r="I225" i="11"/>
  <c r="I226" i="11"/>
  <c r="I227" i="11"/>
  <c r="I228" i="11"/>
  <c r="I230" i="11"/>
  <c r="I231" i="11"/>
  <c r="I232" i="11"/>
  <c r="I233" i="11"/>
  <c r="I234" i="11"/>
  <c r="I235" i="11"/>
  <c r="I236" i="11"/>
  <c r="I238" i="11"/>
  <c r="I239" i="11"/>
  <c r="I240" i="11"/>
  <c r="I241" i="11"/>
  <c r="I242" i="11"/>
  <c r="I243" i="11"/>
  <c r="I244" i="11"/>
  <c r="I246" i="11"/>
  <c r="I247" i="11"/>
  <c r="I248" i="11"/>
  <c r="I249" i="11"/>
  <c r="I250" i="11"/>
  <c r="I251" i="11"/>
  <c r="I252" i="11"/>
  <c r="I254" i="11"/>
  <c r="I255" i="11"/>
  <c r="I256" i="11"/>
  <c r="I257" i="11"/>
  <c r="I258" i="11"/>
  <c r="I259" i="11"/>
  <c r="I260" i="11"/>
  <c r="I262" i="11"/>
  <c r="I263" i="11"/>
  <c r="K4" i="10"/>
  <c r="K5" i="10" s="1"/>
  <c r="K6" i="10" s="1"/>
  <c r="K7" i="10" s="1"/>
  <c r="K8" i="10" s="1"/>
  <c r="K9" i="10" s="1"/>
  <c r="K10" i="10" s="1"/>
  <c r="K11" i="10" s="1"/>
  <c r="K12" i="10" s="1"/>
  <c r="K13" i="10" s="1"/>
  <c r="K14" i="10" s="1"/>
  <c r="K15" i="10" s="1"/>
  <c r="K16" i="10" s="1"/>
  <c r="K17" i="10" s="1"/>
  <c r="K18" i="10" s="1"/>
  <c r="K19" i="10" s="1"/>
  <c r="K20" i="10" s="1"/>
  <c r="K21" i="10" s="1"/>
  <c r="K22" i="10" s="1"/>
  <c r="K23" i="10" s="1"/>
  <c r="K24" i="10" s="1"/>
  <c r="K25" i="10" s="1"/>
  <c r="K26" i="10" s="1"/>
  <c r="K27" i="10" s="1"/>
  <c r="K28" i="10" s="1"/>
  <c r="K29" i="10" s="1"/>
  <c r="K30" i="10" s="1"/>
  <c r="K31" i="10" s="1"/>
  <c r="K32" i="10" s="1"/>
  <c r="K33" i="10" s="1"/>
  <c r="K34" i="10" s="1"/>
  <c r="K35" i="10" s="1"/>
  <c r="K36" i="10" s="1"/>
  <c r="K37" i="10" s="1"/>
  <c r="K38" i="10" s="1"/>
  <c r="K39" i="10" s="1"/>
  <c r="K40" i="10" s="1"/>
  <c r="K41" i="10" s="1"/>
  <c r="K42" i="10" s="1"/>
  <c r="K43" i="10" s="1"/>
  <c r="K44" i="10" s="1"/>
  <c r="K45" i="10" s="1"/>
  <c r="K46" i="10" s="1"/>
  <c r="K47" i="10" s="1"/>
  <c r="K48" i="10" s="1"/>
  <c r="K49" i="10" s="1"/>
  <c r="K50" i="10" s="1"/>
  <c r="K51" i="10" s="1"/>
  <c r="K52" i="10" s="1"/>
  <c r="K53" i="10" s="1"/>
  <c r="K54" i="10" s="1"/>
  <c r="K55" i="10" s="1"/>
  <c r="K56" i="10" s="1"/>
  <c r="K57" i="10" s="1"/>
  <c r="K58" i="10" s="1"/>
  <c r="K59" i="10" s="1"/>
  <c r="K60" i="10" s="1"/>
  <c r="K61" i="10" s="1"/>
  <c r="K62" i="10" s="1"/>
  <c r="K63" i="10" s="1"/>
  <c r="K64" i="10" s="1"/>
  <c r="K65" i="10" s="1"/>
  <c r="K66" i="10" s="1"/>
  <c r="K67" i="10" s="1"/>
  <c r="K68" i="10" s="1"/>
  <c r="K69" i="10" s="1"/>
  <c r="K70" i="10" s="1"/>
  <c r="K71" i="10" s="1"/>
  <c r="K72" i="10" s="1"/>
  <c r="K73" i="10" s="1"/>
  <c r="K74" i="10" s="1"/>
  <c r="K75" i="10" s="1"/>
  <c r="K76" i="10" s="1"/>
  <c r="K77" i="10" s="1"/>
  <c r="K78" i="10" s="1"/>
  <c r="K79" i="10" s="1"/>
  <c r="K80" i="10" s="1"/>
  <c r="K81" i="10" s="1"/>
  <c r="K82" i="10" s="1"/>
  <c r="K83" i="10" s="1"/>
  <c r="K84" i="10" s="1"/>
  <c r="K85" i="10" s="1"/>
  <c r="K86" i="10" s="1"/>
  <c r="K87" i="10" s="1"/>
  <c r="K88" i="10" s="1"/>
  <c r="K89" i="10" s="1"/>
  <c r="K90" i="10" s="1"/>
  <c r="K91" i="10" s="1"/>
  <c r="K92" i="10" s="1"/>
  <c r="K93" i="10" s="1"/>
  <c r="K94" i="10" s="1"/>
  <c r="K95" i="10" s="1"/>
  <c r="K96" i="10" s="1"/>
  <c r="K97" i="10" s="1"/>
  <c r="K98" i="10" s="1"/>
  <c r="K99" i="10" s="1"/>
  <c r="K100" i="10" s="1"/>
  <c r="K101" i="10" s="1"/>
  <c r="K102" i="10" s="1"/>
  <c r="K103" i="10" s="1"/>
  <c r="K104" i="10" s="1"/>
  <c r="K105" i="10" s="1"/>
  <c r="K106" i="10" s="1"/>
  <c r="K107" i="10" s="1"/>
  <c r="K108" i="10" s="1"/>
  <c r="K109" i="10" s="1"/>
  <c r="K110" i="10" s="1"/>
  <c r="K111" i="10" s="1"/>
  <c r="K112" i="10" s="1"/>
  <c r="K113" i="10" s="1"/>
  <c r="K114" i="10" s="1"/>
  <c r="K115" i="10" s="1"/>
  <c r="K116" i="10" s="1"/>
  <c r="K117" i="10" s="1"/>
  <c r="K118" i="10" s="1"/>
  <c r="K119" i="10" s="1"/>
  <c r="K120" i="10" s="1"/>
  <c r="K121" i="10" s="1"/>
  <c r="K122" i="10" s="1"/>
  <c r="K123" i="10" s="1"/>
  <c r="K124" i="10" s="1"/>
  <c r="K125" i="10" s="1"/>
  <c r="K126" i="10" s="1"/>
  <c r="K127" i="10" s="1"/>
  <c r="K128" i="10" s="1"/>
  <c r="K129" i="10" s="1"/>
  <c r="K130" i="10" s="1"/>
  <c r="K131" i="10" s="1"/>
  <c r="K132" i="10" s="1"/>
  <c r="K133" i="10" s="1"/>
  <c r="K134" i="10" s="1"/>
  <c r="K135" i="10" s="1"/>
  <c r="K136" i="10" s="1"/>
  <c r="K137" i="10" s="1"/>
  <c r="K138" i="10" s="1"/>
  <c r="K139" i="10" s="1"/>
  <c r="K140" i="10" s="1"/>
  <c r="K141" i="10" s="1"/>
  <c r="K142" i="10" s="1"/>
  <c r="K143" i="10" s="1"/>
  <c r="K144" i="10" s="1"/>
  <c r="K145" i="10" s="1"/>
  <c r="K146" i="10" s="1"/>
  <c r="K147" i="10" s="1"/>
  <c r="K148" i="10" s="1"/>
  <c r="K149" i="10" s="1"/>
  <c r="K150" i="10" s="1"/>
  <c r="K151" i="10" s="1"/>
  <c r="K152" i="10" s="1"/>
  <c r="K153" i="10" s="1"/>
  <c r="K154" i="10" s="1"/>
  <c r="K155" i="10" s="1"/>
  <c r="K156" i="10" s="1"/>
  <c r="K157" i="10" s="1"/>
  <c r="K158" i="10" s="1"/>
  <c r="K159" i="10" s="1"/>
  <c r="K160" i="10" s="1"/>
  <c r="K161" i="10" s="1"/>
  <c r="K162" i="10" s="1"/>
  <c r="K163" i="10" s="1"/>
  <c r="K164" i="10" s="1"/>
  <c r="K165" i="10" s="1"/>
  <c r="K166" i="10" s="1"/>
  <c r="K167" i="10" s="1"/>
  <c r="K168" i="10" s="1"/>
  <c r="K169" i="10" s="1"/>
  <c r="K170" i="10" s="1"/>
  <c r="K171" i="10" s="1"/>
  <c r="K172" i="10" s="1"/>
  <c r="K173" i="10" s="1"/>
  <c r="K174" i="10" s="1"/>
  <c r="K175" i="10" s="1"/>
  <c r="K176" i="10" s="1"/>
  <c r="K177" i="10" s="1"/>
  <c r="K178" i="10" s="1"/>
  <c r="K179" i="10" s="1"/>
  <c r="K180" i="10" s="1"/>
  <c r="K181" i="10" s="1"/>
  <c r="K182" i="10" s="1"/>
  <c r="K183" i="10" s="1"/>
  <c r="K184" i="10" s="1"/>
  <c r="K185" i="10" s="1"/>
  <c r="K186" i="10" s="1"/>
  <c r="K187" i="10" s="1"/>
  <c r="K188" i="10" s="1"/>
  <c r="K189" i="10" s="1"/>
  <c r="K190" i="10" s="1"/>
  <c r="K191" i="10" s="1"/>
  <c r="K192" i="10" s="1"/>
  <c r="K193" i="10" s="1"/>
  <c r="K194" i="10" s="1"/>
  <c r="K195" i="10" s="1"/>
  <c r="K196" i="10" s="1"/>
  <c r="K197" i="10" s="1"/>
  <c r="K198" i="10" s="1"/>
  <c r="K199" i="10" s="1"/>
  <c r="K200" i="10" s="1"/>
  <c r="K201" i="10" s="1"/>
  <c r="K202" i="10" s="1"/>
  <c r="K203" i="10" s="1"/>
  <c r="K204" i="10" s="1"/>
  <c r="K205" i="10" s="1"/>
  <c r="K206" i="10" s="1"/>
  <c r="K207" i="10" s="1"/>
  <c r="K208" i="10" s="1"/>
  <c r="K209" i="10" s="1"/>
  <c r="K210" i="10" s="1"/>
  <c r="K211" i="10" s="1"/>
  <c r="K212" i="10" s="1"/>
  <c r="K213" i="10" s="1"/>
  <c r="K214" i="10" s="1"/>
  <c r="K215" i="10" s="1"/>
  <c r="K216" i="10" s="1"/>
  <c r="K217" i="10" s="1"/>
  <c r="K218" i="10" s="1"/>
  <c r="K219" i="10" s="1"/>
  <c r="K220" i="10" s="1"/>
  <c r="K221" i="10" s="1"/>
  <c r="K222" i="10" s="1"/>
  <c r="K223" i="10" s="1"/>
  <c r="K224" i="10" s="1"/>
  <c r="K225" i="10" s="1"/>
  <c r="K226" i="10" s="1"/>
  <c r="K227" i="10" s="1"/>
  <c r="K228" i="10" s="1"/>
  <c r="K229" i="10" s="1"/>
  <c r="K230" i="10" s="1"/>
  <c r="K231" i="10" s="1"/>
  <c r="K232" i="10" s="1"/>
  <c r="K233" i="10" s="1"/>
  <c r="K234" i="10" s="1"/>
  <c r="K235" i="10" s="1"/>
  <c r="K236" i="10" s="1"/>
  <c r="K237" i="10" s="1"/>
  <c r="K238" i="10" s="1"/>
  <c r="K239" i="10" s="1"/>
  <c r="K240" i="10" s="1"/>
  <c r="K241" i="10" s="1"/>
  <c r="K242" i="10" s="1"/>
  <c r="K243" i="10" s="1"/>
  <c r="K244" i="10" s="1"/>
  <c r="K245" i="10" s="1"/>
  <c r="K246" i="10" s="1"/>
  <c r="K247" i="10" s="1"/>
  <c r="K248" i="10" s="1"/>
  <c r="K249" i="10" s="1"/>
  <c r="K250" i="10" s="1"/>
  <c r="K251" i="10" s="1"/>
  <c r="K252" i="10" s="1"/>
  <c r="K253" i="10" s="1"/>
  <c r="K254" i="10" s="1"/>
  <c r="K255" i="10" s="1"/>
  <c r="K256" i="10" s="1"/>
  <c r="K257" i="10" s="1"/>
  <c r="K3" i="10"/>
  <c r="K2" i="10"/>
  <c r="J4" i="10"/>
  <c r="J5" i="10" s="1"/>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J146" i="10" s="1"/>
  <c r="J147" i="10" s="1"/>
  <c r="J148" i="10" s="1"/>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3" i="10"/>
  <c r="J2" i="10"/>
  <c r="P27" i="5"/>
  <c r="P28" i="5"/>
  <c r="P26" i="5"/>
  <c r="K229" i="13" l="1"/>
  <c r="K221" i="13"/>
  <c r="K213" i="13"/>
  <c r="K205" i="13"/>
  <c r="K197" i="13"/>
  <c r="K189" i="13"/>
  <c r="K181" i="13"/>
  <c r="K173" i="13"/>
  <c r="K165" i="13"/>
  <c r="K157" i="13"/>
  <c r="K149" i="13"/>
  <c r="K141" i="13"/>
  <c r="K133" i="13"/>
  <c r="K125" i="13"/>
  <c r="K117" i="13"/>
  <c r="K109" i="13"/>
  <c r="K101" i="13"/>
  <c r="K93" i="13"/>
  <c r="K85" i="13"/>
  <c r="K77" i="13"/>
  <c r="K69" i="13"/>
  <c r="K61" i="13"/>
  <c r="K53" i="13"/>
  <c r="K45" i="13"/>
  <c r="K37" i="13"/>
  <c r="K29" i="13"/>
  <c r="K21" i="13"/>
  <c r="K13" i="13"/>
  <c r="K5" i="13"/>
  <c r="K212" i="13"/>
  <c r="K204" i="13"/>
  <c r="K196" i="13"/>
  <c r="K188" i="13"/>
  <c r="K180" i="13"/>
  <c r="K172" i="13"/>
  <c r="K164" i="13"/>
  <c r="K156" i="13"/>
  <c r="K148" i="13"/>
  <c r="K140" i="13"/>
  <c r="K132" i="13"/>
  <c r="K124" i="13"/>
  <c r="K116" i="13"/>
  <c r="K108" i="13"/>
  <c r="K100" i="13"/>
  <c r="K92" i="13"/>
  <c r="K84" i="13"/>
  <c r="K76" i="13"/>
  <c r="K68" i="13"/>
  <c r="K60" i="13"/>
  <c r="K52" i="13"/>
  <c r="K44" i="13"/>
  <c r="K36" i="13"/>
  <c r="K28" i="13"/>
  <c r="K20" i="13"/>
  <c r="K12" i="13"/>
  <c r="K4" i="13"/>
  <c r="K227" i="13"/>
  <c r="K219" i="13"/>
  <c r="K211" i="13"/>
  <c r="K203" i="13"/>
  <c r="K195" i="13"/>
  <c r="K187" i="13"/>
  <c r="K179" i="13"/>
  <c r="K171" i="13"/>
  <c r="K163" i="13"/>
  <c r="K155" i="13"/>
  <c r="K147" i="13"/>
  <c r="K139" i="13"/>
  <c r="K131" i="13"/>
  <c r="K123" i="13"/>
  <c r="K115" i="13"/>
  <c r="K107" i="13"/>
  <c r="K99" i="13"/>
  <c r="K91" i="13"/>
  <c r="K83" i="13"/>
  <c r="K75" i="13"/>
  <c r="K67" i="13"/>
  <c r="K59" i="13"/>
  <c r="K51" i="13"/>
  <c r="K43" i="13"/>
  <c r="K35" i="13"/>
  <c r="K27" i="13"/>
  <c r="K19" i="13"/>
  <c r="K11" i="13"/>
  <c r="K3" i="13"/>
  <c r="N9" i="13" s="1"/>
  <c r="N11" i="13" s="1"/>
  <c r="K33" i="13"/>
  <c r="K25" i="13"/>
  <c r="K17" i="13"/>
  <c r="K9" i="13"/>
  <c r="K71" i="13"/>
  <c r="K63" i="13"/>
  <c r="K55" i="13"/>
  <c r="K47" i="13"/>
  <c r="K39" i="13"/>
  <c r="K31" i="13"/>
  <c r="K23" i="13"/>
  <c r="K15" i="13"/>
  <c r="K7" i="13"/>
  <c r="L4" i="12"/>
  <c r="L6" i="12" s="1"/>
  <c r="I12" i="11"/>
  <c r="I103" i="11"/>
  <c r="I94" i="11"/>
  <c r="I84" i="11"/>
  <c r="I75" i="11"/>
  <c r="I66" i="11"/>
  <c r="I57" i="11"/>
  <c r="I48" i="11"/>
  <c r="I39" i="11"/>
  <c r="I30" i="11"/>
  <c r="I20" i="11"/>
  <c r="I11" i="11"/>
  <c r="I10" i="11"/>
  <c r="I9" i="11"/>
  <c r="I17" i="11"/>
  <c r="I43" i="11"/>
  <c r="I34" i="11"/>
  <c r="I25" i="11"/>
  <c r="I16" i="11"/>
  <c r="L9" i="11"/>
  <c r="L11" i="11" s="1"/>
  <c r="I261" i="11"/>
  <c r="I253" i="11"/>
  <c r="I245" i="11"/>
  <c r="I237" i="11"/>
  <c r="I229" i="11"/>
  <c r="I221" i="11"/>
  <c r="I213" i="11"/>
  <c r="I205" i="11"/>
  <c r="I197" i="11"/>
  <c r="I189" i="11"/>
  <c r="I181" i="11"/>
  <c r="I173" i="11"/>
  <c r="I165" i="11"/>
  <c r="I157" i="11"/>
  <c r="I149" i="11"/>
  <c r="I141" i="11"/>
  <c r="I133" i="11"/>
  <c r="I125" i="11"/>
  <c r="I117" i="11"/>
  <c r="I109" i="11"/>
  <c r="I101" i="11"/>
  <c r="I93" i="11"/>
  <c r="I85" i="11"/>
  <c r="I77" i="11"/>
  <c r="I69" i="11"/>
  <c r="I61" i="11"/>
  <c r="I53" i="11"/>
  <c r="I45" i="11"/>
  <c r="I37" i="11"/>
  <c r="I29" i="11"/>
  <c r="I21" i="11"/>
  <c r="F248" i="5" l="1"/>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3" i="6"/>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247" i="5" s="1"/>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F247" i="5"/>
  <c r="E247" i="5"/>
  <c r="D247" i="5"/>
  <c r="C247" i="5"/>
  <c r="B247" i="5"/>
  <c r="K4" i="6" l="1"/>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3" i="6"/>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60" i="6" l="1"/>
  <c r="O252" i="6"/>
  <c r="N252" i="6"/>
  <c r="M252" i="6"/>
  <c r="O220" i="6"/>
  <c r="N220" i="6"/>
  <c r="M220" i="6"/>
  <c r="O188" i="6"/>
  <c r="N188" i="6"/>
  <c r="M188" i="6"/>
  <c r="O164" i="6"/>
  <c r="N164" i="6"/>
  <c r="M164" i="6"/>
  <c r="O124" i="6"/>
  <c r="N124" i="6"/>
  <c r="M124" i="6"/>
  <c r="O92" i="6"/>
  <c r="N92" i="6"/>
  <c r="M92" i="6"/>
  <c r="O60" i="6"/>
  <c r="N60" i="6"/>
  <c r="M60" i="6"/>
  <c r="O12" i="6"/>
  <c r="N12" i="6"/>
  <c r="M12" i="6"/>
  <c r="O258" i="6"/>
  <c r="N258" i="6"/>
  <c r="M258" i="6"/>
  <c r="O250" i="6"/>
  <c r="N250" i="6"/>
  <c r="M250" i="6"/>
  <c r="O242" i="6"/>
  <c r="N242" i="6"/>
  <c r="M242" i="6"/>
  <c r="O234" i="6"/>
  <c r="N234" i="6"/>
  <c r="M234" i="6"/>
  <c r="O226" i="6"/>
  <c r="N226" i="6"/>
  <c r="M226" i="6"/>
  <c r="O218" i="6"/>
  <c r="N218" i="6"/>
  <c r="M218" i="6"/>
  <c r="O210" i="6"/>
  <c r="N210" i="6"/>
  <c r="M210" i="6"/>
  <c r="O202" i="6"/>
  <c r="N202" i="6"/>
  <c r="M202" i="6"/>
  <c r="O194" i="6"/>
  <c r="N194" i="6"/>
  <c r="M194" i="6"/>
  <c r="O186" i="6"/>
  <c r="N186" i="6"/>
  <c r="M186" i="6"/>
  <c r="O178" i="6"/>
  <c r="N178" i="6"/>
  <c r="M178" i="6"/>
  <c r="O170" i="6"/>
  <c r="N170" i="6"/>
  <c r="M170" i="6"/>
  <c r="M162" i="6"/>
  <c r="O162" i="6"/>
  <c r="N162" i="6"/>
  <c r="M154" i="6"/>
  <c r="O154" i="6"/>
  <c r="N154" i="6"/>
  <c r="M146" i="6"/>
  <c r="O146" i="6"/>
  <c r="N146" i="6"/>
  <c r="M138" i="6"/>
  <c r="O138" i="6"/>
  <c r="N138" i="6"/>
  <c r="M130" i="6"/>
  <c r="O130" i="6"/>
  <c r="N130" i="6"/>
  <c r="M122" i="6"/>
  <c r="O122" i="6"/>
  <c r="N122" i="6"/>
  <c r="M114" i="6"/>
  <c r="O114" i="6"/>
  <c r="N114" i="6"/>
  <c r="M106" i="6"/>
  <c r="O106" i="6"/>
  <c r="N106" i="6"/>
  <c r="M98" i="6"/>
  <c r="O98" i="6"/>
  <c r="N98" i="6"/>
  <c r="M90" i="6"/>
  <c r="O90" i="6"/>
  <c r="N90" i="6"/>
  <c r="M82" i="6"/>
  <c r="O82" i="6"/>
  <c r="N82" i="6"/>
  <c r="M74" i="6"/>
  <c r="O74" i="6"/>
  <c r="N74" i="6"/>
  <c r="M66" i="6"/>
  <c r="O66" i="6"/>
  <c r="N66" i="6"/>
  <c r="M58" i="6"/>
  <c r="O58" i="6"/>
  <c r="N58" i="6"/>
  <c r="M50" i="6"/>
  <c r="O50" i="6"/>
  <c r="N50" i="6"/>
  <c r="M42" i="6"/>
  <c r="O42" i="6"/>
  <c r="N42" i="6"/>
  <c r="M34" i="6"/>
  <c r="O34" i="6"/>
  <c r="N34" i="6"/>
  <c r="M26" i="6"/>
  <c r="O26" i="6"/>
  <c r="N26" i="6"/>
  <c r="M18" i="6"/>
  <c r="O18" i="6"/>
  <c r="N18" i="6"/>
  <c r="M10" i="6"/>
  <c r="O10" i="6"/>
  <c r="N10" i="6"/>
  <c r="O228" i="6"/>
  <c r="N228" i="6"/>
  <c r="M228" i="6"/>
  <c r="O204" i="6"/>
  <c r="N204" i="6"/>
  <c r="M204" i="6"/>
  <c r="O172" i="6"/>
  <c r="N172" i="6"/>
  <c r="M172" i="6"/>
  <c r="O140" i="6"/>
  <c r="N140" i="6"/>
  <c r="M140" i="6"/>
  <c r="O100" i="6"/>
  <c r="N100" i="6"/>
  <c r="M100" i="6"/>
  <c r="O68" i="6"/>
  <c r="N68" i="6"/>
  <c r="M68" i="6"/>
  <c r="O36" i="6"/>
  <c r="N36" i="6"/>
  <c r="M36" i="6"/>
  <c r="O20" i="6"/>
  <c r="N20" i="6"/>
  <c r="M20" i="6"/>
  <c r="M257" i="6"/>
  <c r="N257" i="6"/>
  <c r="O257" i="6"/>
  <c r="N249" i="6"/>
  <c r="O249" i="6"/>
  <c r="M249" i="6"/>
  <c r="O241" i="6"/>
  <c r="M241" i="6"/>
  <c r="N241" i="6"/>
  <c r="O233" i="6"/>
  <c r="N233" i="6"/>
  <c r="M233" i="6"/>
  <c r="N225" i="6"/>
  <c r="M225" i="6"/>
  <c r="O225" i="6"/>
  <c r="M217" i="6"/>
  <c r="O217" i="6"/>
  <c r="N217" i="6"/>
  <c r="O209" i="6"/>
  <c r="M209" i="6"/>
  <c r="N209" i="6"/>
  <c r="O201" i="6"/>
  <c r="N201" i="6"/>
  <c r="M201" i="6"/>
  <c r="O193" i="6"/>
  <c r="M193" i="6"/>
  <c r="N193" i="6"/>
  <c r="N185" i="6"/>
  <c r="O185" i="6"/>
  <c r="M185" i="6"/>
  <c r="O177" i="6"/>
  <c r="M177" i="6"/>
  <c r="N177" i="6"/>
  <c r="O169" i="6"/>
  <c r="M169" i="6"/>
  <c r="N169" i="6"/>
  <c r="M161" i="6"/>
  <c r="O161" i="6"/>
  <c r="N161" i="6"/>
  <c r="M153" i="6"/>
  <c r="O153" i="6"/>
  <c r="N153" i="6"/>
  <c r="M145" i="6"/>
  <c r="N145" i="6"/>
  <c r="O145" i="6"/>
  <c r="M137" i="6"/>
  <c r="O137" i="6"/>
  <c r="N137" i="6"/>
  <c r="M129" i="6"/>
  <c r="O129" i="6"/>
  <c r="N129" i="6"/>
  <c r="M121" i="6"/>
  <c r="N121" i="6"/>
  <c r="O121" i="6"/>
  <c r="M113" i="6"/>
  <c r="O113" i="6"/>
  <c r="N113" i="6"/>
  <c r="M105" i="6"/>
  <c r="O105" i="6"/>
  <c r="N105" i="6"/>
  <c r="M97" i="6"/>
  <c r="N97" i="6"/>
  <c r="O97" i="6"/>
  <c r="M89" i="6"/>
  <c r="N89" i="6"/>
  <c r="O89" i="6"/>
  <c r="M81" i="6"/>
  <c r="N81" i="6"/>
  <c r="O81" i="6"/>
  <c r="M73" i="6"/>
  <c r="N73" i="6"/>
  <c r="O73" i="6"/>
  <c r="M65" i="6"/>
  <c r="O65" i="6"/>
  <c r="N65" i="6"/>
  <c r="M57" i="6"/>
  <c r="N57" i="6"/>
  <c r="O57" i="6"/>
  <c r="M49" i="6"/>
  <c r="N49" i="6"/>
  <c r="O49" i="6"/>
  <c r="M41" i="6"/>
  <c r="O41" i="6"/>
  <c r="N41" i="6"/>
  <c r="M33" i="6"/>
  <c r="N33" i="6"/>
  <c r="O33" i="6"/>
  <c r="M25" i="6"/>
  <c r="N25" i="6"/>
  <c r="O25" i="6"/>
  <c r="M17" i="6"/>
  <c r="O17" i="6"/>
  <c r="N17" i="6"/>
  <c r="M9" i="6"/>
  <c r="O9" i="6"/>
  <c r="N9" i="6"/>
  <c r="O244" i="6"/>
  <c r="N244" i="6"/>
  <c r="M244" i="6"/>
  <c r="O212" i="6"/>
  <c r="N212" i="6"/>
  <c r="M212" i="6"/>
  <c r="O180" i="6"/>
  <c r="N180" i="6"/>
  <c r="M180" i="6"/>
  <c r="O148" i="6"/>
  <c r="N148" i="6"/>
  <c r="M148" i="6"/>
  <c r="O116" i="6"/>
  <c r="N116" i="6"/>
  <c r="M116" i="6"/>
  <c r="O84" i="6"/>
  <c r="N84" i="6"/>
  <c r="M84" i="6"/>
  <c r="O52" i="6"/>
  <c r="N52" i="6"/>
  <c r="M52" i="6"/>
  <c r="O28" i="6"/>
  <c r="N28" i="6"/>
  <c r="M28" i="6"/>
  <c r="M256" i="6"/>
  <c r="O256" i="6"/>
  <c r="N256" i="6"/>
  <c r="O248" i="6"/>
  <c r="N248" i="6"/>
  <c r="M248" i="6"/>
  <c r="O240" i="6"/>
  <c r="M240" i="6"/>
  <c r="N240" i="6"/>
  <c r="O232" i="6"/>
  <c r="M232" i="6"/>
  <c r="N232" i="6"/>
  <c r="O224" i="6"/>
  <c r="N224" i="6"/>
  <c r="M224" i="6"/>
  <c r="O216" i="6"/>
  <c r="N216" i="6"/>
  <c r="M216" i="6"/>
  <c r="O208" i="6"/>
  <c r="N208" i="6"/>
  <c r="M208" i="6"/>
  <c r="O200" i="6"/>
  <c r="M200" i="6"/>
  <c r="N200" i="6"/>
  <c r="O192" i="6"/>
  <c r="N192" i="6"/>
  <c r="M192" i="6"/>
  <c r="O184" i="6"/>
  <c r="N184" i="6"/>
  <c r="M184" i="6"/>
  <c r="O176" i="6"/>
  <c r="N176" i="6"/>
  <c r="M176" i="6"/>
  <c r="O168" i="6"/>
  <c r="N168" i="6"/>
  <c r="M168" i="6"/>
  <c r="O160" i="6"/>
  <c r="M160" i="6"/>
  <c r="N160" i="6"/>
  <c r="O152" i="6"/>
  <c r="M152" i="6"/>
  <c r="N152" i="6"/>
  <c r="O144" i="6"/>
  <c r="M144" i="6"/>
  <c r="N144" i="6"/>
  <c r="O136" i="6"/>
  <c r="M136" i="6"/>
  <c r="N136" i="6"/>
  <c r="O128" i="6"/>
  <c r="M128" i="6"/>
  <c r="N128" i="6"/>
  <c r="O120" i="6"/>
  <c r="M120" i="6"/>
  <c r="N120" i="6"/>
  <c r="O112" i="6"/>
  <c r="M112" i="6"/>
  <c r="N112" i="6"/>
  <c r="O104" i="6"/>
  <c r="M104" i="6"/>
  <c r="N104" i="6"/>
  <c r="O96" i="6"/>
  <c r="M96" i="6"/>
  <c r="N96" i="6"/>
  <c r="O88" i="6"/>
  <c r="M88" i="6"/>
  <c r="N88" i="6"/>
  <c r="O80" i="6"/>
  <c r="M80" i="6"/>
  <c r="N80" i="6"/>
  <c r="O72" i="6"/>
  <c r="M72" i="6"/>
  <c r="N72" i="6"/>
  <c r="O64" i="6"/>
  <c r="M64" i="6"/>
  <c r="N64" i="6"/>
  <c r="O56" i="6"/>
  <c r="M56" i="6"/>
  <c r="N56" i="6"/>
  <c r="O48" i="6"/>
  <c r="M48" i="6"/>
  <c r="N48" i="6"/>
  <c r="O40" i="6"/>
  <c r="M40" i="6"/>
  <c r="N40" i="6"/>
  <c r="O32" i="6"/>
  <c r="M32" i="6"/>
  <c r="N32" i="6"/>
  <c r="O24" i="6"/>
  <c r="M24" i="6"/>
  <c r="N24" i="6"/>
  <c r="O16" i="6"/>
  <c r="M16" i="6"/>
  <c r="N16" i="6"/>
  <c r="O8" i="6"/>
  <c r="M8" i="6"/>
  <c r="N8" i="6"/>
  <c r="O215" i="6"/>
  <c r="N215" i="6"/>
  <c r="M215" i="6"/>
  <c r="O247" i="6"/>
  <c r="N247" i="6"/>
  <c r="M247" i="6"/>
  <c r="O231" i="6"/>
  <c r="N231" i="6"/>
  <c r="M231" i="6"/>
  <c r="O207" i="6"/>
  <c r="N207" i="6"/>
  <c r="M207" i="6"/>
  <c r="O191" i="6"/>
  <c r="N191" i="6"/>
  <c r="M191" i="6"/>
  <c r="O175" i="6"/>
  <c r="N175" i="6"/>
  <c r="M175" i="6"/>
  <c r="O159" i="6"/>
  <c r="N159" i="6"/>
  <c r="M159" i="6"/>
  <c r="O143" i="6"/>
  <c r="N143" i="6"/>
  <c r="M143" i="6"/>
  <c r="O127" i="6"/>
  <c r="N127" i="6"/>
  <c r="M127" i="6"/>
  <c r="O111" i="6"/>
  <c r="N111" i="6"/>
  <c r="M111" i="6"/>
  <c r="O95" i="6"/>
  <c r="N95" i="6"/>
  <c r="M95" i="6"/>
  <c r="O79" i="6"/>
  <c r="N79" i="6"/>
  <c r="M79" i="6"/>
  <c r="O63" i="6"/>
  <c r="N63" i="6"/>
  <c r="M63" i="6"/>
  <c r="O47" i="6"/>
  <c r="N47" i="6"/>
  <c r="M47" i="6"/>
  <c r="O31" i="6"/>
  <c r="N31" i="6"/>
  <c r="M31" i="6"/>
  <c r="O7" i="6"/>
  <c r="N7" i="6"/>
  <c r="M7" i="6"/>
  <c r="O254" i="6"/>
  <c r="N254" i="6"/>
  <c r="M254" i="6"/>
  <c r="O246" i="6"/>
  <c r="N246" i="6"/>
  <c r="M246" i="6"/>
  <c r="O238" i="6"/>
  <c r="N238" i="6"/>
  <c r="M238" i="6"/>
  <c r="O230" i="6"/>
  <c r="N230" i="6"/>
  <c r="M230" i="6"/>
  <c r="O222" i="6"/>
  <c r="N222" i="6"/>
  <c r="M222" i="6"/>
  <c r="O214" i="6"/>
  <c r="N214" i="6"/>
  <c r="M214" i="6"/>
  <c r="O206" i="6"/>
  <c r="N206" i="6"/>
  <c r="M206" i="6"/>
  <c r="O198" i="6"/>
  <c r="N198" i="6"/>
  <c r="M198" i="6"/>
  <c r="O190" i="6"/>
  <c r="N190" i="6"/>
  <c r="M190" i="6"/>
  <c r="O182" i="6"/>
  <c r="N182" i="6"/>
  <c r="M182" i="6"/>
  <c r="O174" i="6"/>
  <c r="N174" i="6"/>
  <c r="M174" i="6"/>
  <c r="O166" i="6"/>
  <c r="N166" i="6"/>
  <c r="M166" i="6"/>
  <c r="O158" i="6"/>
  <c r="N158" i="6"/>
  <c r="M158" i="6"/>
  <c r="O150" i="6"/>
  <c r="N150" i="6"/>
  <c r="M150" i="6"/>
  <c r="O142" i="6"/>
  <c r="N142" i="6"/>
  <c r="M142" i="6"/>
  <c r="O134" i="6"/>
  <c r="N134" i="6"/>
  <c r="M134" i="6"/>
  <c r="O126" i="6"/>
  <c r="N126" i="6"/>
  <c r="M126" i="6"/>
  <c r="O118" i="6"/>
  <c r="N118" i="6"/>
  <c r="M118" i="6"/>
  <c r="O110" i="6"/>
  <c r="N110" i="6"/>
  <c r="M110" i="6"/>
  <c r="O102" i="6"/>
  <c r="N102" i="6"/>
  <c r="M102" i="6"/>
  <c r="O94" i="6"/>
  <c r="N94" i="6"/>
  <c r="M94" i="6"/>
  <c r="O86" i="6"/>
  <c r="N86" i="6"/>
  <c r="M86" i="6"/>
  <c r="O78" i="6"/>
  <c r="N78" i="6"/>
  <c r="M78" i="6"/>
  <c r="O70" i="6"/>
  <c r="N70" i="6"/>
  <c r="M70" i="6"/>
  <c r="O62" i="6"/>
  <c r="N62" i="6"/>
  <c r="M62" i="6"/>
  <c r="O54" i="6"/>
  <c r="N54" i="6"/>
  <c r="M54" i="6"/>
  <c r="O46" i="6"/>
  <c r="N46" i="6"/>
  <c r="M46" i="6"/>
  <c r="O38" i="6"/>
  <c r="N38" i="6"/>
  <c r="M38" i="6"/>
  <c r="O30" i="6"/>
  <c r="N30" i="6"/>
  <c r="M30" i="6"/>
  <c r="O22" i="6"/>
  <c r="N22" i="6"/>
  <c r="M22" i="6"/>
  <c r="O14" i="6"/>
  <c r="N14" i="6"/>
  <c r="M14" i="6"/>
  <c r="O6" i="6"/>
  <c r="N6" i="6"/>
  <c r="M6" i="6"/>
  <c r="O255" i="6"/>
  <c r="N255" i="6"/>
  <c r="M255" i="6"/>
  <c r="O239" i="6"/>
  <c r="N239" i="6"/>
  <c r="M239" i="6"/>
  <c r="O223" i="6"/>
  <c r="N223" i="6"/>
  <c r="M223" i="6"/>
  <c r="O199" i="6"/>
  <c r="N199" i="6"/>
  <c r="M199" i="6"/>
  <c r="O183" i="6"/>
  <c r="N183" i="6"/>
  <c r="M183" i="6"/>
  <c r="O167" i="6"/>
  <c r="N167" i="6"/>
  <c r="M167" i="6"/>
  <c r="O151" i="6"/>
  <c r="N151" i="6"/>
  <c r="M151" i="6"/>
  <c r="O135" i="6"/>
  <c r="N135" i="6"/>
  <c r="M135" i="6"/>
  <c r="O119" i="6"/>
  <c r="N119" i="6"/>
  <c r="M119" i="6"/>
  <c r="O103" i="6"/>
  <c r="N103" i="6"/>
  <c r="M103" i="6"/>
  <c r="O87" i="6"/>
  <c r="N87" i="6"/>
  <c r="M87" i="6"/>
  <c r="O71" i="6"/>
  <c r="N71" i="6"/>
  <c r="M71" i="6"/>
  <c r="O55" i="6"/>
  <c r="N55" i="6"/>
  <c r="M55" i="6"/>
  <c r="O39" i="6"/>
  <c r="N39" i="6"/>
  <c r="M39" i="6"/>
  <c r="O23" i="6"/>
  <c r="N23" i="6"/>
  <c r="M23" i="6"/>
  <c r="O15" i="6"/>
  <c r="N15" i="6"/>
  <c r="M15" i="6"/>
  <c r="O253" i="6"/>
  <c r="N253" i="6"/>
  <c r="M253" i="6"/>
  <c r="O245" i="6"/>
  <c r="N245" i="6"/>
  <c r="M245" i="6"/>
  <c r="O237" i="6"/>
  <c r="N237" i="6"/>
  <c r="M237" i="6"/>
  <c r="O229" i="6"/>
  <c r="N229" i="6"/>
  <c r="M229" i="6"/>
  <c r="O221" i="6"/>
  <c r="N221" i="6"/>
  <c r="M221" i="6"/>
  <c r="O213" i="6"/>
  <c r="N213" i="6"/>
  <c r="M213" i="6"/>
  <c r="O205" i="6"/>
  <c r="N205" i="6"/>
  <c r="M205" i="6"/>
  <c r="O197" i="6"/>
  <c r="N197" i="6"/>
  <c r="M197" i="6"/>
  <c r="O189" i="6"/>
  <c r="N189" i="6"/>
  <c r="M189" i="6"/>
  <c r="O181" i="6"/>
  <c r="N181" i="6"/>
  <c r="M181" i="6"/>
  <c r="O173" i="6"/>
  <c r="N173" i="6"/>
  <c r="M173" i="6"/>
  <c r="O165" i="6"/>
  <c r="N165" i="6"/>
  <c r="M165" i="6"/>
  <c r="O157" i="6"/>
  <c r="N157" i="6"/>
  <c r="M157" i="6"/>
  <c r="O149" i="6"/>
  <c r="N149" i="6"/>
  <c r="M149" i="6"/>
  <c r="O141" i="6"/>
  <c r="N141" i="6"/>
  <c r="M141" i="6"/>
  <c r="O133" i="6"/>
  <c r="N133" i="6"/>
  <c r="M133" i="6"/>
  <c r="O125" i="6"/>
  <c r="N125" i="6"/>
  <c r="M125" i="6"/>
  <c r="O117" i="6"/>
  <c r="N117" i="6"/>
  <c r="M117" i="6"/>
  <c r="O109" i="6"/>
  <c r="N109" i="6"/>
  <c r="M109" i="6"/>
  <c r="O101" i="6"/>
  <c r="N101" i="6"/>
  <c r="M101" i="6"/>
  <c r="O93" i="6"/>
  <c r="N93" i="6"/>
  <c r="M93" i="6"/>
  <c r="O85" i="6"/>
  <c r="N85" i="6"/>
  <c r="M85" i="6"/>
  <c r="O77" i="6"/>
  <c r="N77" i="6"/>
  <c r="M77" i="6"/>
  <c r="O69" i="6"/>
  <c r="N69" i="6"/>
  <c r="M69" i="6"/>
  <c r="O61" i="6"/>
  <c r="N61" i="6"/>
  <c r="M61" i="6"/>
  <c r="O53" i="6"/>
  <c r="N53" i="6"/>
  <c r="M53" i="6"/>
  <c r="O45" i="6"/>
  <c r="N45" i="6"/>
  <c r="M45" i="6"/>
  <c r="O37" i="6"/>
  <c r="N37" i="6"/>
  <c r="M37" i="6"/>
  <c r="O29" i="6"/>
  <c r="N29" i="6"/>
  <c r="M29" i="6"/>
  <c r="O21" i="6"/>
  <c r="N21" i="6"/>
  <c r="M21" i="6"/>
  <c r="O13" i="6"/>
  <c r="N13" i="6"/>
  <c r="M13" i="6"/>
  <c r="O5" i="6"/>
  <c r="N5" i="6"/>
  <c r="M5" i="6"/>
  <c r="O236" i="6"/>
  <c r="N236" i="6"/>
  <c r="M236" i="6"/>
  <c r="O196" i="6"/>
  <c r="N196" i="6"/>
  <c r="M196" i="6"/>
  <c r="O156" i="6"/>
  <c r="N156" i="6"/>
  <c r="M156" i="6"/>
  <c r="O132" i="6"/>
  <c r="N132" i="6"/>
  <c r="M132" i="6"/>
  <c r="O108" i="6"/>
  <c r="N108" i="6"/>
  <c r="M108" i="6"/>
  <c r="O76" i="6"/>
  <c r="N76" i="6"/>
  <c r="M76" i="6"/>
  <c r="O44" i="6"/>
  <c r="N44" i="6"/>
  <c r="M44" i="6"/>
  <c r="O4" i="6"/>
  <c r="N4" i="6"/>
  <c r="M4" i="6"/>
  <c r="O3" i="6"/>
  <c r="N3" i="6"/>
  <c r="O251" i="6"/>
  <c r="N251" i="6"/>
  <c r="M251" i="6"/>
  <c r="O243" i="6"/>
  <c r="N243" i="6"/>
  <c r="M243" i="6"/>
  <c r="O235" i="6"/>
  <c r="N235" i="6"/>
  <c r="M235" i="6"/>
  <c r="O227" i="6"/>
  <c r="N227" i="6"/>
  <c r="M227" i="6"/>
  <c r="O219" i="6"/>
  <c r="N219" i="6"/>
  <c r="M219" i="6"/>
  <c r="O211" i="6"/>
  <c r="N211" i="6"/>
  <c r="M211" i="6"/>
  <c r="O203" i="6"/>
  <c r="N203" i="6"/>
  <c r="M203" i="6"/>
  <c r="O195" i="6"/>
  <c r="N195" i="6"/>
  <c r="M195" i="6"/>
  <c r="O187" i="6"/>
  <c r="N187" i="6"/>
  <c r="M187" i="6"/>
  <c r="O179" i="6"/>
  <c r="N179" i="6"/>
  <c r="M179" i="6"/>
  <c r="O171" i="6"/>
  <c r="N171" i="6"/>
  <c r="M171" i="6"/>
  <c r="O163" i="6"/>
  <c r="N163" i="6"/>
  <c r="M163" i="6"/>
  <c r="O155" i="6"/>
  <c r="N155" i="6"/>
  <c r="M155" i="6"/>
  <c r="O147" i="6"/>
  <c r="N147" i="6"/>
  <c r="M147" i="6"/>
  <c r="O139" i="6"/>
  <c r="N139" i="6"/>
  <c r="M139" i="6"/>
  <c r="O131" i="6"/>
  <c r="N131" i="6"/>
  <c r="M131" i="6"/>
  <c r="O123" i="6"/>
  <c r="N123" i="6"/>
  <c r="M123" i="6"/>
  <c r="O115" i="6"/>
  <c r="N115" i="6"/>
  <c r="M115" i="6"/>
  <c r="O107" i="6"/>
  <c r="N107" i="6"/>
  <c r="M107" i="6"/>
  <c r="O99" i="6"/>
  <c r="N99" i="6"/>
  <c r="M99" i="6"/>
  <c r="O91" i="6"/>
  <c r="N91" i="6"/>
  <c r="M91" i="6"/>
  <c r="O83" i="6"/>
  <c r="N83" i="6"/>
  <c r="M83" i="6"/>
  <c r="O75" i="6"/>
  <c r="N75" i="6"/>
  <c r="M75" i="6"/>
  <c r="O67" i="6"/>
  <c r="N67" i="6"/>
  <c r="M67" i="6"/>
  <c r="O59" i="6"/>
  <c r="N59" i="6"/>
  <c r="M59" i="6"/>
  <c r="O51" i="6"/>
  <c r="N51" i="6"/>
  <c r="M51" i="6"/>
  <c r="O43" i="6"/>
  <c r="N43" i="6"/>
  <c r="M43" i="6"/>
  <c r="O35" i="6"/>
  <c r="N35" i="6"/>
  <c r="M35" i="6"/>
  <c r="O27" i="6"/>
  <c r="N27" i="6"/>
  <c r="M27" i="6"/>
  <c r="O19" i="6"/>
  <c r="N19" i="6"/>
  <c r="M19" i="6"/>
  <c r="O11" i="6"/>
  <c r="N11" i="6"/>
  <c r="M11" i="6"/>
  <c r="K247" i="5"/>
  <c r="L10" i="6" l="1"/>
  <c r="L18" i="6"/>
  <c r="L26" i="6"/>
  <c r="L34" i="6"/>
  <c r="L42" i="6"/>
  <c r="L50" i="6"/>
  <c r="L58" i="6"/>
  <c r="L66" i="6"/>
  <c r="L74" i="6"/>
  <c r="L82" i="6"/>
  <c r="L90" i="6"/>
  <c r="L98" i="6"/>
  <c r="L106" i="6"/>
  <c r="L114" i="6"/>
  <c r="L122" i="6"/>
  <c r="L130" i="6"/>
  <c r="L138" i="6"/>
  <c r="L146" i="6"/>
  <c r="L154" i="6"/>
  <c r="L162" i="6"/>
  <c r="L170" i="6"/>
  <c r="L178" i="6"/>
  <c r="L186" i="6"/>
  <c r="L194" i="6"/>
  <c r="L202" i="6"/>
  <c r="L210" i="6"/>
  <c r="L218" i="6"/>
  <c r="L226" i="6"/>
  <c r="L234" i="6"/>
  <c r="L242" i="6"/>
  <c r="L250" i="6"/>
  <c r="L258" i="6"/>
  <c r="L81" i="6"/>
  <c r="L233" i="6"/>
  <c r="L11" i="6"/>
  <c r="L19" i="6"/>
  <c r="L27" i="6"/>
  <c r="L35" i="6"/>
  <c r="L43" i="6"/>
  <c r="L51" i="6"/>
  <c r="L59" i="6"/>
  <c r="L67" i="6"/>
  <c r="L75" i="6"/>
  <c r="L83" i="6"/>
  <c r="L91" i="6"/>
  <c r="L99" i="6"/>
  <c r="L107" i="6"/>
  <c r="L115" i="6"/>
  <c r="L123" i="6"/>
  <c r="L131" i="6"/>
  <c r="L139" i="6"/>
  <c r="L147" i="6"/>
  <c r="L155" i="6"/>
  <c r="L163" i="6"/>
  <c r="L171" i="6"/>
  <c r="L179" i="6"/>
  <c r="L187" i="6"/>
  <c r="L195" i="6"/>
  <c r="L203" i="6"/>
  <c r="L211" i="6"/>
  <c r="L219" i="6"/>
  <c r="L227" i="6"/>
  <c r="L235" i="6"/>
  <c r="L243" i="6"/>
  <c r="L251" i="6"/>
  <c r="L3" i="6"/>
  <c r="L228" i="6"/>
  <c r="L244" i="6"/>
  <c r="L252" i="6"/>
  <c r="L245" i="6"/>
  <c r="L254" i="6"/>
  <c r="L200" i="6"/>
  <c r="L105" i="6"/>
  <c r="L4" i="6"/>
  <c r="L12" i="6"/>
  <c r="L20" i="6"/>
  <c r="L28" i="6"/>
  <c r="L36" i="6"/>
  <c r="L44" i="6"/>
  <c r="L52" i="6"/>
  <c r="L60" i="6"/>
  <c r="L68" i="6"/>
  <c r="L76" i="6"/>
  <c r="L84" i="6"/>
  <c r="L92" i="6"/>
  <c r="L100" i="6"/>
  <c r="L108" i="6"/>
  <c r="L116" i="6"/>
  <c r="L124" i="6"/>
  <c r="L132" i="6"/>
  <c r="L140" i="6"/>
  <c r="L148" i="6"/>
  <c r="L156" i="6"/>
  <c r="L164" i="6"/>
  <c r="L172" i="6"/>
  <c r="L180" i="6"/>
  <c r="L188" i="6"/>
  <c r="L196" i="6"/>
  <c r="L204" i="6"/>
  <c r="L212" i="6"/>
  <c r="L220" i="6"/>
  <c r="L236" i="6"/>
  <c r="L192" i="6"/>
  <c r="L232" i="6"/>
  <c r="L9" i="6"/>
  <c r="L33" i="6"/>
  <c r="L49" i="6"/>
  <c r="L73" i="6"/>
  <c r="L97" i="6"/>
  <c r="L121" i="6"/>
  <c r="L129" i="6"/>
  <c r="L145" i="6"/>
  <c r="L169" i="6"/>
  <c r="L185" i="6"/>
  <c r="L201" i="6"/>
  <c r="L225" i="6"/>
  <c r="L249" i="6"/>
  <c r="L5" i="6"/>
  <c r="L13" i="6"/>
  <c r="L21" i="6"/>
  <c r="L29" i="6"/>
  <c r="L37" i="6"/>
  <c r="L45" i="6"/>
  <c r="L53" i="6"/>
  <c r="L61" i="6"/>
  <c r="L69" i="6"/>
  <c r="L77" i="6"/>
  <c r="L85" i="6"/>
  <c r="L93" i="6"/>
  <c r="L101" i="6"/>
  <c r="L109" i="6"/>
  <c r="L117" i="6"/>
  <c r="L125" i="6"/>
  <c r="L133" i="6"/>
  <c r="L141" i="6"/>
  <c r="L149" i="6"/>
  <c r="L157" i="6"/>
  <c r="L165" i="6"/>
  <c r="L173" i="6"/>
  <c r="L181" i="6"/>
  <c r="L189" i="6"/>
  <c r="L197" i="6"/>
  <c r="L205" i="6"/>
  <c r="L213" i="6"/>
  <c r="L221" i="6"/>
  <c r="L229" i="6"/>
  <c r="L237" i="6"/>
  <c r="L253" i="6"/>
  <c r="L224" i="6"/>
  <c r="L256" i="6"/>
  <c r="L161" i="6"/>
  <c r="L6" i="6"/>
  <c r="L14" i="6"/>
  <c r="L22" i="6"/>
  <c r="L30" i="6"/>
  <c r="L38" i="6"/>
  <c r="L46" i="6"/>
  <c r="L54" i="6"/>
  <c r="L62" i="6"/>
  <c r="L70" i="6"/>
  <c r="L78" i="6"/>
  <c r="L86" i="6"/>
  <c r="L94" i="6"/>
  <c r="L102" i="6"/>
  <c r="L110" i="6"/>
  <c r="L118" i="6"/>
  <c r="L126" i="6"/>
  <c r="L134" i="6"/>
  <c r="L142" i="6"/>
  <c r="L150" i="6"/>
  <c r="L158" i="6"/>
  <c r="L166" i="6"/>
  <c r="L174" i="6"/>
  <c r="L182" i="6"/>
  <c r="L190" i="6"/>
  <c r="L198" i="6"/>
  <c r="L206" i="6"/>
  <c r="L214" i="6"/>
  <c r="L222" i="6"/>
  <c r="L230" i="6"/>
  <c r="L238" i="6"/>
  <c r="L246" i="6"/>
  <c r="L216" i="6"/>
  <c r="L248" i="6"/>
  <c r="L57" i="6"/>
  <c r="L217" i="6"/>
  <c r="L7" i="6"/>
  <c r="L15" i="6"/>
  <c r="L23" i="6"/>
  <c r="L31" i="6"/>
  <c r="L39" i="6"/>
  <c r="L47" i="6"/>
  <c r="L55" i="6"/>
  <c r="L63" i="6"/>
  <c r="L71" i="6"/>
  <c r="L79" i="6"/>
  <c r="L87" i="6"/>
  <c r="L95" i="6"/>
  <c r="L103" i="6"/>
  <c r="L111" i="6"/>
  <c r="L119" i="6"/>
  <c r="L127" i="6"/>
  <c r="L135" i="6"/>
  <c r="L143" i="6"/>
  <c r="L151" i="6"/>
  <c r="L159" i="6"/>
  <c r="L167" i="6"/>
  <c r="L175" i="6"/>
  <c r="L183" i="6"/>
  <c r="L191" i="6"/>
  <c r="L199" i="6"/>
  <c r="L207" i="6"/>
  <c r="L215" i="6"/>
  <c r="L223" i="6"/>
  <c r="L231" i="6"/>
  <c r="L239" i="6"/>
  <c r="L247" i="6"/>
  <c r="L255" i="6"/>
  <c r="L8" i="6"/>
  <c r="L16" i="6"/>
  <c r="L24" i="6"/>
  <c r="L32" i="6"/>
  <c r="L40" i="6"/>
  <c r="L48" i="6"/>
  <c r="L56" i="6"/>
  <c r="L64" i="6"/>
  <c r="L72" i="6"/>
  <c r="L80" i="6"/>
  <c r="L88" i="6"/>
  <c r="L96" i="6"/>
  <c r="L104" i="6"/>
  <c r="L112" i="6"/>
  <c r="L120" i="6"/>
  <c r="L128" i="6"/>
  <c r="L136" i="6"/>
  <c r="L144" i="6"/>
  <c r="L152" i="6"/>
  <c r="L160" i="6"/>
  <c r="L168" i="6"/>
  <c r="L176" i="6"/>
  <c r="L184" i="6"/>
  <c r="L208" i="6"/>
  <c r="L240" i="6"/>
  <c r="L17" i="6"/>
  <c r="L25" i="6"/>
  <c r="L41" i="6"/>
  <c r="L65" i="6"/>
  <c r="L89" i="6"/>
  <c r="L113" i="6"/>
  <c r="L137" i="6"/>
  <c r="L153" i="6"/>
  <c r="L177" i="6"/>
  <c r="L193" i="6"/>
  <c r="L209" i="6"/>
  <c r="L241" i="6"/>
  <c r="L257" i="6"/>
  <c r="M260" i="6"/>
  <c r="N260" i="6"/>
  <c r="O260" i="6"/>
  <c r="L26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Nihit Parikh</author>
  </authors>
  <commentList>
    <comment ref="F95" authorId="0" shapeId="0" xr:uid="{B47571D4-4C16-4AB1-A7E4-DF10C3383834}">
      <text>
        <r>
          <rPr>
            <sz val="9"/>
            <color indexed="81"/>
            <rFont val="Tahoma"/>
            <family val="2"/>
          </rPr>
          <t>Specificity</t>
        </r>
      </text>
    </comment>
    <comment ref="F96" authorId="0" shapeId="0" xr:uid="{7764596C-9F4A-491B-8189-627C91AA2EDD}">
      <text>
        <r>
          <rPr>
            <sz val="9"/>
            <color indexed="81"/>
            <rFont val="Tahoma"/>
            <family val="2"/>
          </rPr>
          <t>Sensitivity</t>
        </r>
      </text>
    </comment>
    <comment ref="F97" authorId="0" shapeId="0" xr:uid="{ECF72DE9-071E-4D40-A38F-19FD42A31E29}">
      <text>
        <r>
          <rPr>
            <sz val="9"/>
            <color indexed="81"/>
            <rFont val="Tahoma"/>
            <family val="2"/>
          </rPr>
          <t>% correct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Nihit Parikh</author>
  </authors>
  <commentList>
    <comment ref="F103" authorId="0" shapeId="0" xr:uid="{82BFBD97-357B-4B17-8117-6BA67E656A8D}">
      <text>
        <r>
          <rPr>
            <sz val="9"/>
            <color indexed="81"/>
            <rFont val="Tahoma"/>
            <family val="2"/>
          </rPr>
          <t>Specificity</t>
        </r>
      </text>
    </comment>
    <comment ref="F104" authorId="0" shapeId="0" xr:uid="{DF2DF367-9DAF-4433-8F07-93AEE27A2DDB}">
      <text>
        <r>
          <rPr>
            <sz val="9"/>
            <color indexed="81"/>
            <rFont val="Tahoma"/>
            <family val="2"/>
          </rPr>
          <t>Sensitivity</t>
        </r>
      </text>
    </comment>
    <comment ref="F105" authorId="0" shapeId="0" xr:uid="{0AFDD0A8-C725-4B7C-8F99-29101F88C96A}">
      <text>
        <r>
          <rPr>
            <sz val="9"/>
            <color indexed="81"/>
            <rFont val="Tahoma"/>
            <family val="2"/>
          </rPr>
          <t>% correct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Nihit Parikh</author>
  </authors>
  <commentList>
    <comment ref="F107" authorId="0" shapeId="0" xr:uid="{23299ACA-F300-47C2-B7AC-F96B360C2E46}">
      <text>
        <r>
          <rPr>
            <sz val="9"/>
            <color indexed="81"/>
            <rFont val="Tahoma"/>
            <family val="2"/>
          </rPr>
          <t>Specificity</t>
        </r>
      </text>
    </comment>
    <comment ref="F108" authorId="0" shapeId="0" xr:uid="{E5BCFA1A-6F97-4B7E-9937-1C2FFC9B444E}">
      <text>
        <r>
          <rPr>
            <sz val="9"/>
            <color indexed="81"/>
            <rFont val="Tahoma"/>
            <family val="2"/>
          </rPr>
          <t>Sensitivity</t>
        </r>
      </text>
    </comment>
    <comment ref="F109" authorId="0" shapeId="0" xr:uid="{74011199-2B3E-4A9D-99EF-447ADBABC6D4}">
      <text>
        <r>
          <rPr>
            <sz val="9"/>
            <color indexed="81"/>
            <rFont val="Tahoma"/>
            <family val="2"/>
          </rPr>
          <t>% correct</t>
        </r>
      </text>
    </comment>
  </commentList>
</comments>
</file>

<file path=xl/sharedStrings.xml><?xml version="1.0" encoding="utf-8"?>
<sst xmlns="http://schemas.openxmlformats.org/spreadsheetml/2006/main" count="477" uniqueCount="155">
  <si>
    <t>id</t>
  </si>
  <si>
    <t>hl1</t>
  </si>
  <si>
    <t>hl2</t>
  </si>
  <si>
    <t>hl3</t>
  </si>
  <si>
    <t>y</t>
  </si>
  <si>
    <t>children in HH</t>
  </si>
  <si>
    <t>Response variable(s): Workbook = Customer Scoring Data 2021.xlsx / Sheet = Estimation Data / Range = 'Estimation Data'!$F$1:$F$245 / 244 rows and 1 column</t>
  </si>
  <si>
    <t>Quantitative: Workbook = Customer Scoring Data 2021.xlsx / Sheet = Estimation Data / Range = 'Estimation Data'!$B$1:$E$245 / 244 rows and 4 columns</t>
  </si>
  <si>
    <t>Model: Logit</t>
  </si>
  <si>
    <t>Response type: Binary</t>
  </si>
  <si>
    <t>Confidence interval (%): 95</t>
  </si>
  <si>
    <t>Stop conditions: Iterations = 100 / Convergence = 0.000001</t>
  </si>
  <si>
    <t>Maximization of the likelihood function using the Newton-Raphson algorithm</t>
  </si>
  <si>
    <t>Summary statistics:</t>
  </si>
  <si>
    <t>0</t>
  </si>
  <si>
    <t/>
  </si>
  <si>
    <t>1</t>
  </si>
  <si>
    <t>Variable</t>
  </si>
  <si>
    <t>Categories</t>
  </si>
  <si>
    <t>Frequencies</t>
  </si>
  <si>
    <t>%</t>
  </si>
  <si>
    <t>Observations</t>
  </si>
  <si>
    <t>Obs. with missing data</t>
  </si>
  <si>
    <t>Obs. without missing data</t>
  </si>
  <si>
    <t>Minimum</t>
  </si>
  <si>
    <t>Maximum</t>
  </si>
  <si>
    <t>Mean</t>
  </si>
  <si>
    <t>Std. deviation</t>
  </si>
  <si>
    <t>Regression of variable y:</t>
  </si>
  <si>
    <t>Correspondence between the categories of the response variable and the probabilities (Variable y):</t>
  </si>
  <si>
    <t>Probabilities</t>
  </si>
  <si>
    <t>Model parameters (Variable y):</t>
  </si>
  <si>
    <t>Source</t>
  </si>
  <si>
    <t>Value</t>
  </si>
  <si>
    <t>Standard error</t>
  </si>
  <si>
    <t>Wald Chi-Square</t>
  </si>
  <si>
    <t>Pr &gt; Chi²</t>
  </si>
  <si>
    <t>Wald Lower bound (95%)</t>
  </si>
  <si>
    <t>Wald Upper bound (95%)</t>
  </si>
  <si>
    <t>Odds ratio</t>
  </si>
  <si>
    <t>Odds ratio Lower bound (95%)</t>
  </si>
  <si>
    <t>Odds ratio Upper bound (95%)</t>
  </si>
  <si>
    <t>Intercept</t>
  </si>
  <si>
    <t>&lt; 0.0001</t>
  </si>
  <si>
    <t>Standardized coefficients (Variable y):</t>
  </si>
  <si>
    <t xml:space="preserve"> </t>
  </si>
  <si>
    <t>Marginal effects at the means (Variable y):</t>
  </si>
  <si>
    <t>Marginal effect</t>
  </si>
  <si>
    <t>z</t>
  </si>
  <si>
    <t>Pr &gt; |z|</t>
  </si>
  <si>
    <t>Lower bound (95%)</t>
  </si>
  <si>
    <t>Upper bound (95%)</t>
  </si>
  <si>
    <t>Classification table for the training sample (Variable y):</t>
  </si>
  <si>
    <t>from \ to</t>
  </si>
  <si>
    <t>Total</t>
  </si>
  <si>
    <t>% correct</t>
  </si>
  <si>
    <t>ROC Curve (Variable y):</t>
  </si>
  <si>
    <t>Area under the curve:</t>
  </si>
  <si>
    <r>
      <t>XLSTAT 2021.3.1.1167 - Logistic regression - Start time: 10/18/2021 at 15:28:44 / End time: 10/18/2021 at 15:28:45</t>
    </r>
    <r>
      <rPr>
        <sz val="11"/>
        <color rgb="FFFFFFFF"/>
        <rFont val="Calibri"/>
        <family val="2"/>
        <scheme val="minor"/>
      </rPr>
      <t xml:space="preserve"> / Microsoft Excel 16.014430</t>
    </r>
  </si>
  <si>
    <t>Par Est</t>
  </si>
  <si>
    <t>Score</t>
  </si>
  <si>
    <t>Probability</t>
  </si>
  <si>
    <t>Lift</t>
  </si>
  <si>
    <t>AVERAGE</t>
  </si>
  <si>
    <t>Parameter Estimates</t>
  </si>
  <si>
    <t>P-values</t>
  </si>
  <si>
    <t xml:space="preserve">Based on the beta coefficients we generated using logistic regression, we can say that hotline 1 is positively correlated with the interest in meal delivery service; </t>
  </si>
  <si>
    <t>Orange Apron's intuition of children in household having an impact on increment of interest of the service was correct as we can see the beta coeffcient of children in HH being 0.904 (+ve).</t>
  </si>
  <si>
    <t>Q-1a)</t>
  </si>
  <si>
    <t>Q-1b)</t>
  </si>
  <si>
    <t>Q-1c)</t>
  </si>
  <si>
    <t>Q-1d)</t>
  </si>
  <si>
    <t>Response Rate</t>
  </si>
  <si>
    <t>Marginal Effect for hl1</t>
  </si>
  <si>
    <t>Marginal Effect for hl2</t>
  </si>
  <si>
    <t>Marginal Effect for hl3</t>
  </si>
  <si>
    <t>% increase in odds ratio for unit change in X is given by exp(coefficient estimate)</t>
  </si>
  <si>
    <t>Thus for the hotline variables, the % increase in odds ratio with one unit change in X will be as follows</t>
  </si>
  <si>
    <t>Increase in odds ratio</t>
  </si>
  <si>
    <t>Actual Sales</t>
  </si>
  <si>
    <t>y (Sales)</t>
  </si>
  <si>
    <t>Expected Sales (Cummulative Response Rate)</t>
  </si>
  <si>
    <t xml:space="preserve">The model captures the consumer behavior reasonably. </t>
  </si>
  <si>
    <t>It interprets the hotline variables in an accurate manner as the expcted sales are in-line with the actual sales.</t>
  </si>
  <si>
    <t>Variables</t>
  </si>
  <si>
    <t>S</t>
  </si>
  <si>
    <t>E</t>
  </si>
  <si>
    <t>c</t>
  </si>
  <si>
    <t>R</t>
  </si>
  <si>
    <t>Solicitation Cost</t>
  </si>
  <si>
    <t>Customer Lifetime Value</t>
  </si>
  <si>
    <t>Rental Cost per threshold</t>
  </si>
  <si>
    <t>Marginal Response Probability</t>
  </si>
  <si>
    <t>Profit</t>
  </si>
  <si>
    <t>Targeted</t>
  </si>
  <si>
    <t>Not Targeted</t>
  </si>
  <si>
    <t>Difference</t>
  </si>
  <si>
    <t>Response Rate (Probability)</t>
  </si>
  <si>
    <t>The Average Lift:</t>
  </si>
  <si>
    <t>Average Marginal Effects hl2: -0.54%</t>
  </si>
  <si>
    <t>Average Marginal Effects hl3: -0.07%</t>
  </si>
  <si>
    <t xml:space="preserve">Average Marginal effects hl1: </t>
  </si>
  <si>
    <t>The Average Response Rate:</t>
  </si>
  <si>
    <t>(Cutoff threshold)</t>
  </si>
  <si>
    <t xml:space="preserve">An important observation here is that hl1 &amp; hl2 variables both have a p-value less than 0.05, which makes them statistically significant; whereas p-value of hl3 is greater than 0.05, which makes it statistically insignificant. </t>
  </si>
  <si>
    <t>Calculation of the averages:</t>
  </si>
  <si>
    <t>From the holdout cell, we see n=177 samples having response rate higher than marginal response probability</t>
  </si>
  <si>
    <t xml:space="preserve">% of the holdout list customers that would be targeted </t>
  </si>
  <si>
    <t xml:space="preserve">target customers </t>
  </si>
  <si>
    <t>total customers</t>
  </si>
  <si>
    <t>Predicting y based on the demographic information (i.e. children in HH)</t>
  </si>
  <si>
    <t>Probability analysis with the fitted model (Variable y):</t>
  </si>
  <si>
    <t>Lower bound 95%</t>
  </si>
  <si>
    <t>Upper bound 95%</t>
  </si>
  <si>
    <t xml:space="preserve">Difference </t>
  </si>
  <si>
    <t>Interpretation:</t>
  </si>
  <si>
    <t xml:space="preserve">Avg Response Rate from </t>
  </si>
  <si>
    <t>the estimated data</t>
  </si>
  <si>
    <t>Based on the beta coefficients we generated using logistic regression, we can say that hotline 2 &amp; hotline 3 are negatively correlated with the interest in meal delivery service. Thus Orange Apron's hypothesis is true, if just look at the model parameters and not take statistical significance into consideration.</t>
  </si>
  <si>
    <t>Question 1</t>
  </si>
  <si>
    <t>Question 2</t>
  </si>
  <si>
    <t>Question 3</t>
  </si>
  <si>
    <t>Question 4</t>
  </si>
  <si>
    <t>Response variable(s): Workbook = Marketing_Analytics - HW2_NihitParikh.xlsx / Sheet = Score &amp; Logit-Prob Est.Sample / Range = 'Score &amp; Logit-Prob Est.Sample'!$F$1:$F$245 / 244 rows and 1 column</t>
  </si>
  <si>
    <t>Quantitative: Workbook = Marketing_Analytics - HW2_NihitParikh.xlsx / Sheet = Score &amp; Logit-Prob Est.Sample / Range = 'Score &amp; Logit-Prob Est.Sample'!$B$1:$B$245 / 244 rows and 1 column</t>
  </si>
  <si>
    <r>
      <t>XLSTAT 2021.3.1.1167 - Logistic regression - Start time: 10/20/2021 at 22:48:14 / End time: 10/20/2021 at 22:48:15</t>
    </r>
    <r>
      <rPr>
        <sz val="11"/>
        <color rgb="FFFFFFFF"/>
        <rFont val="Calibri"/>
        <family val="2"/>
        <scheme val="minor"/>
      </rPr>
      <t xml:space="preserve"> / Microsoft Excel 16.014430</t>
    </r>
  </si>
  <si>
    <t>Quantitative: Workbook = Marketing_Analytics - HW2_NihitParikh.xlsx / Sheet = Score &amp; Logit-Prob Est.Sample / Range = 'Score &amp; Logit-Prob Est.Sample'!$C$1:$E$245 / 244 rows and 3 columns</t>
  </si>
  <si>
    <r>
      <t>XLSTAT 2021.3.1.1167 - Logistic regression - Start time: 10/20/2021 at 22:51:19 / End time: 10/20/2021 at 22:51:20</t>
    </r>
    <r>
      <rPr>
        <sz val="11"/>
        <color rgb="FFFFFFFF"/>
        <rFont val="Calibri"/>
        <family val="2"/>
        <scheme val="minor"/>
      </rPr>
      <t xml:space="preserve"> / Microsoft Excel 16.014430</t>
    </r>
  </si>
  <si>
    <t>Steps</t>
  </si>
  <si>
    <t>1) Score = Model Applied to Handout data</t>
  </si>
  <si>
    <t>2) Prob = exp/1+exp</t>
  </si>
  <si>
    <t xml:space="preserve">3) Lift = Prob /Response Rate (Estimation) </t>
  </si>
  <si>
    <t>An overall profit predicted by this model is 88.5$, if we look at this from a profitability perspective.</t>
  </si>
  <si>
    <t>Although, from the profitability perspective what we can see is the targeted consumers generate a loss of 25$ and by not targeting the unprofitable segments we are saving 25$</t>
  </si>
  <si>
    <t>One can say that demographic information having a higher beta coefficient in the actual model from the logistic regression model for estimated data was misguided and the doesn't significantly impact the increase in the profit of Orange Apron's meal-based service, when we consider only children in HH as our explanatory variable.</t>
  </si>
  <si>
    <t>After all, it looks like we are not generating any profit by choosing our targeting only based on children in household</t>
  </si>
  <si>
    <t>The impact of children in household seemed to be higher than hotline variables based on the model parameter for children HH generated from estimate data.</t>
  </si>
  <si>
    <t>The impact of hotline variables seemed to be lower than children in HH variable based on the model parameter for hl1, hl2 &amp; hl3 generated from estimate data.</t>
  </si>
  <si>
    <t>After all, it looks like we are generating 72$ profit by choosing our targeting only based on the hotline variables</t>
  </si>
  <si>
    <t>While conducting profit analysis in question 4 for our model, we took children in HH &amp; hotline variables into consideration while deciding upon targeting</t>
  </si>
  <si>
    <t>That turned out to generate more profit than choosing targeting approach just based on either children in HH or only hotline variables</t>
  </si>
  <si>
    <t>Question 5 (Hotline)</t>
  </si>
  <si>
    <t>Question 5 (Demographic)</t>
  </si>
  <si>
    <t>Assumption:</t>
  </si>
  <si>
    <t xml:space="preserve">For profit calculation in question 5 (hotline), we have assumed that solicitation cost, customer lifetime value, marginal response rate, rental cost per threshold remain the same as profit analysis calculation done in question 4 </t>
  </si>
  <si>
    <t>Final Summary for Question 5:</t>
  </si>
  <si>
    <t xml:space="preserve">For profit calculation in question 5 (children in HH), we have assumed that solicitation cost, customer lifetime value, marginal response rate, rental cost per threshold remain the same as profit analysis calculation done in question 4 </t>
  </si>
  <si>
    <t xml:space="preserve">Average Response Rate </t>
  </si>
  <si>
    <t>(Estimation)</t>
  </si>
  <si>
    <t>With one unit increase in the hl1, the increase in odds ratio for hotline 1 is 3.39%</t>
  </si>
  <si>
    <t>With one unit increase in the hl2, the increase in odds ratio for hotline 2 is -2.67%</t>
  </si>
  <si>
    <t>With one unit increase in the hl3, the increase in odds ratio for hotline 3 is -0.35%</t>
  </si>
  <si>
    <t>Although, from the profitability perspective what we can see is the targeted consumers generate a profit of 47$ and by not targeting the unprofitable segments we are saving 25$ too</t>
  </si>
  <si>
    <t>The given model (which uses children in HH and hotline variables both as explanatory variables) generates a profit of 63.5$ by targeting and saves 25$ by not targeting the unprofitable customer segments (or customers)</t>
  </si>
  <si>
    <t>Solicitation cost/CLV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</si>
</sst>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000"/>
    <numFmt numFmtId="166" formatCode="0.000000"/>
    <numFmt numFmtId="167" formatCode="0.000%"/>
  </numFmts>
  <fonts count="10" x14ac:knownFonts="1">
    <font>
      <sz val="11"/>
      <color theme="1"/>
      <name val="Calibri"/>
      <family val="2"/>
      <scheme val="minor"/>
    </font>
    <font>
      <b/>
      <sz val="11"/>
      <color theme="1"/>
      <name val="Calibri"/>
      <family val="2"/>
      <scheme val="minor"/>
    </font>
    <font>
      <sz val="9"/>
      <color indexed="81"/>
      <name val="Tahoma"/>
      <family val="2"/>
    </font>
    <font>
      <sz val="11"/>
      <name val="Calibri"/>
      <family val="2"/>
      <scheme val="minor"/>
    </font>
    <font>
      <sz val="11"/>
      <color rgb="FFFFFFFF"/>
      <name val="Calibri"/>
      <family val="2"/>
      <scheme val="minor"/>
    </font>
    <font>
      <sz val="11"/>
      <color theme="1"/>
      <name val="Calibri"/>
      <family val="2"/>
      <scheme val="minor"/>
    </font>
    <font>
      <sz val="10"/>
      <color rgb="FF1D1C1D"/>
      <name val="Arial"/>
      <family val="2"/>
    </font>
    <font>
      <b/>
      <sz val="16"/>
      <color theme="1"/>
      <name val="Calibri"/>
      <family val="2"/>
      <scheme val="minor"/>
    </font>
    <font>
      <b/>
      <sz val="20"/>
      <color theme="1"/>
      <name val="Calibri"/>
      <family val="2"/>
      <scheme val="minor"/>
    </font>
    <font>
      <sz val="10"/>
      <color theme="1"/>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9" tint="0.79998168889431442"/>
        <bgColor indexed="64"/>
      </patternFill>
    </fill>
    <fill>
      <patternFill patternType="solid">
        <fgColor theme="9" tint="0.59999389629810485"/>
        <bgColor indexed="64"/>
      </patternFill>
    </fill>
  </fills>
  <borders count="20">
    <border>
      <left/>
      <right/>
      <top/>
      <bottom/>
      <diagonal/>
    </border>
    <border>
      <left/>
      <right/>
      <top style="medium">
        <color indexed="64"/>
      </top>
      <bottom/>
      <diagonal/>
    </border>
    <border>
      <left/>
      <right/>
      <top style="thin">
        <color indexed="64"/>
      </top>
      <bottom/>
      <diagonal/>
    </border>
    <border>
      <left/>
      <right/>
      <top/>
      <bottom style="medium">
        <color indexed="64"/>
      </bottom>
      <diagonal/>
    </border>
    <border>
      <left/>
      <right/>
      <top style="thin">
        <color indexed="64"/>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9" fontId="5" fillId="0" borderId="0" applyFont="0" applyFill="0" applyBorder="0" applyAlignment="0" applyProtection="0"/>
  </cellStyleXfs>
  <cellXfs count="96">
    <xf numFmtId="0" fontId="0" fillId="0" borderId="0" xfId="0"/>
    <xf numFmtId="0" fontId="0" fillId="0" borderId="0" xfId="0" applyAlignment="1">
      <alignment horizontal="right" wrapText="1"/>
    </xf>
    <xf numFmtId="1" fontId="0" fillId="0" borderId="0" xfId="0" applyNumberFormat="1"/>
    <xf numFmtId="2" fontId="0" fillId="0" borderId="0" xfId="0" applyNumberFormat="1"/>
    <xf numFmtId="0" fontId="1" fillId="0" borderId="0" xfId="0" applyFont="1"/>
    <xf numFmtId="49" fontId="0" fillId="0" borderId="1" xfId="0" applyNumberFormat="1" applyFont="1" applyBorder="1" applyAlignment="1">
      <alignment horizontal="center"/>
    </xf>
    <xf numFmtId="49" fontId="0" fillId="0" borderId="2" xfId="0" applyNumberFormat="1" applyBorder="1" applyAlignment="1"/>
    <xf numFmtId="49" fontId="0" fillId="0" borderId="3" xfId="0" applyNumberFormat="1" applyBorder="1" applyAlignment="1"/>
    <xf numFmtId="0" fontId="0" fillId="0" borderId="2" xfId="0" applyNumberFormat="1" applyBorder="1" applyAlignment="1"/>
    <xf numFmtId="0" fontId="0" fillId="0" borderId="3" xfId="0" applyNumberFormat="1" applyBorder="1" applyAlignment="1"/>
    <xf numFmtId="0" fontId="0" fillId="0" borderId="2" xfId="0" applyNumberFormat="1" applyBorder="1" applyAlignment="1">
      <alignment horizontal="left"/>
    </xf>
    <xf numFmtId="0" fontId="0" fillId="0" borderId="3" xfId="0" applyNumberFormat="1" applyBorder="1" applyAlignment="1">
      <alignment horizontal="left"/>
    </xf>
    <xf numFmtId="164" fontId="0" fillId="0" borderId="2" xfId="0" applyNumberFormat="1" applyBorder="1" applyAlignment="1"/>
    <xf numFmtId="164" fontId="0" fillId="0" borderId="3" xfId="0" applyNumberFormat="1" applyBorder="1" applyAlignment="1"/>
    <xf numFmtId="0" fontId="0" fillId="0" borderId="0" xfId="0" applyAlignment="1">
      <alignment horizontal="center"/>
    </xf>
    <xf numFmtId="0" fontId="0" fillId="0" borderId="0" xfId="0" applyAlignment="1"/>
    <xf numFmtId="0" fontId="0" fillId="0" borderId="1" xfId="0" applyFont="1" applyBorder="1" applyAlignment="1">
      <alignment horizontal="center"/>
    </xf>
    <xf numFmtId="0" fontId="0" fillId="0" borderId="2" xfId="0" applyBorder="1" applyAlignment="1"/>
    <xf numFmtId="0" fontId="0" fillId="0" borderId="3" xfId="0" applyBorder="1" applyAlignment="1"/>
    <xf numFmtId="0" fontId="0" fillId="0" borderId="0" xfId="0" applyNumberFormat="1" applyAlignment="1"/>
    <xf numFmtId="164" fontId="0" fillId="0" borderId="0" xfId="0" applyNumberFormat="1" applyAlignment="1"/>
    <xf numFmtId="0" fontId="0" fillId="0" borderId="2" xfId="0" applyBorder="1" applyAlignment="1">
      <alignment horizontal="center"/>
    </xf>
    <xf numFmtId="0" fontId="0" fillId="0" borderId="3" xfId="0" applyBorder="1" applyAlignment="1">
      <alignment horizontal="center"/>
    </xf>
    <xf numFmtId="164" fontId="0" fillId="0" borderId="2" xfId="0" applyNumberFormat="1" applyBorder="1" applyAlignment="1">
      <alignment horizontal="right"/>
    </xf>
    <xf numFmtId="0" fontId="0" fillId="0" borderId="4" xfId="0" applyBorder="1" applyAlignment="1">
      <alignment horizontal="center"/>
    </xf>
    <xf numFmtId="0" fontId="0" fillId="0" borderId="4" xfId="0" applyNumberFormat="1" applyBorder="1" applyAlignment="1"/>
    <xf numFmtId="49" fontId="0" fillId="0" borderId="5" xfId="0" applyNumberFormat="1" applyFont="1" applyBorder="1" applyAlignment="1">
      <alignment horizontal="center"/>
    </xf>
    <xf numFmtId="0" fontId="0" fillId="0" borderId="6" xfId="0" applyNumberFormat="1" applyBorder="1" applyAlignment="1"/>
    <xf numFmtId="0" fontId="0" fillId="0" borderId="7" xfId="0" applyNumberFormat="1" applyBorder="1" applyAlignment="1"/>
    <xf numFmtId="0" fontId="0" fillId="0" borderId="8" xfId="0" applyNumberFormat="1" applyBorder="1" applyAlignment="1"/>
    <xf numFmtId="10" fontId="0" fillId="0" borderId="6" xfId="0" applyNumberFormat="1" applyBorder="1" applyAlignment="1"/>
    <xf numFmtId="10" fontId="0" fillId="0" borderId="7" xfId="0" applyNumberFormat="1" applyBorder="1" applyAlignment="1"/>
    <xf numFmtId="10" fontId="0" fillId="0" borderId="8" xfId="0" applyNumberFormat="1" applyBorder="1" applyAlignment="1"/>
    <xf numFmtId="0" fontId="0" fillId="0" borderId="0" xfId="0" applyFont="1"/>
    <xf numFmtId="164" fontId="0" fillId="0" borderId="0" xfId="0" applyNumberFormat="1"/>
    <xf numFmtId="0" fontId="3" fillId="0" borderId="0" xfId="0" applyFont="1"/>
    <xf numFmtId="0" fontId="0" fillId="0" borderId="0" xfId="0" applyFill="1" applyBorder="1" applyAlignment="1"/>
    <xf numFmtId="0" fontId="1" fillId="0" borderId="0" xfId="0" applyFont="1" applyFill="1" applyBorder="1" applyAlignment="1"/>
    <xf numFmtId="0" fontId="1" fillId="2" borderId="0" xfId="0" applyFont="1" applyFill="1"/>
    <xf numFmtId="0" fontId="1" fillId="2" borderId="2" xfId="0" applyFont="1" applyFill="1" applyBorder="1" applyAlignment="1"/>
    <xf numFmtId="164" fontId="1" fillId="2" borderId="2" xfId="0" applyNumberFormat="1" applyFont="1" applyFill="1" applyBorder="1" applyAlignment="1"/>
    <xf numFmtId="0" fontId="1" fillId="2" borderId="0" xfId="0" applyFont="1" applyFill="1" applyBorder="1" applyAlignment="1"/>
    <xf numFmtId="164" fontId="1" fillId="0" borderId="0" xfId="0" applyNumberFormat="1" applyFont="1" applyFill="1" applyBorder="1" applyAlignment="1"/>
    <xf numFmtId="164" fontId="0" fillId="0" borderId="0" xfId="0" applyNumberFormat="1" applyFill="1" applyBorder="1" applyAlignment="1"/>
    <xf numFmtId="0" fontId="0" fillId="2" borderId="0" xfId="0" applyFill="1"/>
    <xf numFmtId="165" fontId="0" fillId="0" borderId="0" xfId="0" applyNumberFormat="1"/>
    <xf numFmtId="166" fontId="0" fillId="0" borderId="0" xfId="0" applyNumberFormat="1"/>
    <xf numFmtId="0" fontId="0" fillId="0" borderId="9" xfId="0" applyFont="1" applyBorder="1" applyAlignment="1">
      <alignment horizontal="center"/>
    </xf>
    <xf numFmtId="49" fontId="0" fillId="0" borderId="9" xfId="0" applyNumberFormat="1" applyFont="1" applyBorder="1" applyAlignment="1">
      <alignment horizontal="center"/>
    </xf>
    <xf numFmtId="0" fontId="0" fillId="0" borderId="9" xfId="0" applyBorder="1"/>
    <xf numFmtId="0" fontId="0" fillId="0" borderId="9" xfId="0" applyBorder="1" applyAlignment="1"/>
    <xf numFmtId="164" fontId="0" fillId="0" borderId="9" xfId="0" applyNumberFormat="1" applyBorder="1" applyAlignme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0" xfId="0" applyFill="1"/>
    <xf numFmtId="0" fontId="0" fillId="3" borderId="0" xfId="0" applyFill="1"/>
    <xf numFmtId="10" fontId="0" fillId="4" borderId="0" xfId="1" applyNumberFormat="1" applyFont="1" applyFill="1"/>
    <xf numFmtId="0" fontId="0" fillId="0" borderId="4" xfId="0" applyBorder="1" applyAlignment="1"/>
    <xf numFmtId="164" fontId="0" fillId="0" borderId="4" xfId="0" applyNumberFormat="1" applyBorder="1" applyAlignment="1"/>
    <xf numFmtId="2" fontId="0" fillId="0" borderId="2" xfId="0" applyNumberFormat="1" applyBorder="1" applyAlignment="1"/>
    <xf numFmtId="2" fontId="0" fillId="0" borderId="0" xfId="0" applyNumberFormat="1" applyAlignment="1"/>
    <xf numFmtId="2" fontId="0" fillId="0" borderId="3" xfId="0" applyNumberFormat="1" applyBorder="1" applyAlignment="1"/>
    <xf numFmtId="0" fontId="0" fillId="2" borderId="1" xfId="0" applyFont="1" applyFill="1" applyBorder="1" applyAlignment="1">
      <alignment horizontal="center"/>
    </xf>
    <xf numFmtId="49" fontId="0" fillId="2" borderId="1" xfId="0" applyNumberFormat="1" applyFont="1" applyFill="1" applyBorder="1" applyAlignment="1">
      <alignment horizontal="center"/>
    </xf>
    <xf numFmtId="0" fontId="0" fillId="4" borderId="0" xfId="0" applyFill="1"/>
    <xf numFmtId="10" fontId="0" fillId="0" borderId="0" xfId="1" applyNumberFormat="1" applyFont="1" applyFill="1"/>
    <xf numFmtId="0" fontId="6" fillId="4" borderId="9" xfId="0" applyFont="1" applyFill="1" applyBorder="1"/>
    <xf numFmtId="10" fontId="0" fillId="4" borderId="9" xfId="0" applyNumberFormat="1" applyFill="1" applyBorder="1"/>
    <xf numFmtId="9" fontId="0" fillId="4" borderId="9" xfId="1" applyFont="1" applyFill="1" applyBorder="1"/>
    <xf numFmtId="167" fontId="0" fillId="4" borderId="9" xfId="0" applyNumberFormat="1" applyFill="1" applyBorder="1"/>
    <xf numFmtId="10" fontId="0" fillId="0" borderId="0" xfId="1" applyNumberFormat="1" applyFont="1"/>
    <xf numFmtId="0" fontId="7" fillId="0" borderId="0" xfId="0" applyFont="1"/>
    <xf numFmtId="0" fontId="8" fillId="0" borderId="0" xfId="0" applyFont="1" applyAlignment="1">
      <alignment horizontal="center"/>
    </xf>
    <xf numFmtId="0" fontId="0" fillId="0" borderId="0" xfId="0" applyFont="1" applyBorder="1"/>
    <xf numFmtId="0" fontId="9" fillId="0" borderId="0" xfId="0" applyFont="1" applyFill="1" applyBorder="1"/>
    <xf numFmtId="0" fontId="0" fillId="0" borderId="0" xfId="0" applyBorder="1"/>
    <xf numFmtId="49" fontId="0" fillId="4" borderId="0" xfId="0" applyNumberFormat="1" applyFont="1" applyFill="1" applyBorder="1"/>
    <xf numFmtId="0" fontId="0" fillId="0" borderId="6" xfId="0" applyBorder="1"/>
    <xf numFmtId="0" fontId="0" fillId="0" borderId="16" xfId="0" applyBorder="1"/>
    <xf numFmtId="0" fontId="0" fillId="0" borderId="7" xfId="0" applyBorder="1"/>
    <xf numFmtId="0" fontId="0" fillId="0" borderId="17" xfId="0" applyBorder="1"/>
    <xf numFmtId="0" fontId="0" fillId="0" borderId="18" xfId="0" applyBorder="1"/>
    <xf numFmtId="0" fontId="0" fillId="0" borderId="19" xfId="0" applyBorder="1"/>
    <xf numFmtId="0" fontId="0" fillId="0" borderId="6" xfId="0" applyBorder="1" applyAlignment="1"/>
    <xf numFmtId="164" fontId="0" fillId="0" borderId="16" xfId="0" applyNumberFormat="1" applyBorder="1" applyAlignment="1"/>
    <xf numFmtId="0" fontId="0" fillId="0" borderId="18" xfId="0" applyBorder="1" applyAlignment="1"/>
    <xf numFmtId="164" fontId="0" fillId="0" borderId="19" xfId="0" applyNumberFormat="1" applyBorder="1" applyAlignment="1"/>
    <xf numFmtId="0" fontId="0" fillId="0" borderId="0" xfId="0" applyFont="1" applyFill="1" applyBorder="1"/>
    <xf numFmtId="0" fontId="0" fillId="2" borderId="9" xfId="0" applyFill="1" applyBorder="1" applyAlignment="1">
      <alignment horizontal="center"/>
    </xf>
    <xf numFmtId="0" fontId="0" fillId="2" borderId="0" xfId="0" applyFill="1" applyAlignment="1">
      <alignment horizontal="center"/>
    </xf>
    <xf numFmtId="0" fontId="7" fillId="0" borderId="0" xfId="0" applyFont="1" applyAlignment="1">
      <alignment horizontal="center"/>
    </xf>
    <xf numFmtId="0" fontId="7" fillId="0" borderId="0" xfId="0" applyFont="1" applyFill="1"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Expected</a:t>
            </a:r>
            <a:r>
              <a:rPr lang="en-US" baseline="0"/>
              <a:t> vs Actual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'Expected vs Actual Sales'!$AC$1</c:f>
              <c:strCache>
                <c:ptCount val="1"/>
                <c:pt idx="0">
                  <c:v>Actual Sales</c:v>
                </c:pt>
              </c:strCache>
            </c:strRef>
          </c:tx>
          <c:spPr>
            <a:ln w="28575" cap="rnd">
              <a:solidFill>
                <a:schemeClr val="accent1"/>
              </a:solidFill>
              <a:round/>
            </a:ln>
            <a:effectLst/>
          </c:spPr>
          <c:marker>
            <c:symbol val="none"/>
          </c:marker>
          <c:val>
            <c:numRef>
              <c:f>'Expected vs Actual Sales'!$AC$2:$AC$258</c:f>
              <c:numCache>
                <c:formatCode>General</c:formatCode>
                <c:ptCount val="257"/>
                <c:pt idx="0">
                  <c:v>0</c:v>
                </c:pt>
                <c:pt idx="1">
                  <c:v>1</c:v>
                </c:pt>
                <c:pt idx="2">
                  <c:v>2</c:v>
                </c:pt>
                <c:pt idx="3">
                  <c:v>3</c:v>
                </c:pt>
                <c:pt idx="4">
                  <c:v>3</c:v>
                </c:pt>
                <c:pt idx="5">
                  <c:v>4</c:v>
                </c:pt>
                <c:pt idx="6">
                  <c:v>5</c:v>
                </c:pt>
                <c:pt idx="7">
                  <c:v>6</c:v>
                </c:pt>
                <c:pt idx="8">
                  <c:v>6</c:v>
                </c:pt>
                <c:pt idx="9">
                  <c:v>6</c:v>
                </c:pt>
                <c:pt idx="10">
                  <c:v>7</c:v>
                </c:pt>
                <c:pt idx="11">
                  <c:v>8</c:v>
                </c:pt>
                <c:pt idx="12">
                  <c:v>8</c:v>
                </c:pt>
                <c:pt idx="13">
                  <c:v>9</c:v>
                </c:pt>
                <c:pt idx="14">
                  <c:v>10</c:v>
                </c:pt>
                <c:pt idx="15">
                  <c:v>10</c:v>
                </c:pt>
                <c:pt idx="16">
                  <c:v>10</c:v>
                </c:pt>
                <c:pt idx="17">
                  <c:v>10</c:v>
                </c:pt>
                <c:pt idx="18">
                  <c:v>11</c:v>
                </c:pt>
                <c:pt idx="19">
                  <c:v>11</c:v>
                </c:pt>
                <c:pt idx="20">
                  <c:v>11</c:v>
                </c:pt>
                <c:pt idx="21">
                  <c:v>11</c:v>
                </c:pt>
                <c:pt idx="22">
                  <c:v>12</c:v>
                </c:pt>
                <c:pt idx="23">
                  <c:v>13</c:v>
                </c:pt>
                <c:pt idx="24">
                  <c:v>13</c:v>
                </c:pt>
                <c:pt idx="25">
                  <c:v>13</c:v>
                </c:pt>
                <c:pt idx="26">
                  <c:v>14</c:v>
                </c:pt>
                <c:pt idx="27">
                  <c:v>14</c:v>
                </c:pt>
                <c:pt idx="28">
                  <c:v>15</c:v>
                </c:pt>
                <c:pt idx="29">
                  <c:v>16</c:v>
                </c:pt>
                <c:pt idx="30">
                  <c:v>17</c:v>
                </c:pt>
                <c:pt idx="31">
                  <c:v>17</c:v>
                </c:pt>
                <c:pt idx="32">
                  <c:v>18</c:v>
                </c:pt>
                <c:pt idx="33">
                  <c:v>18</c:v>
                </c:pt>
                <c:pt idx="34">
                  <c:v>18</c:v>
                </c:pt>
                <c:pt idx="35">
                  <c:v>18</c:v>
                </c:pt>
                <c:pt idx="36">
                  <c:v>18</c:v>
                </c:pt>
                <c:pt idx="37">
                  <c:v>19</c:v>
                </c:pt>
                <c:pt idx="38">
                  <c:v>19</c:v>
                </c:pt>
                <c:pt idx="39">
                  <c:v>19</c:v>
                </c:pt>
                <c:pt idx="40">
                  <c:v>20</c:v>
                </c:pt>
                <c:pt idx="41">
                  <c:v>21</c:v>
                </c:pt>
                <c:pt idx="42">
                  <c:v>21</c:v>
                </c:pt>
                <c:pt idx="43">
                  <c:v>21</c:v>
                </c:pt>
                <c:pt idx="44">
                  <c:v>21</c:v>
                </c:pt>
                <c:pt idx="45">
                  <c:v>22</c:v>
                </c:pt>
                <c:pt idx="46">
                  <c:v>22</c:v>
                </c:pt>
                <c:pt idx="47">
                  <c:v>23</c:v>
                </c:pt>
                <c:pt idx="48">
                  <c:v>24</c:v>
                </c:pt>
                <c:pt idx="49">
                  <c:v>25</c:v>
                </c:pt>
                <c:pt idx="50">
                  <c:v>25</c:v>
                </c:pt>
                <c:pt idx="51">
                  <c:v>25</c:v>
                </c:pt>
                <c:pt idx="52">
                  <c:v>26</c:v>
                </c:pt>
                <c:pt idx="53">
                  <c:v>26</c:v>
                </c:pt>
                <c:pt idx="54">
                  <c:v>27</c:v>
                </c:pt>
                <c:pt idx="55">
                  <c:v>27</c:v>
                </c:pt>
                <c:pt idx="56">
                  <c:v>28</c:v>
                </c:pt>
                <c:pt idx="57">
                  <c:v>28</c:v>
                </c:pt>
                <c:pt idx="58">
                  <c:v>29</c:v>
                </c:pt>
                <c:pt idx="59">
                  <c:v>30</c:v>
                </c:pt>
                <c:pt idx="60">
                  <c:v>30</c:v>
                </c:pt>
                <c:pt idx="61">
                  <c:v>30</c:v>
                </c:pt>
                <c:pt idx="62">
                  <c:v>30</c:v>
                </c:pt>
                <c:pt idx="63">
                  <c:v>31</c:v>
                </c:pt>
                <c:pt idx="64">
                  <c:v>31</c:v>
                </c:pt>
                <c:pt idx="65">
                  <c:v>31</c:v>
                </c:pt>
                <c:pt idx="66">
                  <c:v>31</c:v>
                </c:pt>
                <c:pt idx="67">
                  <c:v>31</c:v>
                </c:pt>
                <c:pt idx="68">
                  <c:v>32</c:v>
                </c:pt>
                <c:pt idx="69">
                  <c:v>33</c:v>
                </c:pt>
                <c:pt idx="70">
                  <c:v>33</c:v>
                </c:pt>
                <c:pt idx="71">
                  <c:v>33</c:v>
                </c:pt>
                <c:pt idx="72">
                  <c:v>33</c:v>
                </c:pt>
                <c:pt idx="73">
                  <c:v>33</c:v>
                </c:pt>
                <c:pt idx="74">
                  <c:v>34</c:v>
                </c:pt>
                <c:pt idx="75">
                  <c:v>34</c:v>
                </c:pt>
                <c:pt idx="76">
                  <c:v>35</c:v>
                </c:pt>
                <c:pt idx="77">
                  <c:v>35</c:v>
                </c:pt>
                <c:pt idx="78">
                  <c:v>35</c:v>
                </c:pt>
                <c:pt idx="79">
                  <c:v>36</c:v>
                </c:pt>
                <c:pt idx="80">
                  <c:v>37</c:v>
                </c:pt>
                <c:pt idx="81">
                  <c:v>37</c:v>
                </c:pt>
                <c:pt idx="82">
                  <c:v>37</c:v>
                </c:pt>
                <c:pt idx="83">
                  <c:v>37</c:v>
                </c:pt>
                <c:pt idx="84">
                  <c:v>37</c:v>
                </c:pt>
                <c:pt idx="85">
                  <c:v>37</c:v>
                </c:pt>
                <c:pt idx="86">
                  <c:v>37</c:v>
                </c:pt>
                <c:pt idx="87">
                  <c:v>38</c:v>
                </c:pt>
                <c:pt idx="88">
                  <c:v>38</c:v>
                </c:pt>
                <c:pt idx="89">
                  <c:v>38</c:v>
                </c:pt>
                <c:pt idx="90">
                  <c:v>38</c:v>
                </c:pt>
                <c:pt idx="91">
                  <c:v>39</c:v>
                </c:pt>
                <c:pt idx="92">
                  <c:v>39</c:v>
                </c:pt>
                <c:pt idx="93">
                  <c:v>39</c:v>
                </c:pt>
                <c:pt idx="94">
                  <c:v>39</c:v>
                </c:pt>
                <c:pt idx="95">
                  <c:v>39</c:v>
                </c:pt>
                <c:pt idx="96">
                  <c:v>40</c:v>
                </c:pt>
                <c:pt idx="97">
                  <c:v>40</c:v>
                </c:pt>
                <c:pt idx="98">
                  <c:v>41</c:v>
                </c:pt>
                <c:pt idx="99">
                  <c:v>42</c:v>
                </c:pt>
                <c:pt idx="100">
                  <c:v>43</c:v>
                </c:pt>
                <c:pt idx="101">
                  <c:v>44</c:v>
                </c:pt>
                <c:pt idx="102">
                  <c:v>45</c:v>
                </c:pt>
                <c:pt idx="103">
                  <c:v>45</c:v>
                </c:pt>
                <c:pt idx="104">
                  <c:v>45</c:v>
                </c:pt>
                <c:pt idx="105">
                  <c:v>45</c:v>
                </c:pt>
                <c:pt idx="106">
                  <c:v>45</c:v>
                </c:pt>
                <c:pt idx="107">
                  <c:v>46</c:v>
                </c:pt>
                <c:pt idx="108">
                  <c:v>47</c:v>
                </c:pt>
                <c:pt idx="109">
                  <c:v>47</c:v>
                </c:pt>
                <c:pt idx="110">
                  <c:v>47</c:v>
                </c:pt>
                <c:pt idx="111">
                  <c:v>48</c:v>
                </c:pt>
                <c:pt idx="112">
                  <c:v>48</c:v>
                </c:pt>
                <c:pt idx="113">
                  <c:v>48</c:v>
                </c:pt>
                <c:pt idx="114">
                  <c:v>48</c:v>
                </c:pt>
                <c:pt idx="115">
                  <c:v>48</c:v>
                </c:pt>
                <c:pt idx="116">
                  <c:v>49</c:v>
                </c:pt>
                <c:pt idx="117">
                  <c:v>49</c:v>
                </c:pt>
                <c:pt idx="118">
                  <c:v>49</c:v>
                </c:pt>
                <c:pt idx="119">
                  <c:v>50</c:v>
                </c:pt>
                <c:pt idx="120">
                  <c:v>51</c:v>
                </c:pt>
                <c:pt idx="121">
                  <c:v>52</c:v>
                </c:pt>
                <c:pt idx="122">
                  <c:v>52</c:v>
                </c:pt>
                <c:pt idx="123">
                  <c:v>52</c:v>
                </c:pt>
                <c:pt idx="124">
                  <c:v>52</c:v>
                </c:pt>
                <c:pt idx="125">
                  <c:v>53</c:v>
                </c:pt>
                <c:pt idx="126">
                  <c:v>53</c:v>
                </c:pt>
                <c:pt idx="127">
                  <c:v>53</c:v>
                </c:pt>
                <c:pt idx="128">
                  <c:v>54</c:v>
                </c:pt>
                <c:pt idx="129">
                  <c:v>54</c:v>
                </c:pt>
                <c:pt idx="130">
                  <c:v>55</c:v>
                </c:pt>
                <c:pt idx="131">
                  <c:v>55</c:v>
                </c:pt>
                <c:pt idx="132">
                  <c:v>55</c:v>
                </c:pt>
                <c:pt idx="133">
                  <c:v>55</c:v>
                </c:pt>
                <c:pt idx="134">
                  <c:v>56</c:v>
                </c:pt>
                <c:pt idx="135">
                  <c:v>56</c:v>
                </c:pt>
                <c:pt idx="136">
                  <c:v>56</c:v>
                </c:pt>
                <c:pt idx="137">
                  <c:v>57</c:v>
                </c:pt>
                <c:pt idx="138">
                  <c:v>57</c:v>
                </c:pt>
                <c:pt idx="139">
                  <c:v>57</c:v>
                </c:pt>
                <c:pt idx="140">
                  <c:v>57</c:v>
                </c:pt>
                <c:pt idx="141">
                  <c:v>57</c:v>
                </c:pt>
                <c:pt idx="142">
                  <c:v>57</c:v>
                </c:pt>
                <c:pt idx="143">
                  <c:v>57</c:v>
                </c:pt>
                <c:pt idx="144">
                  <c:v>57</c:v>
                </c:pt>
                <c:pt idx="145">
                  <c:v>57</c:v>
                </c:pt>
                <c:pt idx="146">
                  <c:v>57</c:v>
                </c:pt>
                <c:pt idx="147">
                  <c:v>57</c:v>
                </c:pt>
                <c:pt idx="148">
                  <c:v>57</c:v>
                </c:pt>
                <c:pt idx="149">
                  <c:v>57</c:v>
                </c:pt>
                <c:pt idx="150">
                  <c:v>58</c:v>
                </c:pt>
                <c:pt idx="151">
                  <c:v>58</c:v>
                </c:pt>
                <c:pt idx="152">
                  <c:v>59</c:v>
                </c:pt>
                <c:pt idx="153">
                  <c:v>59</c:v>
                </c:pt>
                <c:pt idx="154">
                  <c:v>59</c:v>
                </c:pt>
                <c:pt idx="155">
                  <c:v>59</c:v>
                </c:pt>
                <c:pt idx="156">
                  <c:v>59</c:v>
                </c:pt>
                <c:pt idx="157">
                  <c:v>59</c:v>
                </c:pt>
                <c:pt idx="158">
                  <c:v>59</c:v>
                </c:pt>
                <c:pt idx="159">
                  <c:v>60</c:v>
                </c:pt>
                <c:pt idx="160">
                  <c:v>61</c:v>
                </c:pt>
                <c:pt idx="161">
                  <c:v>61</c:v>
                </c:pt>
                <c:pt idx="162">
                  <c:v>61</c:v>
                </c:pt>
                <c:pt idx="163">
                  <c:v>61</c:v>
                </c:pt>
                <c:pt idx="164">
                  <c:v>61</c:v>
                </c:pt>
                <c:pt idx="165">
                  <c:v>62</c:v>
                </c:pt>
                <c:pt idx="166">
                  <c:v>62</c:v>
                </c:pt>
                <c:pt idx="167">
                  <c:v>62</c:v>
                </c:pt>
                <c:pt idx="168">
                  <c:v>62</c:v>
                </c:pt>
                <c:pt idx="169">
                  <c:v>62</c:v>
                </c:pt>
                <c:pt idx="170">
                  <c:v>62</c:v>
                </c:pt>
                <c:pt idx="171">
                  <c:v>62</c:v>
                </c:pt>
                <c:pt idx="172">
                  <c:v>62</c:v>
                </c:pt>
                <c:pt idx="173">
                  <c:v>62</c:v>
                </c:pt>
                <c:pt idx="174">
                  <c:v>62</c:v>
                </c:pt>
                <c:pt idx="175">
                  <c:v>63</c:v>
                </c:pt>
                <c:pt idx="176">
                  <c:v>63</c:v>
                </c:pt>
                <c:pt idx="177">
                  <c:v>63</c:v>
                </c:pt>
                <c:pt idx="178">
                  <c:v>63</c:v>
                </c:pt>
                <c:pt idx="179">
                  <c:v>63</c:v>
                </c:pt>
                <c:pt idx="180">
                  <c:v>64</c:v>
                </c:pt>
                <c:pt idx="181">
                  <c:v>65</c:v>
                </c:pt>
                <c:pt idx="182">
                  <c:v>66</c:v>
                </c:pt>
                <c:pt idx="183">
                  <c:v>67</c:v>
                </c:pt>
                <c:pt idx="184">
                  <c:v>67</c:v>
                </c:pt>
                <c:pt idx="185">
                  <c:v>67</c:v>
                </c:pt>
                <c:pt idx="186">
                  <c:v>67</c:v>
                </c:pt>
                <c:pt idx="187">
                  <c:v>67</c:v>
                </c:pt>
                <c:pt idx="188">
                  <c:v>67</c:v>
                </c:pt>
                <c:pt idx="189">
                  <c:v>67</c:v>
                </c:pt>
                <c:pt idx="190">
                  <c:v>67</c:v>
                </c:pt>
                <c:pt idx="191">
                  <c:v>67</c:v>
                </c:pt>
                <c:pt idx="192">
                  <c:v>67</c:v>
                </c:pt>
                <c:pt idx="193">
                  <c:v>67</c:v>
                </c:pt>
                <c:pt idx="194">
                  <c:v>67</c:v>
                </c:pt>
                <c:pt idx="195">
                  <c:v>67</c:v>
                </c:pt>
                <c:pt idx="196">
                  <c:v>67</c:v>
                </c:pt>
                <c:pt idx="197">
                  <c:v>67</c:v>
                </c:pt>
                <c:pt idx="198">
                  <c:v>67</c:v>
                </c:pt>
                <c:pt idx="199">
                  <c:v>68</c:v>
                </c:pt>
                <c:pt idx="200">
                  <c:v>68</c:v>
                </c:pt>
                <c:pt idx="201">
                  <c:v>68</c:v>
                </c:pt>
                <c:pt idx="202">
                  <c:v>68</c:v>
                </c:pt>
                <c:pt idx="203">
                  <c:v>68</c:v>
                </c:pt>
                <c:pt idx="204">
                  <c:v>68</c:v>
                </c:pt>
                <c:pt idx="205">
                  <c:v>68</c:v>
                </c:pt>
                <c:pt idx="206">
                  <c:v>68</c:v>
                </c:pt>
                <c:pt idx="207">
                  <c:v>68</c:v>
                </c:pt>
                <c:pt idx="208">
                  <c:v>68</c:v>
                </c:pt>
                <c:pt idx="209">
                  <c:v>68</c:v>
                </c:pt>
                <c:pt idx="210">
                  <c:v>68</c:v>
                </c:pt>
                <c:pt idx="211">
                  <c:v>68</c:v>
                </c:pt>
                <c:pt idx="212">
                  <c:v>68</c:v>
                </c:pt>
                <c:pt idx="213">
                  <c:v>68</c:v>
                </c:pt>
                <c:pt idx="214">
                  <c:v>68</c:v>
                </c:pt>
                <c:pt idx="215">
                  <c:v>68</c:v>
                </c:pt>
                <c:pt idx="216">
                  <c:v>68</c:v>
                </c:pt>
                <c:pt idx="217">
                  <c:v>68</c:v>
                </c:pt>
                <c:pt idx="218">
                  <c:v>68</c:v>
                </c:pt>
                <c:pt idx="219">
                  <c:v>68</c:v>
                </c:pt>
                <c:pt idx="220">
                  <c:v>69</c:v>
                </c:pt>
                <c:pt idx="221">
                  <c:v>69</c:v>
                </c:pt>
                <c:pt idx="222">
                  <c:v>70</c:v>
                </c:pt>
                <c:pt idx="223">
                  <c:v>71</c:v>
                </c:pt>
                <c:pt idx="224">
                  <c:v>71</c:v>
                </c:pt>
                <c:pt idx="225">
                  <c:v>71</c:v>
                </c:pt>
                <c:pt idx="226">
                  <c:v>71</c:v>
                </c:pt>
                <c:pt idx="227">
                  <c:v>71</c:v>
                </c:pt>
                <c:pt idx="228">
                  <c:v>71</c:v>
                </c:pt>
                <c:pt idx="229">
                  <c:v>71</c:v>
                </c:pt>
                <c:pt idx="230">
                  <c:v>71</c:v>
                </c:pt>
                <c:pt idx="231">
                  <c:v>71</c:v>
                </c:pt>
                <c:pt idx="232">
                  <c:v>72</c:v>
                </c:pt>
                <c:pt idx="233">
                  <c:v>72</c:v>
                </c:pt>
                <c:pt idx="234">
                  <c:v>72</c:v>
                </c:pt>
                <c:pt idx="235">
                  <c:v>72</c:v>
                </c:pt>
                <c:pt idx="236">
                  <c:v>72</c:v>
                </c:pt>
                <c:pt idx="237">
                  <c:v>72</c:v>
                </c:pt>
                <c:pt idx="238">
                  <c:v>72</c:v>
                </c:pt>
                <c:pt idx="239">
                  <c:v>72</c:v>
                </c:pt>
                <c:pt idx="240">
                  <c:v>72</c:v>
                </c:pt>
                <c:pt idx="241">
                  <c:v>72</c:v>
                </c:pt>
                <c:pt idx="242">
                  <c:v>72</c:v>
                </c:pt>
                <c:pt idx="243">
                  <c:v>73</c:v>
                </c:pt>
                <c:pt idx="244">
                  <c:v>73</c:v>
                </c:pt>
                <c:pt idx="245">
                  <c:v>73</c:v>
                </c:pt>
                <c:pt idx="246">
                  <c:v>73</c:v>
                </c:pt>
                <c:pt idx="247">
                  <c:v>73</c:v>
                </c:pt>
                <c:pt idx="248">
                  <c:v>73</c:v>
                </c:pt>
                <c:pt idx="249">
                  <c:v>73</c:v>
                </c:pt>
                <c:pt idx="250">
                  <c:v>73</c:v>
                </c:pt>
                <c:pt idx="251">
                  <c:v>73</c:v>
                </c:pt>
                <c:pt idx="252">
                  <c:v>74</c:v>
                </c:pt>
                <c:pt idx="253">
                  <c:v>74</c:v>
                </c:pt>
                <c:pt idx="254">
                  <c:v>74</c:v>
                </c:pt>
                <c:pt idx="255">
                  <c:v>74</c:v>
                </c:pt>
              </c:numCache>
            </c:numRef>
          </c:val>
          <c:smooth val="0"/>
          <c:extLst>
            <c:ext xmlns:c16="http://schemas.microsoft.com/office/drawing/2014/chart" uri="{C3380CC4-5D6E-409C-BE32-E72D297353CC}">
              <c16:uniqueId val="{00000000-BFA0-4AE2-B963-891BE22300C7}"/>
            </c:ext>
          </c:extLst>
        </c:ser>
        <c:ser>
          <c:idx val="1"/>
          <c:order val="1"/>
          <c:tx>
            <c:strRef>
              <c:f>'Expected vs Actual Sales'!$AD$1</c:f>
              <c:strCache>
                <c:ptCount val="1"/>
                <c:pt idx="0">
                  <c:v>Expected Sales (Cummulative Response Rate)</c:v>
                </c:pt>
              </c:strCache>
            </c:strRef>
          </c:tx>
          <c:spPr>
            <a:ln w="28575" cap="rnd">
              <a:solidFill>
                <a:schemeClr val="accent2"/>
              </a:solidFill>
              <a:round/>
            </a:ln>
            <a:effectLst/>
          </c:spPr>
          <c:marker>
            <c:symbol val="none"/>
          </c:marker>
          <c:val>
            <c:numRef>
              <c:f>'Expected vs Actual Sales'!$AD$2:$AD$258</c:f>
              <c:numCache>
                <c:formatCode>General</c:formatCode>
                <c:ptCount val="257"/>
                <c:pt idx="0">
                  <c:v>0.61399395544368762</c:v>
                </c:pt>
                <c:pt idx="1">
                  <c:v>1.2181646711582552</c:v>
                </c:pt>
                <c:pt idx="2">
                  <c:v>1.8203016150685323</c:v>
                </c:pt>
                <c:pt idx="3">
                  <c:v>2.4174862181625771</c:v>
                </c:pt>
                <c:pt idx="4">
                  <c:v>3.0115916743254649</c:v>
                </c:pt>
                <c:pt idx="5">
                  <c:v>3.6026105657789662</c:v>
                </c:pt>
                <c:pt idx="6">
                  <c:v>4.1836205240473623</c:v>
                </c:pt>
                <c:pt idx="7">
                  <c:v>4.7635863361377693</c:v>
                </c:pt>
                <c:pt idx="8">
                  <c:v>5.3364408637930625</c:v>
                </c:pt>
                <c:pt idx="9">
                  <c:v>5.9092953914483557</c:v>
                </c:pt>
                <c:pt idx="10">
                  <c:v>6.473954689283496</c:v>
                </c:pt>
                <c:pt idx="11">
                  <c:v>7.0303832723719681</c:v>
                </c:pt>
                <c:pt idx="12">
                  <c:v>7.5836542182769531</c:v>
                </c:pt>
                <c:pt idx="13">
                  <c:v>8.1286526354208348</c:v>
                </c:pt>
                <c:pt idx="14">
                  <c:v>8.6602204104064811</c:v>
                </c:pt>
                <c:pt idx="15">
                  <c:v>9.17511902959731</c:v>
                </c:pt>
                <c:pt idx="16">
                  <c:v>9.6900176487881389</c:v>
                </c:pt>
                <c:pt idx="17">
                  <c:v>10.202774063729494</c:v>
                </c:pt>
                <c:pt idx="18">
                  <c:v>10.707715653997735</c:v>
                </c:pt>
                <c:pt idx="19">
                  <c:v>11.212657244265975</c:v>
                </c:pt>
                <c:pt idx="20">
                  <c:v>11.714402878072866</c:v>
                </c:pt>
                <c:pt idx="21">
                  <c:v>12.202640011305432</c:v>
                </c:pt>
                <c:pt idx="22">
                  <c:v>12.685026006800374</c:v>
                </c:pt>
                <c:pt idx="23">
                  <c:v>13.166523912189255</c:v>
                </c:pt>
                <c:pt idx="24">
                  <c:v>13.648021817578137</c:v>
                </c:pt>
                <c:pt idx="25">
                  <c:v>14.129337302254916</c:v>
                </c:pt>
                <c:pt idx="26">
                  <c:v>14.607644272079158</c:v>
                </c:pt>
                <c:pt idx="27">
                  <c:v>15.080806150547435</c:v>
                </c:pt>
                <c:pt idx="28">
                  <c:v>15.553968029015712</c:v>
                </c:pt>
                <c:pt idx="29">
                  <c:v>16.022856638327831</c:v>
                </c:pt>
                <c:pt idx="30">
                  <c:v>16.48609785821818</c:v>
                </c:pt>
                <c:pt idx="31">
                  <c:v>16.94933907810853</c:v>
                </c:pt>
                <c:pt idx="32">
                  <c:v>17.402708143216511</c:v>
                </c:pt>
                <c:pt idx="33">
                  <c:v>17.85448379135779</c:v>
                </c:pt>
                <c:pt idx="34">
                  <c:v>18.302745523416824</c:v>
                </c:pt>
                <c:pt idx="35">
                  <c:v>18.751007255475859</c:v>
                </c:pt>
                <c:pt idx="36">
                  <c:v>19.198208778283668</c:v>
                </c:pt>
                <c:pt idx="37">
                  <c:v>19.644699787601279</c:v>
                </c:pt>
                <c:pt idx="38">
                  <c:v>20.084712596235377</c:v>
                </c:pt>
                <c:pt idx="39">
                  <c:v>20.523141279799948</c:v>
                </c:pt>
                <c:pt idx="40">
                  <c:v>20.948295740230034</c:v>
                </c:pt>
                <c:pt idx="41">
                  <c:v>21.371914057813203</c:v>
                </c:pt>
                <c:pt idx="42">
                  <c:v>21.795532375396373</c:v>
                </c:pt>
                <c:pt idx="43">
                  <c:v>22.21549077719213</c:v>
                </c:pt>
                <c:pt idx="44">
                  <c:v>22.630972164594059</c:v>
                </c:pt>
                <c:pt idx="45">
                  <c:v>23.046453551995988</c:v>
                </c:pt>
                <c:pt idx="46">
                  <c:v>23.45863509941562</c:v>
                </c:pt>
                <c:pt idx="47">
                  <c:v>23.866025381468415</c:v>
                </c:pt>
                <c:pt idx="48">
                  <c:v>24.270830379923975</c:v>
                </c:pt>
                <c:pt idx="49">
                  <c:v>24.671528827361467</c:v>
                </c:pt>
                <c:pt idx="50">
                  <c:v>25.071731439905243</c:v>
                </c:pt>
                <c:pt idx="51">
                  <c:v>25.469679563533202</c:v>
                </c:pt>
                <c:pt idx="52">
                  <c:v>25.867486929099691</c:v>
                </c:pt>
                <c:pt idx="53">
                  <c:v>26.265119265295311</c:v>
                </c:pt>
                <c:pt idx="54">
                  <c:v>26.656481068094479</c:v>
                </c:pt>
                <c:pt idx="55">
                  <c:v>27.043783953389507</c:v>
                </c:pt>
                <c:pt idx="56">
                  <c:v>27.42721623928492</c:v>
                </c:pt>
                <c:pt idx="57">
                  <c:v>27.810280662837275</c:v>
                </c:pt>
                <c:pt idx="58">
                  <c:v>28.189161845820461</c:v>
                </c:pt>
                <c:pt idx="59">
                  <c:v>28.566045555061173</c:v>
                </c:pt>
                <c:pt idx="60">
                  <c:v>28.941609848747603</c:v>
                </c:pt>
                <c:pt idx="61">
                  <c:v>29.316809235108611</c:v>
                </c:pt>
                <c:pt idx="62">
                  <c:v>29.692008621469618</c:v>
                </c:pt>
                <c:pt idx="63">
                  <c:v>30.066065828689997</c:v>
                </c:pt>
                <c:pt idx="64">
                  <c:v>30.437271688662101</c:v>
                </c:pt>
                <c:pt idx="65">
                  <c:v>30.804671354343117</c:v>
                </c:pt>
                <c:pt idx="66">
                  <c:v>31.170938665739676</c:v>
                </c:pt>
                <c:pt idx="67">
                  <c:v>31.53309625658849</c:v>
                </c:pt>
                <c:pt idx="68">
                  <c:v>31.892765006028657</c:v>
                </c:pt>
                <c:pt idx="69">
                  <c:v>32.251804938448728</c:v>
                </c:pt>
                <c:pt idx="70">
                  <c:v>32.610351656003857</c:v>
                </c:pt>
                <c:pt idx="71">
                  <c:v>32.967081370204752</c:v>
                </c:pt>
                <c:pt idx="72">
                  <c:v>33.31909135841336</c:v>
                </c:pt>
                <c:pt idx="73">
                  <c:v>33.671101346621967</c:v>
                </c:pt>
                <c:pt idx="74">
                  <c:v>34.022000102444672</c:v>
                </c:pt>
                <c:pt idx="75">
                  <c:v>34.37012586225007</c:v>
                </c:pt>
                <c:pt idx="76">
                  <c:v>34.714552452797065</c:v>
                </c:pt>
                <c:pt idx="77">
                  <c:v>35.05897904334406</c:v>
                </c:pt>
                <c:pt idx="78">
                  <c:v>35.403240664361078</c:v>
                </c:pt>
                <c:pt idx="79">
                  <c:v>35.747050777997863</c:v>
                </c:pt>
                <c:pt idx="80">
                  <c:v>36.083972396916238</c:v>
                </c:pt>
                <c:pt idx="81">
                  <c:v>36.420894015834612</c:v>
                </c:pt>
                <c:pt idx="82">
                  <c:v>36.75720569960454</c:v>
                </c:pt>
                <c:pt idx="83">
                  <c:v>37.090323991777737</c:v>
                </c:pt>
                <c:pt idx="84">
                  <c:v>37.419821977944814</c:v>
                </c:pt>
                <c:pt idx="85">
                  <c:v>37.749319964111891</c:v>
                </c:pt>
                <c:pt idx="86">
                  <c:v>38.078817950278967</c:v>
                </c:pt>
                <c:pt idx="87">
                  <c:v>38.408315936446044</c:v>
                </c:pt>
                <c:pt idx="88">
                  <c:v>38.735320759730875</c:v>
                </c:pt>
                <c:pt idx="89">
                  <c:v>39.059194661564092</c:v>
                </c:pt>
                <c:pt idx="90">
                  <c:v>39.382922699836584</c:v>
                </c:pt>
                <c:pt idx="91">
                  <c:v>39.705858394043503</c:v>
                </c:pt>
                <c:pt idx="92">
                  <c:v>40.028016846607969</c:v>
                </c:pt>
                <c:pt idx="93">
                  <c:v>40.350175299172435</c:v>
                </c:pt>
                <c:pt idx="94">
                  <c:v>40.671398152564443</c:v>
                </c:pt>
                <c:pt idx="95">
                  <c:v>40.992333647358095</c:v>
                </c:pt>
                <c:pt idx="96">
                  <c:v>41.31170670187587</c:v>
                </c:pt>
                <c:pt idx="97">
                  <c:v>41.630020941709162</c:v>
                </c:pt>
                <c:pt idx="98">
                  <c:v>41.945694457538416</c:v>
                </c:pt>
                <c:pt idx="99">
                  <c:v>42.259675788438898</c:v>
                </c:pt>
                <c:pt idx="100">
                  <c:v>42.5730690852889</c:v>
                </c:pt>
                <c:pt idx="101">
                  <c:v>42.88522314105807</c:v>
                </c:pt>
                <c:pt idx="102">
                  <c:v>43.19737719682724</c:v>
                </c:pt>
                <c:pt idx="103">
                  <c:v>43.505278299036831</c:v>
                </c:pt>
                <c:pt idx="104">
                  <c:v>43.813020246274263</c:v>
                </c:pt>
                <c:pt idx="105">
                  <c:v>44.120762193511695</c:v>
                </c:pt>
                <c:pt idx="106">
                  <c:v>44.427135682309014</c:v>
                </c:pt>
                <c:pt idx="107">
                  <c:v>44.733053773987734</c:v>
                </c:pt>
                <c:pt idx="108">
                  <c:v>45.033723488433857</c:v>
                </c:pt>
                <c:pt idx="109">
                  <c:v>45.33439320287998</c:v>
                </c:pt>
                <c:pt idx="110">
                  <c:v>45.635062917326103</c:v>
                </c:pt>
                <c:pt idx="111">
                  <c:v>45.934241686995591</c:v>
                </c:pt>
                <c:pt idx="112">
                  <c:v>46.230745453160921</c:v>
                </c:pt>
                <c:pt idx="113">
                  <c:v>46.524436509789666</c:v>
                </c:pt>
                <c:pt idx="114">
                  <c:v>46.816079463682627</c:v>
                </c:pt>
                <c:pt idx="115">
                  <c:v>47.102887409978692</c:v>
                </c:pt>
                <c:pt idx="116">
                  <c:v>47.389695356274757</c:v>
                </c:pt>
                <c:pt idx="117">
                  <c:v>47.676503302570822</c:v>
                </c:pt>
                <c:pt idx="118">
                  <c:v>47.963311248866887</c:v>
                </c:pt>
                <c:pt idx="119">
                  <c:v>48.249242953261081</c:v>
                </c:pt>
                <c:pt idx="120">
                  <c:v>48.534737139124388</c:v>
                </c:pt>
                <c:pt idx="121">
                  <c:v>48.820231324987695</c:v>
                </c:pt>
                <c:pt idx="122">
                  <c:v>49.10298772998226</c:v>
                </c:pt>
                <c:pt idx="123">
                  <c:v>49.383009927133813</c:v>
                </c:pt>
                <c:pt idx="124">
                  <c:v>49.663032124285365</c:v>
                </c:pt>
                <c:pt idx="125">
                  <c:v>49.942190696281486</c:v>
                </c:pt>
                <c:pt idx="126">
                  <c:v>50.22108407825516</c:v>
                </c:pt>
                <c:pt idx="127">
                  <c:v>50.494419543094324</c:v>
                </c:pt>
                <c:pt idx="128">
                  <c:v>50.766479418614779</c:v>
                </c:pt>
                <c:pt idx="129">
                  <c:v>51.036437114302458</c:v>
                </c:pt>
                <c:pt idx="130">
                  <c:v>51.303186362453197</c:v>
                </c:pt>
                <c:pt idx="131">
                  <c:v>51.569935610603935</c:v>
                </c:pt>
                <c:pt idx="132">
                  <c:v>51.835847050284158</c:v>
                </c:pt>
                <c:pt idx="133">
                  <c:v>52.101340215612836</c:v>
                </c:pt>
                <c:pt idx="134">
                  <c:v>52.366833380941515</c:v>
                </c:pt>
                <c:pt idx="135">
                  <c:v>52.631089536323202</c:v>
                </c:pt>
                <c:pt idx="136">
                  <c:v>52.89534569170489</c:v>
                </c:pt>
                <c:pt idx="137">
                  <c:v>53.159169966475709</c:v>
                </c:pt>
                <c:pt idx="138">
                  <c:v>53.419434857145177</c:v>
                </c:pt>
                <c:pt idx="139">
                  <c:v>53.679699747814645</c:v>
                </c:pt>
                <c:pt idx="140">
                  <c:v>53.939964638484113</c:v>
                </c:pt>
                <c:pt idx="141">
                  <c:v>54.198993193797875</c:v>
                </c:pt>
                <c:pt idx="142">
                  <c:v>54.457497851183703</c:v>
                </c:pt>
                <c:pt idx="143">
                  <c:v>54.715308944788013</c:v>
                </c:pt>
                <c:pt idx="144">
                  <c:v>54.972300463852243</c:v>
                </c:pt>
                <c:pt idx="145">
                  <c:v>55.22888283530645</c:v>
                </c:pt>
                <c:pt idx="146">
                  <c:v>55.482766418131227</c:v>
                </c:pt>
                <c:pt idx="147">
                  <c:v>55.736650000956004</c:v>
                </c:pt>
                <c:pt idx="148">
                  <c:v>55.9903951958484</c:v>
                </c:pt>
                <c:pt idx="149">
                  <c:v>56.243467432284021</c:v>
                </c:pt>
                <c:pt idx="150">
                  <c:v>56.496134638978276</c:v>
                </c:pt>
                <c:pt idx="151">
                  <c:v>56.748801845672531</c:v>
                </c:pt>
                <c:pt idx="152">
                  <c:v>56.999465119164228</c:v>
                </c:pt>
                <c:pt idx="153">
                  <c:v>57.250128392655924</c:v>
                </c:pt>
                <c:pt idx="154">
                  <c:v>57.497734756988521</c:v>
                </c:pt>
                <c:pt idx="155">
                  <c:v>57.745341121321118</c:v>
                </c:pt>
                <c:pt idx="156">
                  <c:v>57.992149563848692</c:v>
                </c:pt>
                <c:pt idx="157">
                  <c:v>58.238559694335613</c:v>
                </c:pt>
                <c:pt idx="158">
                  <c:v>58.484969824822535</c:v>
                </c:pt>
                <c:pt idx="159">
                  <c:v>58.728889025410616</c:v>
                </c:pt>
                <c:pt idx="160">
                  <c:v>58.972537595161263</c:v>
                </c:pt>
                <c:pt idx="161">
                  <c:v>59.213971722155463</c:v>
                </c:pt>
                <c:pt idx="162">
                  <c:v>59.454621455815499</c:v>
                </c:pt>
                <c:pt idx="163">
                  <c:v>59.692942745462567</c:v>
                </c:pt>
                <c:pt idx="164">
                  <c:v>59.928310363288674</c:v>
                </c:pt>
                <c:pt idx="165">
                  <c:v>60.160237288838054</c:v>
                </c:pt>
                <c:pt idx="166">
                  <c:v>60.392043843136783</c:v>
                </c:pt>
                <c:pt idx="167">
                  <c:v>60.623850397435511</c:v>
                </c:pt>
                <c:pt idx="168">
                  <c:v>60.853257839928624</c:v>
                </c:pt>
                <c:pt idx="169">
                  <c:v>61.082665282421736</c:v>
                </c:pt>
                <c:pt idx="170">
                  <c:v>61.312072724914849</c:v>
                </c:pt>
                <c:pt idx="171">
                  <c:v>61.54072306979036</c:v>
                </c:pt>
                <c:pt idx="172">
                  <c:v>61.769373414665871</c:v>
                </c:pt>
                <c:pt idx="173">
                  <c:v>61.995283327375581</c:v>
                </c:pt>
                <c:pt idx="174">
                  <c:v>62.218837396391876</c:v>
                </c:pt>
                <c:pt idx="175">
                  <c:v>62.442391465408171</c:v>
                </c:pt>
                <c:pt idx="176">
                  <c:v>62.665945534424466</c:v>
                </c:pt>
                <c:pt idx="177">
                  <c:v>62.887274801722178</c:v>
                </c:pt>
                <c:pt idx="178">
                  <c:v>63.105082633450102</c:v>
                </c:pt>
                <c:pt idx="179">
                  <c:v>63.322766004398979</c:v>
                </c:pt>
                <c:pt idx="180">
                  <c:v>63.539480098798244</c:v>
                </c:pt>
                <c:pt idx="181">
                  <c:v>63.755467245062171</c:v>
                </c:pt>
                <c:pt idx="182">
                  <c:v>63.969905181504636</c:v>
                </c:pt>
                <c:pt idx="183">
                  <c:v>64.183735314095429</c:v>
                </c:pt>
                <c:pt idx="184">
                  <c:v>64.395066621269649</c:v>
                </c:pt>
                <c:pt idx="185">
                  <c:v>64.606162493625092</c:v>
                </c:pt>
                <c:pt idx="186">
                  <c:v>64.815124180599256</c:v>
                </c:pt>
                <c:pt idx="187">
                  <c:v>65.022684856327288</c:v>
                </c:pt>
                <c:pt idx="188">
                  <c:v>65.229322316162964</c:v>
                </c:pt>
                <c:pt idx="189">
                  <c:v>65.43595977599864</c:v>
                </c:pt>
                <c:pt idx="190">
                  <c:v>65.642597235834316</c:v>
                </c:pt>
                <c:pt idx="191">
                  <c:v>65.848532661967042</c:v>
                </c:pt>
                <c:pt idx="192">
                  <c:v>66.053998423254157</c:v>
                </c:pt>
                <c:pt idx="193">
                  <c:v>66.257395439361645</c:v>
                </c:pt>
                <c:pt idx="194">
                  <c:v>66.460790889952833</c:v>
                </c:pt>
                <c:pt idx="195">
                  <c:v>66.662576566028463</c:v>
                </c:pt>
                <c:pt idx="196">
                  <c:v>66.863789929974814</c:v>
                </c:pt>
                <c:pt idx="197">
                  <c:v>67.065003293921166</c:v>
                </c:pt>
                <c:pt idx="198">
                  <c:v>67.265184924617117</c:v>
                </c:pt>
                <c:pt idx="199">
                  <c:v>67.465366555313068</c:v>
                </c:pt>
                <c:pt idx="200">
                  <c:v>67.664532967068354</c:v>
                </c:pt>
                <c:pt idx="201">
                  <c:v>67.859418335831378</c:v>
                </c:pt>
                <c:pt idx="202">
                  <c:v>68.054303704594403</c:v>
                </c:pt>
                <c:pt idx="203">
                  <c:v>68.248194203015089</c:v>
                </c:pt>
                <c:pt idx="204">
                  <c:v>68.440976254533297</c:v>
                </c:pt>
                <c:pt idx="205">
                  <c:v>68.631662827066961</c:v>
                </c:pt>
                <c:pt idx="206">
                  <c:v>68.822349399600625</c:v>
                </c:pt>
                <c:pt idx="207">
                  <c:v>69.012911102591289</c:v>
                </c:pt>
                <c:pt idx="208">
                  <c:v>69.202277785602945</c:v>
                </c:pt>
                <c:pt idx="209">
                  <c:v>69.390999194470581</c:v>
                </c:pt>
                <c:pt idx="210">
                  <c:v>69.579065009166854</c:v>
                </c:pt>
                <c:pt idx="211">
                  <c:v>69.766476981032824</c:v>
                </c:pt>
                <c:pt idx="212">
                  <c:v>69.953876976927148</c:v>
                </c:pt>
                <c:pt idx="213">
                  <c:v>70.13903541288154</c:v>
                </c:pt>
                <c:pt idx="214">
                  <c:v>70.324172711654072</c:v>
                </c:pt>
                <c:pt idx="215">
                  <c:v>70.508785834624334</c:v>
                </c:pt>
                <c:pt idx="216">
                  <c:v>70.691802589415786</c:v>
                </c:pt>
                <c:pt idx="217">
                  <c:v>70.873222029364541</c:v>
                </c:pt>
                <c:pt idx="218">
                  <c:v>71.054641469313296</c:v>
                </c:pt>
                <c:pt idx="219">
                  <c:v>71.234593868929849</c:v>
                </c:pt>
                <c:pt idx="220">
                  <c:v>71.414230119063575</c:v>
                </c:pt>
                <c:pt idx="221">
                  <c:v>71.591990073845864</c:v>
                </c:pt>
                <c:pt idx="222">
                  <c:v>71.768500099852531</c:v>
                </c:pt>
                <c:pt idx="223">
                  <c:v>71.943574294487533</c:v>
                </c:pt>
                <c:pt idx="224">
                  <c:v>72.113875061526613</c:v>
                </c:pt>
                <c:pt idx="225">
                  <c:v>72.283873120436525</c:v>
                </c:pt>
                <c:pt idx="226">
                  <c:v>72.453871179346436</c:v>
                </c:pt>
                <c:pt idx="227">
                  <c:v>72.623869238256347</c:v>
                </c:pt>
                <c:pt idx="228">
                  <c:v>72.788613681109808</c:v>
                </c:pt>
                <c:pt idx="229">
                  <c:v>72.952768969109798</c:v>
                </c:pt>
                <c:pt idx="230">
                  <c:v>73.116347556121369</c:v>
                </c:pt>
                <c:pt idx="231">
                  <c:v>73.279915383590819</c:v>
                </c:pt>
                <c:pt idx="232">
                  <c:v>73.442908171449673</c:v>
                </c:pt>
                <c:pt idx="233">
                  <c:v>73.603394766798388</c:v>
                </c:pt>
                <c:pt idx="234">
                  <c:v>73.76215586998967</c:v>
                </c:pt>
                <c:pt idx="235">
                  <c:v>73.916235733900166</c:v>
                </c:pt>
                <c:pt idx="236">
                  <c:v>74.069757571429037</c:v>
                </c:pt>
                <c:pt idx="237">
                  <c:v>74.22006927458574</c:v>
                </c:pt>
                <c:pt idx="238">
                  <c:v>74.367775125780867</c:v>
                </c:pt>
                <c:pt idx="239">
                  <c:v>74.515480976975994</c:v>
                </c:pt>
                <c:pt idx="240">
                  <c:v>74.660518048027384</c:v>
                </c:pt>
                <c:pt idx="241">
                  <c:v>74.804066824340012</c:v>
                </c:pt>
                <c:pt idx="242">
                  <c:v>74.946051000422656</c:v>
                </c:pt>
                <c:pt idx="243">
                  <c:v>75.085540551436196</c:v>
                </c:pt>
                <c:pt idx="244">
                  <c:v>75.225030102449736</c:v>
                </c:pt>
                <c:pt idx="245">
                  <c:v>75.35807397036038</c:v>
                </c:pt>
                <c:pt idx="246">
                  <c:v>75.488430153556962</c:v>
                </c:pt>
                <c:pt idx="247">
                  <c:v>75.616465526193764</c:v>
                </c:pt>
                <c:pt idx="248">
                  <c:v>75.742924199487575</c:v>
                </c:pt>
                <c:pt idx="249">
                  <c:v>75.86891864247302</c:v>
                </c:pt>
                <c:pt idx="250">
                  <c:v>75.99219472112955</c:v>
                </c:pt>
                <c:pt idx="251">
                  <c:v>76.114483565103185</c:v>
                </c:pt>
                <c:pt idx="252">
                  <c:v>76.2312957273992</c:v>
                </c:pt>
                <c:pt idx="253">
                  <c:v>76.347970282373979</c:v>
                </c:pt>
                <c:pt idx="254">
                  <c:v>76.450174795527957</c:v>
                </c:pt>
                <c:pt idx="255">
                  <c:v>76.551535712826933</c:v>
                </c:pt>
              </c:numCache>
            </c:numRef>
          </c:val>
          <c:smooth val="0"/>
          <c:extLst>
            <c:ext xmlns:c16="http://schemas.microsoft.com/office/drawing/2014/chart" uri="{C3380CC4-5D6E-409C-BE32-E72D297353CC}">
              <c16:uniqueId val="{00000001-BFA0-4AE2-B963-891BE22300C7}"/>
            </c:ext>
          </c:extLst>
        </c:ser>
        <c:dLbls>
          <c:showLegendKey val="0"/>
          <c:showVal val="0"/>
          <c:showCatName val="0"/>
          <c:showSerName val="0"/>
          <c:showPercent val="0"/>
          <c:showBubbleSize val="0"/>
        </c:dLbls>
        <c:smooth val="0"/>
        <c:axId val="346893744"/>
        <c:axId val="346891248"/>
      </c:lineChart>
      <c:catAx>
        <c:axId val="3468937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891248"/>
        <c:crosses val="autoZero"/>
        <c:auto val="1"/>
        <c:lblAlgn val="ctr"/>
        <c:lblOffset val="100"/>
        <c:noMultiLvlLbl val="0"/>
      </c:catAx>
      <c:valAx>
        <c:axId val="34689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893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pPr>
            <a:r>
              <a:rPr lang="en-US"/>
              <a:t>ROC Curve (AUC=0.664)</a:t>
            </a:r>
          </a:p>
        </c:rich>
      </c:tx>
      <c:overlay val="0"/>
    </c:title>
    <c:autoTitleDeleted val="0"/>
    <c:plotArea>
      <c:layout/>
      <c:scatterChart>
        <c:scatterStyle val="lineMarker"/>
        <c:varyColors val="0"/>
        <c:ser>
          <c:idx val="0"/>
          <c:order val="0"/>
          <c:spPr>
            <a:ln w="12700">
              <a:solidFill>
                <a:srgbClr val="997D87"/>
              </a:solidFill>
              <a:prstDash val="solid"/>
            </a:ln>
            <a:effectLst/>
          </c:spPr>
          <c:marker>
            <c:spPr>
              <a:noFill/>
              <a:ln w="9525">
                <a:noFill/>
              </a:ln>
            </c:spPr>
          </c:marker>
          <c:xVal>
            <c:numRef>
              <c:f>XLSTAT_20211018_152332_1_HID!$A$1:$A$245</c:f>
              <c:numCache>
                <c:formatCode>0</c:formatCode>
                <c:ptCount val="245"/>
                <c:pt idx="0">
                  <c:v>1</c:v>
                </c:pt>
                <c:pt idx="1">
                  <c:v>0.99404761904761907</c:v>
                </c:pt>
                <c:pt idx="2">
                  <c:v>0.98809523809523814</c:v>
                </c:pt>
                <c:pt idx="3">
                  <c:v>0.98214285714285721</c:v>
                </c:pt>
                <c:pt idx="4">
                  <c:v>0.97619047619047628</c:v>
                </c:pt>
                <c:pt idx="5">
                  <c:v>0.97023809523809534</c:v>
                </c:pt>
                <c:pt idx="6">
                  <c:v>0.96428571428571441</c:v>
                </c:pt>
                <c:pt idx="7">
                  <c:v>0.95833333333333348</c:v>
                </c:pt>
                <c:pt idx="8">
                  <c:v>0.95238095238095255</c:v>
                </c:pt>
                <c:pt idx="9">
                  <c:v>0.94642857142857162</c:v>
                </c:pt>
                <c:pt idx="10">
                  <c:v>0.94047619047619069</c:v>
                </c:pt>
                <c:pt idx="11">
                  <c:v>0.93452380952380976</c:v>
                </c:pt>
                <c:pt idx="12">
                  <c:v>0.92857142857142883</c:v>
                </c:pt>
                <c:pt idx="13">
                  <c:v>0.92857142857142883</c:v>
                </c:pt>
                <c:pt idx="14">
                  <c:v>0.92261904761904789</c:v>
                </c:pt>
                <c:pt idx="15">
                  <c:v>0.91666666666666696</c:v>
                </c:pt>
                <c:pt idx="16">
                  <c:v>0.91071428571428603</c:v>
                </c:pt>
                <c:pt idx="17">
                  <c:v>0.9047619047619051</c:v>
                </c:pt>
                <c:pt idx="18">
                  <c:v>0.89880952380952417</c:v>
                </c:pt>
                <c:pt idx="19">
                  <c:v>0.89285714285714324</c:v>
                </c:pt>
                <c:pt idx="20">
                  <c:v>0.88690476190476231</c:v>
                </c:pt>
                <c:pt idx="21">
                  <c:v>0.88095238095238138</c:v>
                </c:pt>
                <c:pt idx="22">
                  <c:v>0.87500000000000044</c:v>
                </c:pt>
                <c:pt idx="23">
                  <c:v>0.86904761904761951</c:v>
                </c:pt>
                <c:pt idx="24">
                  <c:v>0.86309523809523858</c:v>
                </c:pt>
                <c:pt idx="25">
                  <c:v>0.85714285714285765</c:v>
                </c:pt>
                <c:pt idx="26">
                  <c:v>0.85119047619047672</c:v>
                </c:pt>
                <c:pt idx="27">
                  <c:v>0.85119047619047672</c:v>
                </c:pt>
                <c:pt idx="28">
                  <c:v>0.84523809523809579</c:v>
                </c:pt>
                <c:pt idx="29">
                  <c:v>0.83928571428571486</c:v>
                </c:pt>
                <c:pt idx="30">
                  <c:v>0.83333333333333393</c:v>
                </c:pt>
                <c:pt idx="31">
                  <c:v>0.82738095238095299</c:v>
                </c:pt>
                <c:pt idx="32">
                  <c:v>0.82142857142857206</c:v>
                </c:pt>
                <c:pt idx="33">
                  <c:v>0.81547619047619113</c:v>
                </c:pt>
                <c:pt idx="34">
                  <c:v>0.8095238095238102</c:v>
                </c:pt>
                <c:pt idx="35">
                  <c:v>0.80357142857142927</c:v>
                </c:pt>
                <c:pt idx="36">
                  <c:v>0.79761904761904834</c:v>
                </c:pt>
                <c:pt idx="37">
                  <c:v>0.79761904761904834</c:v>
                </c:pt>
                <c:pt idx="38">
                  <c:v>0.79166666666666741</c:v>
                </c:pt>
                <c:pt idx="39">
                  <c:v>0.78571428571428648</c:v>
                </c:pt>
                <c:pt idx="40">
                  <c:v>0.77976190476190554</c:v>
                </c:pt>
                <c:pt idx="41">
                  <c:v>0.77380952380952461</c:v>
                </c:pt>
                <c:pt idx="42">
                  <c:v>0.76785714285714368</c:v>
                </c:pt>
                <c:pt idx="43">
                  <c:v>0.76190476190476275</c:v>
                </c:pt>
                <c:pt idx="44">
                  <c:v>0.75595238095238182</c:v>
                </c:pt>
                <c:pt idx="45">
                  <c:v>0.75000000000000089</c:v>
                </c:pt>
                <c:pt idx="46">
                  <c:v>0.75000000000000089</c:v>
                </c:pt>
                <c:pt idx="47">
                  <c:v>0.74404761904761996</c:v>
                </c:pt>
                <c:pt idx="48">
                  <c:v>0.74404761904761996</c:v>
                </c:pt>
                <c:pt idx="49">
                  <c:v>0.73809523809523903</c:v>
                </c:pt>
                <c:pt idx="50">
                  <c:v>0.73214285714285809</c:v>
                </c:pt>
                <c:pt idx="51">
                  <c:v>0.73214285714285809</c:v>
                </c:pt>
                <c:pt idx="52">
                  <c:v>0.73214285714285809</c:v>
                </c:pt>
                <c:pt idx="53">
                  <c:v>0.73214285714285809</c:v>
                </c:pt>
                <c:pt idx="54">
                  <c:v>0.72619047619047716</c:v>
                </c:pt>
                <c:pt idx="55">
                  <c:v>0.72023809523809623</c:v>
                </c:pt>
                <c:pt idx="56">
                  <c:v>0.7142857142857153</c:v>
                </c:pt>
                <c:pt idx="57">
                  <c:v>0.70833333333333437</c:v>
                </c:pt>
                <c:pt idx="58">
                  <c:v>0.70238095238095344</c:v>
                </c:pt>
                <c:pt idx="59">
                  <c:v>0.70238095238095344</c:v>
                </c:pt>
                <c:pt idx="60">
                  <c:v>0.69642857142857251</c:v>
                </c:pt>
                <c:pt idx="61">
                  <c:v>0.69047619047619158</c:v>
                </c:pt>
                <c:pt idx="62">
                  <c:v>0.68452380952381064</c:v>
                </c:pt>
                <c:pt idx="63">
                  <c:v>0.67857142857142971</c:v>
                </c:pt>
                <c:pt idx="64">
                  <c:v>0.67261904761904878</c:v>
                </c:pt>
                <c:pt idx="65">
                  <c:v>0.67261904761904878</c:v>
                </c:pt>
                <c:pt idx="66">
                  <c:v>0.66666666666666785</c:v>
                </c:pt>
                <c:pt idx="67">
                  <c:v>0.66071428571428692</c:v>
                </c:pt>
                <c:pt idx="68">
                  <c:v>0.65476190476190599</c:v>
                </c:pt>
                <c:pt idx="69">
                  <c:v>0.64880952380952506</c:v>
                </c:pt>
                <c:pt idx="70">
                  <c:v>0.64880952380952506</c:v>
                </c:pt>
                <c:pt idx="71">
                  <c:v>0.64285714285714413</c:v>
                </c:pt>
                <c:pt idx="72">
                  <c:v>0.63690476190476319</c:v>
                </c:pt>
                <c:pt idx="73">
                  <c:v>0.63690476190476319</c:v>
                </c:pt>
                <c:pt idx="74">
                  <c:v>0.63095238095238226</c:v>
                </c:pt>
                <c:pt idx="75">
                  <c:v>0.63095238095238226</c:v>
                </c:pt>
                <c:pt idx="76">
                  <c:v>0.62500000000000133</c:v>
                </c:pt>
                <c:pt idx="77">
                  <c:v>0.6190476190476204</c:v>
                </c:pt>
                <c:pt idx="78">
                  <c:v>0.6190476190476204</c:v>
                </c:pt>
                <c:pt idx="79">
                  <c:v>0.61309523809523947</c:v>
                </c:pt>
                <c:pt idx="80">
                  <c:v>0.60714285714285854</c:v>
                </c:pt>
                <c:pt idx="81">
                  <c:v>0.60119047619047761</c:v>
                </c:pt>
                <c:pt idx="82">
                  <c:v>0.59523809523809668</c:v>
                </c:pt>
                <c:pt idx="83">
                  <c:v>0.58928571428571574</c:v>
                </c:pt>
                <c:pt idx="84">
                  <c:v>0.58928571428571574</c:v>
                </c:pt>
                <c:pt idx="85">
                  <c:v>0.58928571428571574</c:v>
                </c:pt>
                <c:pt idx="86">
                  <c:v>0.58333333333333481</c:v>
                </c:pt>
                <c:pt idx="87">
                  <c:v>0.58333333333333481</c:v>
                </c:pt>
                <c:pt idx="88">
                  <c:v>0.57738095238095388</c:v>
                </c:pt>
                <c:pt idx="89">
                  <c:v>0.57142857142857295</c:v>
                </c:pt>
                <c:pt idx="90">
                  <c:v>0.56547619047619202</c:v>
                </c:pt>
                <c:pt idx="91">
                  <c:v>0.56547619047619202</c:v>
                </c:pt>
                <c:pt idx="92">
                  <c:v>0.55952380952381109</c:v>
                </c:pt>
                <c:pt idx="93">
                  <c:v>0.55952380952381109</c:v>
                </c:pt>
                <c:pt idx="94">
                  <c:v>0.55357142857143016</c:v>
                </c:pt>
                <c:pt idx="95">
                  <c:v>0.55357142857143016</c:v>
                </c:pt>
                <c:pt idx="96">
                  <c:v>0.54761904761904923</c:v>
                </c:pt>
                <c:pt idx="97">
                  <c:v>0.54166666666666829</c:v>
                </c:pt>
                <c:pt idx="98">
                  <c:v>0.53571428571428736</c:v>
                </c:pt>
                <c:pt idx="99">
                  <c:v>0.53571428571428736</c:v>
                </c:pt>
                <c:pt idx="100">
                  <c:v>0.52976190476190643</c:v>
                </c:pt>
                <c:pt idx="101">
                  <c:v>0.5238095238095255</c:v>
                </c:pt>
                <c:pt idx="102">
                  <c:v>0.51785714285714457</c:v>
                </c:pt>
                <c:pt idx="103">
                  <c:v>0.51190476190476364</c:v>
                </c:pt>
                <c:pt idx="104">
                  <c:v>0.51190476190476364</c:v>
                </c:pt>
                <c:pt idx="105">
                  <c:v>0.51190476190476364</c:v>
                </c:pt>
                <c:pt idx="106">
                  <c:v>0.50595238095238271</c:v>
                </c:pt>
                <c:pt idx="107">
                  <c:v>0.50000000000000178</c:v>
                </c:pt>
                <c:pt idx="108">
                  <c:v>0.49404761904762085</c:v>
                </c:pt>
                <c:pt idx="109">
                  <c:v>0.49404761904762085</c:v>
                </c:pt>
                <c:pt idx="110">
                  <c:v>0.48809523809523991</c:v>
                </c:pt>
                <c:pt idx="111">
                  <c:v>0.48214285714285898</c:v>
                </c:pt>
                <c:pt idx="112">
                  <c:v>0.47619047619047805</c:v>
                </c:pt>
                <c:pt idx="113">
                  <c:v>0.47619047619047805</c:v>
                </c:pt>
                <c:pt idx="114">
                  <c:v>0.47619047619047805</c:v>
                </c:pt>
                <c:pt idx="115">
                  <c:v>0.47023809523809712</c:v>
                </c:pt>
                <c:pt idx="116">
                  <c:v>0.46428571428571619</c:v>
                </c:pt>
                <c:pt idx="117">
                  <c:v>0.45833333333333526</c:v>
                </c:pt>
                <c:pt idx="118">
                  <c:v>0.45238095238095433</c:v>
                </c:pt>
                <c:pt idx="119">
                  <c:v>0.4464285714285734</c:v>
                </c:pt>
                <c:pt idx="120">
                  <c:v>0.44047619047619246</c:v>
                </c:pt>
                <c:pt idx="121">
                  <c:v>0.43452380952381153</c:v>
                </c:pt>
                <c:pt idx="122">
                  <c:v>0.4285714285714306</c:v>
                </c:pt>
                <c:pt idx="123">
                  <c:v>0.4285714285714306</c:v>
                </c:pt>
                <c:pt idx="124">
                  <c:v>0.42261904761904967</c:v>
                </c:pt>
                <c:pt idx="125">
                  <c:v>0.41666666666666874</c:v>
                </c:pt>
                <c:pt idx="126">
                  <c:v>0.41071428571428781</c:v>
                </c:pt>
                <c:pt idx="127">
                  <c:v>0.41071428571428781</c:v>
                </c:pt>
                <c:pt idx="128">
                  <c:v>0.40476190476190688</c:v>
                </c:pt>
                <c:pt idx="129">
                  <c:v>0.40476190476190688</c:v>
                </c:pt>
                <c:pt idx="130">
                  <c:v>0.39880952380952595</c:v>
                </c:pt>
                <c:pt idx="131">
                  <c:v>0.39285714285714501</c:v>
                </c:pt>
                <c:pt idx="132">
                  <c:v>0.39285714285714501</c:v>
                </c:pt>
                <c:pt idx="133">
                  <c:v>0.38690476190476408</c:v>
                </c:pt>
                <c:pt idx="134">
                  <c:v>0.38095238095238315</c:v>
                </c:pt>
                <c:pt idx="135">
                  <c:v>0.37500000000000222</c:v>
                </c:pt>
                <c:pt idx="136">
                  <c:v>0.36904761904762129</c:v>
                </c:pt>
                <c:pt idx="137">
                  <c:v>0.36309523809524036</c:v>
                </c:pt>
                <c:pt idx="138">
                  <c:v>0.36309523809524036</c:v>
                </c:pt>
                <c:pt idx="139">
                  <c:v>0.36309523809524036</c:v>
                </c:pt>
                <c:pt idx="140">
                  <c:v>0.35714285714285943</c:v>
                </c:pt>
                <c:pt idx="141">
                  <c:v>0.3511904761904785</c:v>
                </c:pt>
                <c:pt idx="142">
                  <c:v>0.34523809523809756</c:v>
                </c:pt>
                <c:pt idx="143">
                  <c:v>0.33928571428571663</c:v>
                </c:pt>
                <c:pt idx="144">
                  <c:v>0.3333333333333357</c:v>
                </c:pt>
                <c:pt idx="145">
                  <c:v>0.32738095238095477</c:v>
                </c:pt>
                <c:pt idx="146">
                  <c:v>0.32738095238095477</c:v>
                </c:pt>
                <c:pt idx="147">
                  <c:v>0.32738095238095477</c:v>
                </c:pt>
                <c:pt idx="148">
                  <c:v>0.32738095238095477</c:v>
                </c:pt>
                <c:pt idx="149">
                  <c:v>0.32142857142857384</c:v>
                </c:pt>
                <c:pt idx="150">
                  <c:v>0.32142857142857384</c:v>
                </c:pt>
                <c:pt idx="151">
                  <c:v>0.32142857142857384</c:v>
                </c:pt>
                <c:pt idx="152">
                  <c:v>0.32142857142857384</c:v>
                </c:pt>
                <c:pt idx="153">
                  <c:v>0.31547619047619291</c:v>
                </c:pt>
                <c:pt idx="154">
                  <c:v>0.30952380952381198</c:v>
                </c:pt>
                <c:pt idx="155">
                  <c:v>0.30952380952381198</c:v>
                </c:pt>
                <c:pt idx="156">
                  <c:v>0.30357142857143105</c:v>
                </c:pt>
                <c:pt idx="157">
                  <c:v>0.30357142857143105</c:v>
                </c:pt>
                <c:pt idx="158">
                  <c:v>0.29761904761905011</c:v>
                </c:pt>
                <c:pt idx="159">
                  <c:v>0.29166666666666918</c:v>
                </c:pt>
                <c:pt idx="160">
                  <c:v>0.28571428571428825</c:v>
                </c:pt>
                <c:pt idx="161">
                  <c:v>0.27976190476190732</c:v>
                </c:pt>
                <c:pt idx="162">
                  <c:v>0.27380952380952639</c:v>
                </c:pt>
                <c:pt idx="163">
                  <c:v>0.27380952380952639</c:v>
                </c:pt>
                <c:pt idx="164">
                  <c:v>0.26785714285714546</c:v>
                </c:pt>
                <c:pt idx="165">
                  <c:v>0.26785714285714546</c:v>
                </c:pt>
                <c:pt idx="166">
                  <c:v>0.26785714285714546</c:v>
                </c:pt>
                <c:pt idx="167">
                  <c:v>0.26190476190476453</c:v>
                </c:pt>
                <c:pt idx="168">
                  <c:v>0.2559523809523836</c:v>
                </c:pt>
                <c:pt idx="169">
                  <c:v>0.25000000000000266</c:v>
                </c:pt>
                <c:pt idx="170">
                  <c:v>0.24404761904762171</c:v>
                </c:pt>
                <c:pt idx="171">
                  <c:v>0.23809523809524075</c:v>
                </c:pt>
                <c:pt idx="172">
                  <c:v>0.23809523809524075</c:v>
                </c:pt>
                <c:pt idx="173">
                  <c:v>0.23214285714285979</c:v>
                </c:pt>
                <c:pt idx="174">
                  <c:v>0.22619047619047883</c:v>
                </c:pt>
                <c:pt idx="175">
                  <c:v>0.22619047619047883</c:v>
                </c:pt>
                <c:pt idx="176">
                  <c:v>0.22023809523809787</c:v>
                </c:pt>
                <c:pt idx="177">
                  <c:v>0.21428571428571691</c:v>
                </c:pt>
                <c:pt idx="178">
                  <c:v>0.21428571428571691</c:v>
                </c:pt>
                <c:pt idx="179">
                  <c:v>0.20833333333333595</c:v>
                </c:pt>
                <c:pt idx="180">
                  <c:v>0.20833333333333595</c:v>
                </c:pt>
                <c:pt idx="181">
                  <c:v>0.20238095238095499</c:v>
                </c:pt>
                <c:pt idx="182">
                  <c:v>0.19642857142857403</c:v>
                </c:pt>
                <c:pt idx="183">
                  <c:v>0.19642857142857403</c:v>
                </c:pt>
                <c:pt idx="184">
                  <c:v>0.19047619047619307</c:v>
                </c:pt>
                <c:pt idx="185">
                  <c:v>0.19047619047619307</c:v>
                </c:pt>
                <c:pt idx="186">
                  <c:v>0.18452380952381212</c:v>
                </c:pt>
                <c:pt idx="187">
                  <c:v>0.17857142857143116</c:v>
                </c:pt>
                <c:pt idx="188">
                  <c:v>0.1726190476190502</c:v>
                </c:pt>
                <c:pt idx="189">
                  <c:v>0.1726190476190502</c:v>
                </c:pt>
                <c:pt idx="190">
                  <c:v>0.16666666666666924</c:v>
                </c:pt>
                <c:pt idx="191">
                  <c:v>0.16071428571428828</c:v>
                </c:pt>
                <c:pt idx="192">
                  <c:v>0.16071428571428828</c:v>
                </c:pt>
                <c:pt idx="193">
                  <c:v>0.16071428571428828</c:v>
                </c:pt>
                <c:pt idx="194">
                  <c:v>0.15476190476190732</c:v>
                </c:pt>
                <c:pt idx="195">
                  <c:v>0.14880952380952636</c:v>
                </c:pt>
                <c:pt idx="196">
                  <c:v>0.1428571428571454</c:v>
                </c:pt>
                <c:pt idx="197">
                  <c:v>0.1428571428571454</c:v>
                </c:pt>
                <c:pt idx="198">
                  <c:v>0.1428571428571454</c:v>
                </c:pt>
                <c:pt idx="199">
                  <c:v>0.13690476190476444</c:v>
                </c:pt>
                <c:pt idx="200">
                  <c:v>0.13095238095238348</c:v>
                </c:pt>
                <c:pt idx="201">
                  <c:v>0.12500000000000253</c:v>
                </c:pt>
                <c:pt idx="202">
                  <c:v>0.11904761904762157</c:v>
                </c:pt>
                <c:pt idx="203">
                  <c:v>0.11309523809524061</c:v>
                </c:pt>
                <c:pt idx="204">
                  <c:v>0.10714285714285965</c:v>
                </c:pt>
                <c:pt idx="205">
                  <c:v>0.10119047619047869</c:v>
                </c:pt>
                <c:pt idx="206">
                  <c:v>9.5238095238097731E-2</c:v>
                </c:pt>
                <c:pt idx="207">
                  <c:v>9.5238095238097731E-2</c:v>
                </c:pt>
                <c:pt idx="208">
                  <c:v>8.9285714285716772E-2</c:v>
                </c:pt>
                <c:pt idx="209">
                  <c:v>8.9285714285716772E-2</c:v>
                </c:pt>
                <c:pt idx="210">
                  <c:v>8.9285714285716772E-2</c:v>
                </c:pt>
                <c:pt idx="211">
                  <c:v>8.3333333333335813E-2</c:v>
                </c:pt>
                <c:pt idx="212">
                  <c:v>7.7380952380954854E-2</c:v>
                </c:pt>
                <c:pt idx="213">
                  <c:v>7.7380952380954854E-2</c:v>
                </c:pt>
                <c:pt idx="214">
                  <c:v>7.7380952380954854E-2</c:v>
                </c:pt>
                <c:pt idx="215">
                  <c:v>7.1428571428573895E-2</c:v>
                </c:pt>
                <c:pt idx="216">
                  <c:v>7.1428571428573895E-2</c:v>
                </c:pt>
                <c:pt idx="217">
                  <c:v>6.5476190476192936E-2</c:v>
                </c:pt>
                <c:pt idx="218">
                  <c:v>6.5476190476192936E-2</c:v>
                </c:pt>
                <c:pt idx="219">
                  <c:v>6.5476190476192936E-2</c:v>
                </c:pt>
                <c:pt idx="220">
                  <c:v>5.9523809523811984E-2</c:v>
                </c:pt>
                <c:pt idx="221">
                  <c:v>5.9523809523811984E-2</c:v>
                </c:pt>
                <c:pt idx="222">
                  <c:v>5.3571428571431032E-2</c:v>
                </c:pt>
                <c:pt idx="223">
                  <c:v>4.761904761905008E-2</c:v>
                </c:pt>
                <c:pt idx="224">
                  <c:v>4.761904761905008E-2</c:v>
                </c:pt>
                <c:pt idx="225">
                  <c:v>4.761904761905008E-2</c:v>
                </c:pt>
                <c:pt idx="226">
                  <c:v>4.761904761905008E-2</c:v>
                </c:pt>
                <c:pt idx="227">
                  <c:v>4.761904761905008E-2</c:v>
                </c:pt>
                <c:pt idx="228">
                  <c:v>4.1666666666669128E-2</c:v>
                </c:pt>
                <c:pt idx="229">
                  <c:v>4.1666666666669128E-2</c:v>
                </c:pt>
                <c:pt idx="230">
                  <c:v>4.1666666666669128E-2</c:v>
                </c:pt>
                <c:pt idx="231">
                  <c:v>3.5714285714288176E-2</c:v>
                </c:pt>
                <c:pt idx="232">
                  <c:v>3.5714285714288176E-2</c:v>
                </c:pt>
                <c:pt idx="233">
                  <c:v>3.5714285714288176E-2</c:v>
                </c:pt>
                <c:pt idx="234">
                  <c:v>3.5714285714288176E-2</c:v>
                </c:pt>
                <c:pt idx="235">
                  <c:v>2.9761904761907224E-2</c:v>
                </c:pt>
                <c:pt idx="236">
                  <c:v>2.9761904761907224E-2</c:v>
                </c:pt>
                <c:pt idx="237">
                  <c:v>2.3809523809526272E-2</c:v>
                </c:pt>
                <c:pt idx="238">
                  <c:v>1.7857142857145319E-2</c:v>
                </c:pt>
                <c:pt idx="239">
                  <c:v>1.1904761904764367E-2</c:v>
                </c:pt>
                <c:pt idx="240">
                  <c:v>1.1904761904764367E-2</c:v>
                </c:pt>
                <c:pt idx="241">
                  <c:v>5.9523809523834154E-3</c:v>
                </c:pt>
                <c:pt idx="242">
                  <c:v>2.4633073358870661E-15</c:v>
                </c:pt>
                <c:pt idx="243">
                  <c:v>2.4633073358870661E-15</c:v>
                </c:pt>
                <c:pt idx="244">
                  <c:v>2.4633073358870661E-15</c:v>
                </c:pt>
              </c:numCache>
            </c:numRef>
          </c:xVal>
          <c:yVal>
            <c:numRef>
              <c:f>XLSTAT_20211018_152332_1_HID!$B$1:$B$245</c:f>
              <c:numCache>
                <c:formatCode>0</c:formatCode>
                <c:ptCount val="245"/>
                <c:pt idx="0">
                  <c:v>1</c:v>
                </c:pt>
                <c:pt idx="1">
                  <c:v>1</c:v>
                </c:pt>
                <c:pt idx="2">
                  <c:v>1</c:v>
                </c:pt>
                <c:pt idx="3">
                  <c:v>1</c:v>
                </c:pt>
                <c:pt idx="4">
                  <c:v>1</c:v>
                </c:pt>
                <c:pt idx="5">
                  <c:v>1</c:v>
                </c:pt>
                <c:pt idx="6">
                  <c:v>1</c:v>
                </c:pt>
                <c:pt idx="7">
                  <c:v>1</c:v>
                </c:pt>
                <c:pt idx="8">
                  <c:v>1</c:v>
                </c:pt>
                <c:pt idx="9">
                  <c:v>1</c:v>
                </c:pt>
                <c:pt idx="10">
                  <c:v>1</c:v>
                </c:pt>
                <c:pt idx="11">
                  <c:v>1</c:v>
                </c:pt>
                <c:pt idx="12">
                  <c:v>1</c:v>
                </c:pt>
                <c:pt idx="13">
                  <c:v>0.98684210526315785</c:v>
                </c:pt>
                <c:pt idx="14">
                  <c:v>0.98684210526315785</c:v>
                </c:pt>
                <c:pt idx="15">
                  <c:v>0.98684210526315785</c:v>
                </c:pt>
                <c:pt idx="16">
                  <c:v>0.98684210526315785</c:v>
                </c:pt>
                <c:pt idx="17">
                  <c:v>0.98684210526315785</c:v>
                </c:pt>
                <c:pt idx="18">
                  <c:v>0.98684210526315785</c:v>
                </c:pt>
                <c:pt idx="19">
                  <c:v>0.98684210526315785</c:v>
                </c:pt>
                <c:pt idx="20">
                  <c:v>0.98684210526315785</c:v>
                </c:pt>
                <c:pt idx="21">
                  <c:v>0.98684210526315785</c:v>
                </c:pt>
                <c:pt idx="22">
                  <c:v>0.98684210526315785</c:v>
                </c:pt>
                <c:pt idx="23">
                  <c:v>0.98684210526315785</c:v>
                </c:pt>
                <c:pt idx="24">
                  <c:v>0.98684210526315785</c:v>
                </c:pt>
                <c:pt idx="25">
                  <c:v>0.98684210526315785</c:v>
                </c:pt>
                <c:pt idx="26">
                  <c:v>0.98684210526315785</c:v>
                </c:pt>
                <c:pt idx="27">
                  <c:v>0.97368421052631571</c:v>
                </c:pt>
                <c:pt idx="28">
                  <c:v>0.97368421052631571</c:v>
                </c:pt>
                <c:pt idx="29">
                  <c:v>0.97368421052631571</c:v>
                </c:pt>
                <c:pt idx="30">
                  <c:v>0.97368421052631571</c:v>
                </c:pt>
                <c:pt idx="31">
                  <c:v>0.97368421052631571</c:v>
                </c:pt>
                <c:pt idx="32">
                  <c:v>0.97368421052631571</c:v>
                </c:pt>
                <c:pt idx="33">
                  <c:v>0.97368421052631571</c:v>
                </c:pt>
                <c:pt idx="34">
                  <c:v>0.97368421052631571</c:v>
                </c:pt>
                <c:pt idx="35">
                  <c:v>0.97368421052631571</c:v>
                </c:pt>
                <c:pt idx="36">
                  <c:v>0.97368421052631571</c:v>
                </c:pt>
                <c:pt idx="37">
                  <c:v>0.96052631578947356</c:v>
                </c:pt>
                <c:pt idx="38">
                  <c:v>0.96052631578947356</c:v>
                </c:pt>
                <c:pt idx="39">
                  <c:v>0.96052631578947356</c:v>
                </c:pt>
                <c:pt idx="40">
                  <c:v>0.96052631578947356</c:v>
                </c:pt>
                <c:pt idx="41">
                  <c:v>0.96052631578947356</c:v>
                </c:pt>
                <c:pt idx="42">
                  <c:v>0.96052631578947356</c:v>
                </c:pt>
                <c:pt idx="43">
                  <c:v>0.96052631578947356</c:v>
                </c:pt>
                <c:pt idx="44">
                  <c:v>0.96052631578947356</c:v>
                </c:pt>
                <c:pt idx="45">
                  <c:v>0.96052631578947356</c:v>
                </c:pt>
                <c:pt idx="46">
                  <c:v>0.94736842105263142</c:v>
                </c:pt>
                <c:pt idx="47">
                  <c:v>0.94736842105263142</c:v>
                </c:pt>
                <c:pt idx="48">
                  <c:v>0.93421052631578927</c:v>
                </c:pt>
                <c:pt idx="49">
                  <c:v>0.93421052631578927</c:v>
                </c:pt>
                <c:pt idx="50">
                  <c:v>0.93421052631578927</c:v>
                </c:pt>
                <c:pt idx="51">
                  <c:v>0.92105263157894712</c:v>
                </c:pt>
                <c:pt idx="52">
                  <c:v>0.90789473684210498</c:v>
                </c:pt>
                <c:pt idx="53">
                  <c:v>0.89473684210526283</c:v>
                </c:pt>
                <c:pt idx="54">
                  <c:v>0.89473684210526283</c:v>
                </c:pt>
                <c:pt idx="55">
                  <c:v>0.89473684210526283</c:v>
                </c:pt>
                <c:pt idx="56">
                  <c:v>0.89473684210526283</c:v>
                </c:pt>
                <c:pt idx="57">
                  <c:v>0.89473684210526283</c:v>
                </c:pt>
                <c:pt idx="58">
                  <c:v>0.89473684210526283</c:v>
                </c:pt>
                <c:pt idx="59">
                  <c:v>0.88157894736842068</c:v>
                </c:pt>
                <c:pt idx="60">
                  <c:v>0.88157894736842068</c:v>
                </c:pt>
                <c:pt idx="61">
                  <c:v>0.88157894736842068</c:v>
                </c:pt>
                <c:pt idx="62">
                  <c:v>0.88157894736842068</c:v>
                </c:pt>
                <c:pt idx="63">
                  <c:v>0.88157894736842068</c:v>
                </c:pt>
                <c:pt idx="64">
                  <c:v>0.88157894736842068</c:v>
                </c:pt>
                <c:pt idx="65">
                  <c:v>0.86842105263157854</c:v>
                </c:pt>
                <c:pt idx="66">
                  <c:v>0.86842105263157854</c:v>
                </c:pt>
                <c:pt idx="67">
                  <c:v>0.86842105263157854</c:v>
                </c:pt>
                <c:pt idx="68">
                  <c:v>0.86842105263157854</c:v>
                </c:pt>
                <c:pt idx="69">
                  <c:v>0.86842105263157854</c:v>
                </c:pt>
                <c:pt idx="70">
                  <c:v>0.85526315789473639</c:v>
                </c:pt>
                <c:pt idx="71">
                  <c:v>0.85526315789473639</c:v>
                </c:pt>
                <c:pt idx="72">
                  <c:v>0.85526315789473639</c:v>
                </c:pt>
                <c:pt idx="73">
                  <c:v>0.84210526315789425</c:v>
                </c:pt>
                <c:pt idx="74">
                  <c:v>0.84210526315789425</c:v>
                </c:pt>
                <c:pt idx="75">
                  <c:v>0.8289473684210521</c:v>
                </c:pt>
                <c:pt idx="76">
                  <c:v>0.8289473684210521</c:v>
                </c:pt>
                <c:pt idx="77">
                  <c:v>0.8289473684210521</c:v>
                </c:pt>
                <c:pt idx="78">
                  <c:v>0.81578947368420995</c:v>
                </c:pt>
                <c:pt idx="79">
                  <c:v>0.81578947368420995</c:v>
                </c:pt>
                <c:pt idx="80">
                  <c:v>0.81578947368420995</c:v>
                </c:pt>
                <c:pt idx="81">
                  <c:v>0.81578947368420995</c:v>
                </c:pt>
                <c:pt idx="82">
                  <c:v>0.81578947368420995</c:v>
                </c:pt>
                <c:pt idx="83">
                  <c:v>0.81578947368420995</c:v>
                </c:pt>
                <c:pt idx="84">
                  <c:v>0.80263157894736781</c:v>
                </c:pt>
                <c:pt idx="85">
                  <c:v>0.78947368421052566</c:v>
                </c:pt>
                <c:pt idx="86">
                  <c:v>0.78947368421052566</c:v>
                </c:pt>
                <c:pt idx="87">
                  <c:v>0.77631578947368352</c:v>
                </c:pt>
                <c:pt idx="88">
                  <c:v>0.77631578947368352</c:v>
                </c:pt>
                <c:pt idx="89">
                  <c:v>0.77631578947368352</c:v>
                </c:pt>
                <c:pt idx="90">
                  <c:v>0.77631578947368352</c:v>
                </c:pt>
                <c:pt idx="91">
                  <c:v>0.76315789473684137</c:v>
                </c:pt>
                <c:pt idx="92">
                  <c:v>0.76315789473684137</c:v>
                </c:pt>
                <c:pt idx="93">
                  <c:v>0.74999999999999922</c:v>
                </c:pt>
                <c:pt idx="94">
                  <c:v>0.74999999999999922</c:v>
                </c:pt>
                <c:pt idx="95">
                  <c:v>0.73684210526315708</c:v>
                </c:pt>
                <c:pt idx="96">
                  <c:v>0.73684210526315708</c:v>
                </c:pt>
                <c:pt idx="97">
                  <c:v>0.73684210526315708</c:v>
                </c:pt>
                <c:pt idx="98">
                  <c:v>0.73684210526315708</c:v>
                </c:pt>
                <c:pt idx="99">
                  <c:v>0.72368421052631493</c:v>
                </c:pt>
                <c:pt idx="100">
                  <c:v>0.72368421052631493</c:v>
                </c:pt>
                <c:pt idx="101">
                  <c:v>0.72368421052631493</c:v>
                </c:pt>
                <c:pt idx="102">
                  <c:v>0.72368421052631493</c:v>
                </c:pt>
                <c:pt idx="103">
                  <c:v>0.72368421052631493</c:v>
                </c:pt>
                <c:pt idx="104">
                  <c:v>0.71052631578947278</c:v>
                </c:pt>
                <c:pt idx="105">
                  <c:v>0.69736842105263064</c:v>
                </c:pt>
                <c:pt idx="106">
                  <c:v>0.69736842105263064</c:v>
                </c:pt>
                <c:pt idx="107">
                  <c:v>0.69736842105263064</c:v>
                </c:pt>
                <c:pt idx="108">
                  <c:v>0.69736842105263064</c:v>
                </c:pt>
                <c:pt idx="109">
                  <c:v>0.68421052631578849</c:v>
                </c:pt>
                <c:pt idx="110">
                  <c:v>0.68421052631578849</c:v>
                </c:pt>
                <c:pt idx="111">
                  <c:v>0.68421052631578849</c:v>
                </c:pt>
                <c:pt idx="112">
                  <c:v>0.68421052631578849</c:v>
                </c:pt>
                <c:pt idx="113">
                  <c:v>0.67105263157894635</c:v>
                </c:pt>
                <c:pt idx="114">
                  <c:v>0.6578947368421042</c:v>
                </c:pt>
                <c:pt idx="115">
                  <c:v>0.6578947368421042</c:v>
                </c:pt>
                <c:pt idx="116">
                  <c:v>0.6578947368421042</c:v>
                </c:pt>
                <c:pt idx="117">
                  <c:v>0.6578947368421042</c:v>
                </c:pt>
                <c:pt idx="118">
                  <c:v>0.6578947368421042</c:v>
                </c:pt>
                <c:pt idx="119">
                  <c:v>0.6578947368421042</c:v>
                </c:pt>
                <c:pt idx="120">
                  <c:v>0.6578947368421042</c:v>
                </c:pt>
                <c:pt idx="121">
                  <c:v>0.6578947368421042</c:v>
                </c:pt>
                <c:pt idx="122">
                  <c:v>0.6578947368421042</c:v>
                </c:pt>
                <c:pt idx="123">
                  <c:v>0.64473684210526205</c:v>
                </c:pt>
                <c:pt idx="124">
                  <c:v>0.64473684210526205</c:v>
                </c:pt>
                <c:pt idx="125">
                  <c:v>0.64473684210526205</c:v>
                </c:pt>
                <c:pt idx="126">
                  <c:v>0.64473684210526205</c:v>
                </c:pt>
                <c:pt idx="127">
                  <c:v>0.63157894736841991</c:v>
                </c:pt>
                <c:pt idx="128">
                  <c:v>0.63157894736841991</c:v>
                </c:pt>
                <c:pt idx="129">
                  <c:v>0.61842105263157776</c:v>
                </c:pt>
                <c:pt idx="130">
                  <c:v>0.61842105263157776</c:v>
                </c:pt>
                <c:pt idx="131">
                  <c:v>0.61842105263157776</c:v>
                </c:pt>
                <c:pt idx="132">
                  <c:v>0.60526315789473562</c:v>
                </c:pt>
                <c:pt idx="133">
                  <c:v>0.60526315789473562</c:v>
                </c:pt>
                <c:pt idx="134">
                  <c:v>0.60526315789473562</c:v>
                </c:pt>
                <c:pt idx="135">
                  <c:v>0.60526315789473562</c:v>
                </c:pt>
                <c:pt idx="136">
                  <c:v>0.60526315789473562</c:v>
                </c:pt>
                <c:pt idx="137">
                  <c:v>0.60526315789473562</c:v>
                </c:pt>
                <c:pt idx="138">
                  <c:v>0.59210526315789347</c:v>
                </c:pt>
                <c:pt idx="139">
                  <c:v>0.57894736842105132</c:v>
                </c:pt>
                <c:pt idx="140">
                  <c:v>0.57894736842105132</c:v>
                </c:pt>
                <c:pt idx="141">
                  <c:v>0.57894736842105132</c:v>
                </c:pt>
                <c:pt idx="142">
                  <c:v>0.57894736842105132</c:v>
                </c:pt>
                <c:pt idx="143">
                  <c:v>0.57894736842105132</c:v>
                </c:pt>
                <c:pt idx="144">
                  <c:v>0.57894736842105132</c:v>
                </c:pt>
                <c:pt idx="145">
                  <c:v>0.57894736842105132</c:v>
                </c:pt>
                <c:pt idx="146">
                  <c:v>0.56578947368420918</c:v>
                </c:pt>
                <c:pt idx="147">
                  <c:v>0.55263157894736703</c:v>
                </c:pt>
                <c:pt idx="148">
                  <c:v>0.53947368421052488</c:v>
                </c:pt>
                <c:pt idx="149">
                  <c:v>0.53947368421052488</c:v>
                </c:pt>
                <c:pt idx="150">
                  <c:v>0.52631578947368274</c:v>
                </c:pt>
                <c:pt idx="151">
                  <c:v>0.51315789473684059</c:v>
                </c:pt>
                <c:pt idx="152">
                  <c:v>0.4999999999999985</c:v>
                </c:pt>
                <c:pt idx="153">
                  <c:v>0.4999999999999985</c:v>
                </c:pt>
                <c:pt idx="154">
                  <c:v>0.4999999999999985</c:v>
                </c:pt>
                <c:pt idx="155">
                  <c:v>0.48684210526315641</c:v>
                </c:pt>
                <c:pt idx="156">
                  <c:v>0.48684210526315641</c:v>
                </c:pt>
                <c:pt idx="157">
                  <c:v>0.47368421052631432</c:v>
                </c:pt>
                <c:pt idx="158">
                  <c:v>0.47368421052631432</c:v>
                </c:pt>
                <c:pt idx="159">
                  <c:v>0.47368421052631432</c:v>
                </c:pt>
                <c:pt idx="160">
                  <c:v>0.47368421052631432</c:v>
                </c:pt>
                <c:pt idx="161">
                  <c:v>0.47368421052631432</c:v>
                </c:pt>
                <c:pt idx="162">
                  <c:v>0.47368421052631432</c:v>
                </c:pt>
                <c:pt idx="163">
                  <c:v>0.46052631578947223</c:v>
                </c:pt>
                <c:pt idx="164">
                  <c:v>0.46052631578947223</c:v>
                </c:pt>
                <c:pt idx="165">
                  <c:v>0.44736842105263014</c:v>
                </c:pt>
                <c:pt idx="166">
                  <c:v>0.43421052631578805</c:v>
                </c:pt>
                <c:pt idx="167">
                  <c:v>0.43421052631578805</c:v>
                </c:pt>
                <c:pt idx="168">
                  <c:v>0.43421052631578805</c:v>
                </c:pt>
                <c:pt idx="169">
                  <c:v>0.43421052631578805</c:v>
                </c:pt>
                <c:pt idx="170">
                  <c:v>0.43421052631578805</c:v>
                </c:pt>
                <c:pt idx="171">
                  <c:v>0.43421052631578805</c:v>
                </c:pt>
                <c:pt idx="172">
                  <c:v>0.42105263157894596</c:v>
                </c:pt>
                <c:pt idx="173">
                  <c:v>0.42105263157894596</c:v>
                </c:pt>
                <c:pt idx="174">
                  <c:v>0.42105263157894596</c:v>
                </c:pt>
                <c:pt idx="175">
                  <c:v>0.40789473684210387</c:v>
                </c:pt>
                <c:pt idx="176">
                  <c:v>0.40789473684210387</c:v>
                </c:pt>
                <c:pt idx="177">
                  <c:v>0.40789473684210387</c:v>
                </c:pt>
                <c:pt idx="178">
                  <c:v>0.39473684210526178</c:v>
                </c:pt>
                <c:pt idx="179">
                  <c:v>0.39473684210526178</c:v>
                </c:pt>
                <c:pt idx="180">
                  <c:v>0.38157894736841969</c:v>
                </c:pt>
                <c:pt idx="181">
                  <c:v>0.38157894736841969</c:v>
                </c:pt>
                <c:pt idx="182">
                  <c:v>0.38157894736841969</c:v>
                </c:pt>
                <c:pt idx="183">
                  <c:v>0.36842105263157759</c:v>
                </c:pt>
                <c:pt idx="184">
                  <c:v>0.36842105263157759</c:v>
                </c:pt>
                <c:pt idx="185">
                  <c:v>0.3552631578947355</c:v>
                </c:pt>
                <c:pt idx="186">
                  <c:v>0.3552631578947355</c:v>
                </c:pt>
                <c:pt idx="187">
                  <c:v>0.3552631578947355</c:v>
                </c:pt>
                <c:pt idx="188">
                  <c:v>0.3552631578947355</c:v>
                </c:pt>
                <c:pt idx="189">
                  <c:v>0.34210526315789341</c:v>
                </c:pt>
                <c:pt idx="190">
                  <c:v>0.34210526315789341</c:v>
                </c:pt>
                <c:pt idx="191">
                  <c:v>0.34210526315789341</c:v>
                </c:pt>
                <c:pt idx="192">
                  <c:v>0.32894736842105132</c:v>
                </c:pt>
                <c:pt idx="193">
                  <c:v>0.31578947368420923</c:v>
                </c:pt>
                <c:pt idx="194">
                  <c:v>0.31578947368420923</c:v>
                </c:pt>
                <c:pt idx="195">
                  <c:v>0.31578947368420923</c:v>
                </c:pt>
                <c:pt idx="196">
                  <c:v>0.31578947368420923</c:v>
                </c:pt>
                <c:pt idx="197">
                  <c:v>0.30263157894736714</c:v>
                </c:pt>
                <c:pt idx="198">
                  <c:v>0.28947368421052505</c:v>
                </c:pt>
                <c:pt idx="199">
                  <c:v>0.28947368421052505</c:v>
                </c:pt>
                <c:pt idx="200">
                  <c:v>0.28947368421052505</c:v>
                </c:pt>
                <c:pt idx="201">
                  <c:v>0.28947368421052505</c:v>
                </c:pt>
                <c:pt idx="202">
                  <c:v>0.28947368421052505</c:v>
                </c:pt>
                <c:pt idx="203">
                  <c:v>0.28947368421052505</c:v>
                </c:pt>
                <c:pt idx="204">
                  <c:v>0.28947368421052505</c:v>
                </c:pt>
                <c:pt idx="205">
                  <c:v>0.28947368421052505</c:v>
                </c:pt>
                <c:pt idx="206">
                  <c:v>0.28947368421052505</c:v>
                </c:pt>
                <c:pt idx="207">
                  <c:v>0.27631578947368296</c:v>
                </c:pt>
                <c:pt idx="208">
                  <c:v>0.27631578947368296</c:v>
                </c:pt>
                <c:pt idx="209">
                  <c:v>0.26315789473684087</c:v>
                </c:pt>
                <c:pt idx="210">
                  <c:v>0.24999999999999878</c:v>
                </c:pt>
                <c:pt idx="211">
                  <c:v>0.24999999999999878</c:v>
                </c:pt>
                <c:pt idx="212">
                  <c:v>0.24999999999999878</c:v>
                </c:pt>
                <c:pt idx="213">
                  <c:v>0.23684210526315669</c:v>
                </c:pt>
                <c:pt idx="214">
                  <c:v>0.2236842105263146</c:v>
                </c:pt>
                <c:pt idx="215">
                  <c:v>0.2236842105263146</c:v>
                </c:pt>
                <c:pt idx="216">
                  <c:v>0.21052631578947251</c:v>
                </c:pt>
                <c:pt idx="217">
                  <c:v>0.21052631578947251</c:v>
                </c:pt>
                <c:pt idx="218">
                  <c:v>0.19736842105263042</c:v>
                </c:pt>
                <c:pt idx="219">
                  <c:v>0.18421052631578833</c:v>
                </c:pt>
                <c:pt idx="220">
                  <c:v>0.18421052631578833</c:v>
                </c:pt>
                <c:pt idx="221">
                  <c:v>0.17105263157894623</c:v>
                </c:pt>
                <c:pt idx="222">
                  <c:v>0.17105263157894623</c:v>
                </c:pt>
                <c:pt idx="223">
                  <c:v>0.17105263157894623</c:v>
                </c:pt>
                <c:pt idx="224">
                  <c:v>0.15789473684210414</c:v>
                </c:pt>
                <c:pt idx="225">
                  <c:v>0.14473684210526205</c:v>
                </c:pt>
                <c:pt idx="226">
                  <c:v>0.13157894736841996</c:v>
                </c:pt>
                <c:pt idx="227">
                  <c:v>0.11842105263157786</c:v>
                </c:pt>
                <c:pt idx="228">
                  <c:v>0.11842105263157786</c:v>
                </c:pt>
                <c:pt idx="229">
                  <c:v>0.10526315789473575</c:v>
                </c:pt>
                <c:pt idx="230">
                  <c:v>9.2105263157893649E-2</c:v>
                </c:pt>
                <c:pt idx="231">
                  <c:v>9.2105263157893649E-2</c:v>
                </c:pt>
                <c:pt idx="232">
                  <c:v>7.8947368421051545E-2</c:v>
                </c:pt>
                <c:pt idx="233">
                  <c:v>6.578947368420944E-2</c:v>
                </c:pt>
                <c:pt idx="234">
                  <c:v>5.2631578947367336E-2</c:v>
                </c:pt>
                <c:pt idx="235">
                  <c:v>5.2631578947367336E-2</c:v>
                </c:pt>
                <c:pt idx="236">
                  <c:v>3.9473684210525231E-2</c:v>
                </c:pt>
                <c:pt idx="237">
                  <c:v>3.9473684210525231E-2</c:v>
                </c:pt>
                <c:pt idx="238">
                  <c:v>3.9473684210525231E-2</c:v>
                </c:pt>
                <c:pt idx="239">
                  <c:v>3.9473684210525231E-2</c:v>
                </c:pt>
                <c:pt idx="240">
                  <c:v>2.6315789473683127E-2</c:v>
                </c:pt>
                <c:pt idx="241">
                  <c:v>2.6315789473683127E-2</c:v>
                </c:pt>
                <c:pt idx="242">
                  <c:v>2.6315789473683127E-2</c:v>
                </c:pt>
                <c:pt idx="243">
                  <c:v>1.3157894736841022E-2</c:v>
                </c:pt>
                <c:pt idx="244">
                  <c:v>-1.0824674490095276E-15</c:v>
                </c:pt>
              </c:numCache>
            </c:numRef>
          </c:yVal>
          <c:smooth val="0"/>
          <c:extLst>
            <c:ext xmlns:c16="http://schemas.microsoft.com/office/drawing/2014/chart" uri="{C3380CC4-5D6E-409C-BE32-E72D297353CC}">
              <c16:uniqueId val="{00000003-7500-462C-9B6F-30FB42E2B71C}"/>
            </c:ext>
          </c:extLst>
        </c:ser>
        <c:ser>
          <c:idx val="1"/>
          <c:order val="1"/>
          <c:spPr>
            <a:ln w="12700">
              <a:solidFill>
                <a:srgbClr val="000000"/>
              </a:solidFill>
              <a:prstDash val="sysDash"/>
            </a:ln>
          </c:spPr>
          <c:marker>
            <c:symbol val="none"/>
          </c:marker>
          <c:xVal>
            <c:numLit>
              <c:formatCode>General</c:formatCode>
              <c:ptCount val="2"/>
              <c:pt idx="0">
                <c:v>0</c:v>
              </c:pt>
              <c:pt idx="1">
                <c:v>1</c:v>
              </c:pt>
            </c:numLit>
          </c:xVal>
          <c:yVal>
            <c:numLit>
              <c:formatCode>General</c:formatCode>
              <c:ptCount val="2"/>
              <c:pt idx="0">
                <c:v>0</c:v>
              </c:pt>
              <c:pt idx="1">
                <c:v>1</c:v>
              </c:pt>
            </c:numLit>
          </c:yVal>
          <c:smooth val="0"/>
          <c:extLst>
            <c:ext xmlns:c16="http://schemas.microsoft.com/office/drawing/2014/chart" uri="{C3380CC4-5D6E-409C-BE32-E72D297353CC}">
              <c16:uniqueId val="{00000004-7500-462C-9B6F-30FB42E2B71C}"/>
            </c:ext>
          </c:extLst>
        </c:ser>
        <c:dLbls>
          <c:showLegendKey val="0"/>
          <c:showVal val="0"/>
          <c:showCatName val="0"/>
          <c:showSerName val="0"/>
          <c:showPercent val="0"/>
          <c:showBubbleSize val="0"/>
        </c:dLbls>
        <c:axId val="1510996032"/>
        <c:axId val="1510999360"/>
      </c:scatterChart>
      <c:valAx>
        <c:axId val="1510996032"/>
        <c:scaling>
          <c:orientation val="minMax"/>
          <c:max val="1"/>
          <c:min val="0"/>
        </c:scaling>
        <c:delete val="0"/>
        <c:axPos val="b"/>
        <c:title>
          <c:tx>
            <c:rich>
              <a:bodyPr/>
              <a:lstStyle/>
              <a:p>
                <a:pPr>
                  <a:defRPr sz="800" b="1">
                    <a:latin typeface="Arial"/>
                    <a:ea typeface="Arial"/>
                    <a:cs typeface="Arial"/>
                  </a:defRPr>
                </a:pPr>
                <a:r>
                  <a:rPr lang="en-US"/>
                  <a:t>1 - Specificity</a:t>
                </a:r>
              </a:p>
            </c:rich>
          </c:tx>
          <c:overlay val="0"/>
        </c:title>
        <c:numFmt formatCode="General" sourceLinked="0"/>
        <c:majorTickMark val="cross"/>
        <c:minorTickMark val="none"/>
        <c:tickLblPos val="nextTo"/>
        <c:txPr>
          <a:bodyPr/>
          <a:lstStyle/>
          <a:p>
            <a:pPr>
              <a:defRPr sz="700"/>
            </a:pPr>
            <a:endParaRPr lang="en-US"/>
          </a:p>
        </c:txPr>
        <c:crossAx val="1510999360"/>
        <c:crosses val="autoZero"/>
        <c:crossBetween val="midCat"/>
      </c:valAx>
      <c:valAx>
        <c:axId val="1510999360"/>
        <c:scaling>
          <c:orientation val="minMax"/>
          <c:max val="1"/>
          <c:min val="0"/>
        </c:scaling>
        <c:delete val="0"/>
        <c:axPos val="l"/>
        <c:title>
          <c:tx>
            <c:rich>
              <a:bodyPr/>
              <a:lstStyle/>
              <a:p>
                <a:pPr>
                  <a:defRPr sz="800" b="1">
                    <a:latin typeface="Arial"/>
                    <a:ea typeface="Arial"/>
                    <a:cs typeface="Arial"/>
                  </a:defRPr>
                </a:pPr>
                <a:r>
                  <a:rPr lang="en-US"/>
                  <a:t>Sensitivity</a:t>
                </a:r>
              </a:p>
            </c:rich>
          </c:tx>
          <c:overlay val="0"/>
        </c:title>
        <c:numFmt formatCode="General" sourceLinked="0"/>
        <c:majorTickMark val="cross"/>
        <c:minorTickMark val="none"/>
        <c:tickLblPos val="nextTo"/>
        <c:txPr>
          <a:bodyPr/>
          <a:lstStyle/>
          <a:p>
            <a:pPr>
              <a:defRPr sz="700"/>
            </a:pPr>
            <a:endParaRPr lang="en-US"/>
          </a:p>
        </c:txPr>
        <c:crossAx val="1510996032"/>
        <c:crosses val="autoZero"/>
        <c:crossBetween val="midCat"/>
      </c:valAx>
      <c:spPr>
        <a:ln>
          <a:solidFill>
            <a:srgbClr val="80808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y / Standardized coefficients(95%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223F-4AD3-8F47-A0F9A0DDE7D3}"/>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1"/>
                <c:pt idx="0">
                  <c:v>0.14569473695222113</c:v>
                </c:pt>
              </c:numLit>
            </c:plus>
            <c:minus>
              <c:numLit>
                <c:formatCode>General</c:formatCode>
                <c:ptCount val="1"/>
                <c:pt idx="0">
                  <c:v>0.14569473695222113</c:v>
                </c:pt>
              </c:numLit>
            </c:minus>
          </c:errBars>
          <c:cat>
            <c:strRef>
              <c:f>'Regression (demographic)'!$B$43</c:f>
              <c:strCache>
                <c:ptCount val="1"/>
                <c:pt idx="0">
                  <c:v>children in HH</c:v>
                </c:pt>
              </c:strCache>
            </c:strRef>
          </c:cat>
          <c:val>
            <c:numRef>
              <c:f>'Regression (demographic)'!$C$43</c:f>
              <c:numCache>
                <c:formatCode>0.000</c:formatCode>
                <c:ptCount val="1"/>
                <c:pt idx="0">
                  <c:v>0.24122703759268199</c:v>
                </c:pt>
              </c:numCache>
            </c:numRef>
          </c:val>
          <c:extLst>
            <c:ext xmlns:c16="http://schemas.microsoft.com/office/drawing/2014/chart" uri="{C3380CC4-5D6E-409C-BE32-E72D297353CC}">
              <c16:uniqueId val="{00000001-223F-4AD3-8F47-A0F9A0DDE7D3}"/>
            </c:ext>
          </c:extLst>
        </c:ser>
        <c:dLbls>
          <c:showLegendKey val="0"/>
          <c:showVal val="0"/>
          <c:showCatName val="0"/>
          <c:showSerName val="0"/>
          <c:showPercent val="0"/>
          <c:showBubbleSize val="0"/>
        </c:dLbls>
        <c:gapWidth val="60"/>
        <c:overlap val="-30"/>
        <c:axId val="1931257680"/>
        <c:axId val="2054393840"/>
      </c:barChart>
      <c:catAx>
        <c:axId val="1931257680"/>
        <c:scaling>
          <c:orientation val="minMax"/>
        </c:scaling>
        <c:delete val="0"/>
        <c:axPos val="b"/>
        <c:title>
          <c:tx>
            <c:rich>
              <a:bodyPr/>
              <a:lstStyle/>
              <a:p>
                <a:pPr>
                  <a:defRPr sz="800" b="0">
                    <a:latin typeface="Arial"/>
                    <a:ea typeface="Arial"/>
                    <a:cs typeface="Arial"/>
                  </a:defRPr>
                </a:pPr>
                <a:r>
                  <a:rPr lang="en-US"/>
                  <a:t>Variable</a:t>
                </a:r>
              </a:p>
            </c:rich>
          </c:tx>
          <c:overlay val="0"/>
        </c:title>
        <c:numFmt formatCode="General" sourceLinked="0"/>
        <c:majorTickMark val="cross"/>
        <c:minorTickMark val="none"/>
        <c:tickLblPos val="none"/>
        <c:txPr>
          <a:bodyPr rot="0" vert="horz"/>
          <a:lstStyle/>
          <a:p>
            <a:pPr>
              <a:defRPr sz="700"/>
            </a:pPr>
            <a:endParaRPr lang="en-US"/>
          </a:p>
        </c:txPr>
        <c:crossAx val="2054393840"/>
        <c:crosses val="autoZero"/>
        <c:auto val="1"/>
        <c:lblAlgn val="ctr"/>
        <c:lblOffset val="100"/>
        <c:noMultiLvlLbl val="0"/>
      </c:catAx>
      <c:valAx>
        <c:axId val="2054393840"/>
        <c:scaling>
          <c:orientation val="minMax"/>
        </c:scaling>
        <c:delete val="0"/>
        <c:axPos val="l"/>
        <c:title>
          <c:tx>
            <c:rich>
              <a:bodyPr/>
              <a:lstStyle/>
              <a:p>
                <a:pPr>
                  <a:defRPr sz="800" b="0">
                    <a:latin typeface="Arial"/>
                    <a:ea typeface="Arial"/>
                    <a:cs typeface="Arial"/>
                  </a:defRPr>
                </a:pPr>
                <a:r>
                  <a:rPr lang="en-US"/>
                  <a:t>Standardized coefficients</a:t>
                </a:r>
              </a:p>
            </c:rich>
          </c:tx>
          <c:overlay val="0"/>
        </c:title>
        <c:numFmt formatCode="General" sourceLinked="0"/>
        <c:majorTickMark val="cross"/>
        <c:minorTickMark val="none"/>
        <c:tickLblPos val="nextTo"/>
        <c:txPr>
          <a:bodyPr/>
          <a:lstStyle/>
          <a:p>
            <a:pPr>
              <a:defRPr sz="700"/>
            </a:pPr>
            <a:endParaRPr lang="en-US"/>
          </a:p>
        </c:txPr>
        <c:crossAx val="1931257680"/>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y / Standardized coefficients(95%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2F04-48E9-82BA-C95BCF84D368}"/>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1"/>
                <c:pt idx="0">
                  <c:v>0.12084101431370536</c:v>
                </c:pt>
              </c:numLit>
            </c:plus>
            <c:minus>
              <c:numLit>
                <c:formatCode>General</c:formatCode>
                <c:ptCount val="1"/>
                <c:pt idx="0">
                  <c:v>0.12084101431370535</c:v>
                </c:pt>
              </c:numLit>
            </c:minus>
          </c:errBars>
          <c:cat>
            <c:strRef>
              <c:f>'Regression (demographic)'!$B$69</c:f>
              <c:strCache>
                <c:ptCount val="1"/>
                <c:pt idx="0">
                  <c:v>children in HH</c:v>
                </c:pt>
              </c:strCache>
            </c:strRef>
          </c:cat>
          <c:val>
            <c:numRef>
              <c:f>'Regression (demographic)'!$C$69</c:f>
              <c:numCache>
                <c:formatCode>0.000</c:formatCode>
                <c:ptCount val="1"/>
                <c:pt idx="0">
                  <c:v>0.20160228335910541</c:v>
                </c:pt>
              </c:numCache>
            </c:numRef>
          </c:val>
          <c:extLst>
            <c:ext xmlns:c16="http://schemas.microsoft.com/office/drawing/2014/chart" uri="{C3380CC4-5D6E-409C-BE32-E72D297353CC}">
              <c16:uniqueId val="{00000001-2F04-48E9-82BA-C95BCF84D368}"/>
            </c:ext>
          </c:extLst>
        </c:ser>
        <c:dLbls>
          <c:showLegendKey val="0"/>
          <c:showVal val="0"/>
          <c:showCatName val="0"/>
          <c:showSerName val="0"/>
          <c:showPercent val="0"/>
          <c:showBubbleSize val="0"/>
        </c:dLbls>
        <c:gapWidth val="60"/>
        <c:overlap val="-30"/>
        <c:axId val="887109296"/>
        <c:axId val="887114704"/>
      </c:barChart>
      <c:catAx>
        <c:axId val="887109296"/>
        <c:scaling>
          <c:orientation val="minMax"/>
        </c:scaling>
        <c:delete val="0"/>
        <c:axPos val="b"/>
        <c:title>
          <c:tx>
            <c:rich>
              <a:bodyPr/>
              <a:lstStyle/>
              <a:p>
                <a:pPr>
                  <a:defRPr sz="800" b="0">
                    <a:latin typeface="Arial"/>
                    <a:ea typeface="Arial"/>
                    <a:cs typeface="Arial"/>
                  </a:defRPr>
                </a:pPr>
                <a:r>
                  <a:rPr lang="en-US"/>
                  <a:t>Marginal effects at the means</a:t>
                </a:r>
              </a:p>
            </c:rich>
          </c:tx>
          <c:overlay val="0"/>
        </c:title>
        <c:numFmt formatCode="General" sourceLinked="0"/>
        <c:majorTickMark val="cross"/>
        <c:minorTickMark val="none"/>
        <c:tickLblPos val="none"/>
        <c:txPr>
          <a:bodyPr rot="0" vert="horz"/>
          <a:lstStyle/>
          <a:p>
            <a:pPr>
              <a:defRPr sz="700"/>
            </a:pPr>
            <a:endParaRPr lang="en-US"/>
          </a:p>
        </c:txPr>
        <c:crossAx val="887114704"/>
        <c:crosses val="autoZero"/>
        <c:auto val="1"/>
        <c:lblAlgn val="ctr"/>
        <c:lblOffset val="100"/>
        <c:noMultiLvlLbl val="0"/>
      </c:catAx>
      <c:valAx>
        <c:axId val="887114704"/>
        <c:scaling>
          <c:orientation val="minMax"/>
        </c:scaling>
        <c:delete val="0"/>
        <c:axPos val="l"/>
        <c:title>
          <c:tx>
            <c:rich>
              <a:bodyPr/>
              <a:lstStyle/>
              <a:p>
                <a:pPr>
                  <a:defRPr sz="800" b="0">
                    <a:latin typeface="Arial"/>
                    <a:ea typeface="Arial"/>
                    <a:cs typeface="Arial"/>
                  </a:defRPr>
                </a:pPr>
                <a:r>
                  <a:rPr lang="en-US"/>
                  <a:t>Standardized coefficients</a:t>
                </a:r>
              </a:p>
            </c:rich>
          </c:tx>
          <c:overlay val="0"/>
        </c:title>
        <c:numFmt formatCode="General" sourceLinked="0"/>
        <c:majorTickMark val="cross"/>
        <c:minorTickMark val="none"/>
        <c:tickLblPos val="nextTo"/>
        <c:txPr>
          <a:bodyPr/>
          <a:lstStyle/>
          <a:p>
            <a:pPr>
              <a:defRPr sz="700"/>
            </a:pPr>
            <a:endParaRPr lang="en-US"/>
          </a:p>
        </c:txPr>
        <c:crossAx val="887109296"/>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pPr>
            <a:r>
              <a:rPr lang="en-US"/>
              <a:t>ROC Curve (AUC=0.586)</a:t>
            </a:r>
          </a:p>
        </c:rich>
      </c:tx>
      <c:overlay val="0"/>
    </c:title>
    <c:autoTitleDeleted val="0"/>
    <c:plotArea>
      <c:layout/>
      <c:scatterChart>
        <c:scatterStyle val="lineMarker"/>
        <c:varyColors val="0"/>
        <c:ser>
          <c:idx val="0"/>
          <c:order val="0"/>
          <c:spPr>
            <a:ln w="12700">
              <a:solidFill>
                <a:srgbClr val="997D87"/>
              </a:solidFill>
              <a:prstDash val="solid"/>
            </a:ln>
            <a:effectLst/>
          </c:spPr>
          <c:marker>
            <c:spPr>
              <a:noFill/>
              <a:ln w="9525">
                <a:noFill/>
              </a:ln>
            </c:spPr>
          </c:marker>
          <c:xVal>
            <c:numRef>
              <c:f>XLSTAT_20211020_224608_1_HID!$A$1:$A$245</c:f>
              <c:numCache>
                <c:formatCode>0</c:formatCode>
                <c:ptCount val="245"/>
                <c:pt idx="0">
                  <c:v>1</c:v>
                </c:pt>
                <c:pt idx="1">
                  <c:v>0.99404761904761907</c:v>
                </c:pt>
                <c:pt idx="2">
                  <c:v>0.98809523809523814</c:v>
                </c:pt>
                <c:pt idx="3">
                  <c:v>0.98214285714285721</c:v>
                </c:pt>
                <c:pt idx="4">
                  <c:v>0.98214285714285721</c:v>
                </c:pt>
                <c:pt idx="5">
                  <c:v>0.97619047619047628</c:v>
                </c:pt>
                <c:pt idx="6">
                  <c:v>0.97023809523809534</c:v>
                </c:pt>
                <c:pt idx="7">
                  <c:v>0.97023809523809534</c:v>
                </c:pt>
                <c:pt idx="8">
                  <c:v>0.96428571428571441</c:v>
                </c:pt>
                <c:pt idx="9">
                  <c:v>0.96428571428571441</c:v>
                </c:pt>
                <c:pt idx="10">
                  <c:v>0.95833333333333348</c:v>
                </c:pt>
                <c:pt idx="11">
                  <c:v>0.95238095238095255</c:v>
                </c:pt>
                <c:pt idx="12">
                  <c:v>0.95238095238095255</c:v>
                </c:pt>
                <c:pt idx="13">
                  <c:v>0.94642857142857162</c:v>
                </c:pt>
                <c:pt idx="14">
                  <c:v>0.94642857142857162</c:v>
                </c:pt>
                <c:pt idx="15">
                  <c:v>0.94047619047619069</c:v>
                </c:pt>
                <c:pt idx="16">
                  <c:v>0.94047619047619069</c:v>
                </c:pt>
                <c:pt idx="17">
                  <c:v>0.94047619047619069</c:v>
                </c:pt>
                <c:pt idx="18">
                  <c:v>0.93452380952380976</c:v>
                </c:pt>
                <c:pt idx="19">
                  <c:v>0.92857142857142883</c:v>
                </c:pt>
                <c:pt idx="20">
                  <c:v>0.92261904761904789</c:v>
                </c:pt>
                <c:pt idx="21">
                  <c:v>0.92261904761904789</c:v>
                </c:pt>
                <c:pt idx="22">
                  <c:v>0.91666666666666696</c:v>
                </c:pt>
                <c:pt idx="23">
                  <c:v>0.91071428571428603</c:v>
                </c:pt>
                <c:pt idx="24">
                  <c:v>0.9047619047619051</c:v>
                </c:pt>
                <c:pt idx="25">
                  <c:v>0.89880952380952417</c:v>
                </c:pt>
                <c:pt idx="26">
                  <c:v>0.89285714285714324</c:v>
                </c:pt>
                <c:pt idx="27">
                  <c:v>0.88690476190476231</c:v>
                </c:pt>
                <c:pt idx="28">
                  <c:v>0.88095238095238138</c:v>
                </c:pt>
                <c:pt idx="29">
                  <c:v>0.88095238095238138</c:v>
                </c:pt>
                <c:pt idx="30">
                  <c:v>0.87500000000000044</c:v>
                </c:pt>
                <c:pt idx="31">
                  <c:v>0.86904761904761951</c:v>
                </c:pt>
                <c:pt idx="32">
                  <c:v>0.86309523809523858</c:v>
                </c:pt>
                <c:pt idx="33">
                  <c:v>0.85714285714285765</c:v>
                </c:pt>
                <c:pt idx="34">
                  <c:v>0.85714285714285765</c:v>
                </c:pt>
                <c:pt idx="35">
                  <c:v>0.85119047619047672</c:v>
                </c:pt>
                <c:pt idx="36">
                  <c:v>0.85119047619047672</c:v>
                </c:pt>
                <c:pt idx="37">
                  <c:v>0.84523809523809579</c:v>
                </c:pt>
                <c:pt idx="38">
                  <c:v>0.83928571428571486</c:v>
                </c:pt>
                <c:pt idx="39">
                  <c:v>0.83928571428571486</c:v>
                </c:pt>
                <c:pt idx="40">
                  <c:v>0.83333333333333393</c:v>
                </c:pt>
                <c:pt idx="41">
                  <c:v>0.82738095238095299</c:v>
                </c:pt>
                <c:pt idx="42">
                  <c:v>0.82142857142857206</c:v>
                </c:pt>
                <c:pt idx="43">
                  <c:v>0.81547619047619113</c:v>
                </c:pt>
                <c:pt idx="44">
                  <c:v>0.8095238095238102</c:v>
                </c:pt>
                <c:pt idx="45">
                  <c:v>0.80357142857142927</c:v>
                </c:pt>
                <c:pt idx="46">
                  <c:v>0.80357142857142927</c:v>
                </c:pt>
                <c:pt idx="47">
                  <c:v>0.79761904761904834</c:v>
                </c:pt>
                <c:pt idx="48">
                  <c:v>0.79761904761904834</c:v>
                </c:pt>
                <c:pt idx="49">
                  <c:v>0.79166666666666741</c:v>
                </c:pt>
                <c:pt idx="50">
                  <c:v>0.78571428571428648</c:v>
                </c:pt>
                <c:pt idx="51">
                  <c:v>0.77976190476190554</c:v>
                </c:pt>
                <c:pt idx="52">
                  <c:v>0.77380952380952461</c:v>
                </c:pt>
                <c:pt idx="53">
                  <c:v>0.76785714285714368</c:v>
                </c:pt>
                <c:pt idx="54">
                  <c:v>0.76190476190476275</c:v>
                </c:pt>
                <c:pt idx="55">
                  <c:v>0.75595238095238182</c:v>
                </c:pt>
                <c:pt idx="56">
                  <c:v>0.75000000000000089</c:v>
                </c:pt>
                <c:pt idx="57">
                  <c:v>0.74404761904761996</c:v>
                </c:pt>
                <c:pt idx="58">
                  <c:v>0.73809523809523903</c:v>
                </c:pt>
                <c:pt idx="59">
                  <c:v>0.73809523809523903</c:v>
                </c:pt>
                <c:pt idx="60">
                  <c:v>0.73214285714285809</c:v>
                </c:pt>
                <c:pt idx="61">
                  <c:v>0.72619047619047716</c:v>
                </c:pt>
                <c:pt idx="62">
                  <c:v>0.72023809523809623</c:v>
                </c:pt>
                <c:pt idx="63">
                  <c:v>0.7142857142857153</c:v>
                </c:pt>
                <c:pt idx="64">
                  <c:v>0.70833333333333437</c:v>
                </c:pt>
                <c:pt idx="65">
                  <c:v>0.70238095238095344</c:v>
                </c:pt>
                <c:pt idx="66">
                  <c:v>0.69642857142857251</c:v>
                </c:pt>
                <c:pt idx="67">
                  <c:v>0.69047619047619158</c:v>
                </c:pt>
                <c:pt idx="68">
                  <c:v>0.68452380952381064</c:v>
                </c:pt>
                <c:pt idx="69">
                  <c:v>0.68452380952381064</c:v>
                </c:pt>
                <c:pt idx="70">
                  <c:v>0.67857142857142971</c:v>
                </c:pt>
                <c:pt idx="71">
                  <c:v>0.67857142857142971</c:v>
                </c:pt>
                <c:pt idx="72">
                  <c:v>0.67261904761904878</c:v>
                </c:pt>
                <c:pt idx="73">
                  <c:v>0.67261904761904878</c:v>
                </c:pt>
                <c:pt idx="74">
                  <c:v>0.66666666666666785</c:v>
                </c:pt>
                <c:pt idx="75">
                  <c:v>0.66666666666666785</c:v>
                </c:pt>
                <c:pt idx="76">
                  <c:v>0.66071428571428692</c:v>
                </c:pt>
                <c:pt idx="77">
                  <c:v>0.66071428571428692</c:v>
                </c:pt>
                <c:pt idx="78">
                  <c:v>0.65476190476190599</c:v>
                </c:pt>
                <c:pt idx="79">
                  <c:v>0.65476190476190599</c:v>
                </c:pt>
                <c:pt idx="80">
                  <c:v>0.64880952380952506</c:v>
                </c:pt>
                <c:pt idx="81">
                  <c:v>0.64285714285714413</c:v>
                </c:pt>
                <c:pt idx="82">
                  <c:v>0.63690476190476319</c:v>
                </c:pt>
                <c:pt idx="83">
                  <c:v>0.63690476190476319</c:v>
                </c:pt>
                <c:pt idx="84">
                  <c:v>0.63095238095238226</c:v>
                </c:pt>
                <c:pt idx="85">
                  <c:v>0.62500000000000133</c:v>
                </c:pt>
                <c:pt idx="86">
                  <c:v>0.6190476190476204</c:v>
                </c:pt>
                <c:pt idx="87">
                  <c:v>0.6190476190476204</c:v>
                </c:pt>
                <c:pt idx="88">
                  <c:v>0.6190476190476204</c:v>
                </c:pt>
                <c:pt idx="89">
                  <c:v>0.61309523809523947</c:v>
                </c:pt>
                <c:pt idx="90">
                  <c:v>0.60714285714285854</c:v>
                </c:pt>
                <c:pt idx="91">
                  <c:v>0.60714285714285854</c:v>
                </c:pt>
                <c:pt idx="92">
                  <c:v>0.60119047619047761</c:v>
                </c:pt>
                <c:pt idx="93">
                  <c:v>0.60119047619047761</c:v>
                </c:pt>
                <c:pt idx="94">
                  <c:v>0.59523809523809668</c:v>
                </c:pt>
                <c:pt idx="95">
                  <c:v>0.58928571428571574</c:v>
                </c:pt>
                <c:pt idx="96">
                  <c:v>0.58333333333333481</c:v>
                </c:pt>
                <c:pt idx="97">
                  <c:v>0.57738095238095388</c:v>
                </c:pt>
                <c:pt idx="98">
                  <c:v>0.57738095238095388</c:v>
                </c:pt>
                <c:pt idx="99">
                  <c:v>0.57738095238095388</c:v>
                </c:pt>
                <c:pt idx="100">
                  <c:v>0.57142857142857295</c:v>
                </c:pt>
                <c:pt idx="101">
                  <c:v>0.57142857142857295</c:v>
                </c:pt>
                <c:pt idx="102">
                  <c:v>0.56547619047619202</c:v>
                </c:pt>
                <c:pt idx="103">
                  <c:v>0.55952380952381109</c:v>
                </c:pt>
                <c:pt idx="104">
                  <c:v>0.55357142857143016</c:v>
                </c:pt>
                <c:pt idx="105">
                  <c:v>0.54761904761904923</c:v>
                </c:pt>
                <c:pt idx="106">
                  <c:v>0.54166666666666829</c:v>
                </c:pt>
                <c:pt idx="107">
                  <c:v>0.53571428571428736</c:v>
                </c:pt>
                <c:pt idx="108">
                  <c:v>0.53571428571428736</c:v>
                </c:pt>
                <c:pt idx="109">
                  <c:v>0.53571428571428736</c:v>
                </c:pt>
                <c:pt idx="110">
                  <c:v>0.52976190476190643</c:v>
                </c:pt>
                <c:pt idx="111">
                  <c:v>0.5238095238095255</c:v>
                </c:pt>
                <c:pt idx="112">
                  <c:v>0.51785714285714457</c:v>
                </c:pt>
                <c:pt idx="113">
                  <c:v>0.51190476190476364</c:v>
                </c:pt>
                <c:pt idx="114">
                  <c:v>0.50595238095238271</c:v>
                </c:pt>
                <c:pt idx="115">
                  <c:v>0.50000000000000178</c:v>
                </c:pt>
                <c:pt idx="116">
                  <c:v>0.49404761904762085</c:v>
                </c:pt>
                <c:pt idx="117">
                  <c:v>0.48809523809523991</c:v>
                </c:pt>
                <c:pt idx="118">
                  <c:v>0.48214285714285898</c:v>
                </c:pt>
                <c:pt idx="119">
                  <c:v>0.47619047619047805</c:v>
                </c:pt>
                <c:pt idx="120">
                  <c:v>0.47023809523809712</c:v>
                </c:pt>
                <c:pt idx="121">
                  <c:v>0.46428571428571619</c:v>
                </c:pt>
                <c:pt idx="122">
                  <c:v>0.46428571428571619</c:v>
                </c:pt>
                <c:pt idx="123">
                  <c:v>0.45833333333333526</c:v>
                </c:pt>
                <c:pt idx="124">
                  <c:v>0.45833333333333526</c:v>
                </c:pt>
                <c:pt idx="125">
                  <c:v>0.45833333333333526</c:v>
                </c:pt>
                <c:pt idx="126">
                  <c:v>0.45238095238095433</c:v>
                </c:pt>
                <c:pt idx="127">
                  <c:v>0.4464285714285734</c:v>
                </c:pt>
                <c:pt idx="128">
                  <c:v>0.4464285714285734</c:v>
                </c:pt>
                <c:pt idx="129">
                  <c:v>0.44047619047619246</c:v>
                </c:pt>
                <c:pt idx="130">
                  <c:v>0.43452380952381153</c:v>
                </c:pt>
                <c:pt idx="131">
                  <c:v>0.4285714285714306</c:v>
                </c:pt>
                <c:pt idx="132">
                  <c:v>0.42261904761904967</c:v>
                </c:pt>
                <c:pt idx="133">
                  <c:v>0.41666666666666874</c:v>
                </c:pt>
                <c:pt idx="134">
                  <c:v>0.41666666666666874</c:v>
                </c:pt>
                <c:pt idx="135">
                  <c:v>0.41071428571428781</c:v>
                </c:pt>
                <c:pt idx="136">
                  <c:v>0.40476190476190688</c:v>
                </c:pt>
                <c:pt idx="137">
                  <c:v>0.39880952380952595</c:v>
                </c:pt>
                <c:pt idx="138">
                  <c:v>0.39285714285714501</c:v>
                </c:pt>
                <c:pt idx="139">
                  <c:v>0.38690476190476408</c:v>
                </c:pt>
                <c:pt idx="140">
                  <c:v>0.38095238095238315</c:v>
                </c:pt>
                <c:pt idx="141">
                  <c:v>0.37500000000000222</c:v>
                </c:pt>
                <c:pt idx="142">
                  <c:v>0.37500000000000222</c:v>
                </c:pt>
                <c:pt idx="143">
                  <c:v>0.36904761904762129</c:v>
                </c:pt>
                <c:pt idx="144">
                  <c:v>0.36309523809524036</c:v>
                </c:pt>
                <c:pt idx="145">
                  <c:v>0.36309523809524036</c:v>
                </c:pt>
                <c:pt idx="146">
                  <c:v>0.35714285714285943</c:v>
                </c:pt>
                <c:pt idx="147">
                  <c:v>0.3511904761904785</c:v>
                </c:pt>
                <c:pt idx="148">
                  <c:v>0.34523809523809756</c:v>
                </c:pt>
                <c:pt idx="149">
                  <c:v>0.33928571428571663</c:v>
                </c:pt>
                <c:pt idx="150">
                  <c:v>0.3333333333333357</c:v>
                </c:pt>
                <c:pt idx="151">
                  <c:v>0.32738095238095477</c:v>
                </c:pt>
                <c:pt idx="152">
                  <c:v>0.32142857142857384</c:v>
                </c:pt>
                <c:pt idx="153">
                  <c:v>0.31547619047619291</c:v>
                </c:pt>
                <c:pt idx="154">
                  <c:v>0.30952380952381198</c:v>
                </c:pt>
                <c:pt idx="155">
                  <c:v>0.30952380952381198</c:v>
                </c:pt>
                <c:pt idx="156">
                  <c:v>0.30357142857143105</c:v>
                </c:pt>
                <c:pt idx="157">
                  <c:v>0.29761904761905011</c:v>
                </c:pt>
                <c:pt idx="158">
                  <c:v>0.29166666666666918</c:v>
                </c:pt>
                <c:pt idx="159">
                  <c:v>0.28571428571428825</c:v>
                </c:pt>
                <c:pt idx="160">
                  <c:v>0.27976190476190732</c:v>
                </c:pt>
                <c:pt idx="161">
                  <c:v>0.27976190476190732</c:v>
                </c:pt>
                <c:pt idx="162">
                  <c:v>0.27380952380952639</c:v>
                </c:pt>
                <c:pt idx="163">
                  <c:v>0.26785714285714546</c:v>
                </c:pt>
                <c:pt idx="164">
                  <c:v>0.26785714285714546</c:v>
                </c:pt>
                <c:pt idx="165">
                  <c:v>0.26190476190476453</c:v>
                </c:pt>
                <c:pt idx="166">
                  <c:v>0.2559523809523836</c:v>
                </c:pt>
                <c:pt idx="167">
                  <c:v>0.2559523809523836</c:v>
                </c:pt>
                <c:pt idx="168">
                  <c:v>0.25000000000000266</c:v>
                </c:pt>
                <c:pt idx="169">
                  <c:v>0.24404761904762171</c:v>
                </c:pt>
                <c:pt idx="170">
                  <c:v>0.23809523809524075</c:v>
                </c:pt>
                <c:pt idx="171">
                  <c:v>0.23214285714285979</c:v>
                </c:pt>
                <c:pt idx="172">
                  <c:v>0.22619047619047883</c:v>
                </c:pt>
                <c:pt idx="173">
                  <c:v>0.22619047619047883</c:v>
                </c:pt>
                <c:pt idx="174">
                  <c:v>0.22023809523809787</c:v>
                </c:pt>
                <c:pt idx="175">
                  <c:v>0.22023809523809787</c:v>
                </c:pt>
                <c:pt idx="176">
                  <c:v>0.21428571428571691</c:v>
                </c:pt>
                <c:pt idx="177">
                  <c:v>0.21428571428571691</c:v>
                </c:pt>
                <c:pt idx="178">
                  <c:v>0.20833333333333595</c:v>
                </c:pt>
                <c:pt idx="179">
                  <c:v>0.20238095238095499</c:v>
                </c:pt>
                <c:pt idx="180">
                  <c:v>0.19642857142857403</c:v>
                </c:pt>
                <c:pt idx="181">
                  <c:v>0.19047619047619307</c:v>
                </c:pt>
                <c:pt idx="182">
                  <c:v>0.19047619047619307</c:v>
                </c:pt>
                <c:pt idx="183">
                  <c:v>0.19047619047619307</c:v>
                </c:pt>
                <c:pt idx="184">
                  <c:v>0.19047619047619307</c:v>
                </c:pt>
                <c:pt idx="185">
                  <c:v>0.19047619047619307</c:v>
                </c:pt>
                <c:pt idx="186">
                  <c:v>0.18452380952381212</c:v>
                </c:pt>
                <c:pt idx="187">
                  <c:v>0.17857142857143116</c:v>
                </c:pt>
                <c:pt idx="188">
                  <c:v>0.1726190476190502</c:v>
                </c:pt>
                <c:pt idx="189">
                  <c:v>0.16666666666666924</c:v>
                </c:pt>
                <c:pt idx="190">
                  <c:v>0.16071428571428828</c:v>
                </c:pt>
                <c:pt idx="191">
                  <c:v>0.16071428571428828</c:v>
                </c:pt>
                <c:pt idx="192">
                  <c:v>0.15476190476190732</c:v>
                </c:pt>
                <c:pt idx="193">
                  <c:v>0.14880952380952636</c:v>
                </c:pt>
                <c:pt idx="194">
                  <c:v>0.14880952380952636</c:v>
                </c:pt>
                <c:pt idx="195">
                  <c:v>0.14880952380952636</c:v>
                </c:pt>
                <c:pt idx="196">
                  <c:v>0.1428571428571454</c:v>
                </c:pt>
                <c:pt idx="197">
                  <c:v>0.1428571428571454</c:v>
                </c:pt>
                <c:pt idx="198">
                  <c:v>0.1428571428571454</c:v>
                </c:pt>
                <c:pt idx="199">
                  <c:v>0.1428571428571454</c:v>
                </c:pt>
                <c:pt idx="200">
                  <c:v>0.1428571428571454</c:v>
                </c:pt>
                <c:pt idx="201">
                  <c:v>0.1428571428571454</c:v>
                </c:pt>
                <c:pt idx="202">
                  <c:v>0.1428571428571454</c:v>
                </c:pt>
                <c:pt idx="203">
                  <c:v>0.13690476190476444</c:v>
                </c:pt>
                <c:pt idx="204">
                  <c:v>0.13690476190476444</c:v>
                </c:pt>
                <c:pt idx="205">
                  <c:v>0.13690476190476444</c:v>
                </c:pt>
                <c:pt idx="206">
                  <c:v>0.13690476190476444</c:v>
                </c:pt>
                <c:pt idx="207">
                  <c:v>0.13690476190476444</c:v>
                </c:pt>
                <c:pt idx="208">
                  <c:v>0.13095238095238348</c:v>
                </c:pt>
                <c:pt idx="209">
                  <c:v>0.12500000000000253</c:v>
                </c:pt>
                <c:pt idx="210">
                  <c:v>0.11904761904762157</c:v>
                </c:pt>
                <c:pt idx="211">
                  <c:v>0.11309523809524061</c:v>
                </c:pt>
                <c:pt idx="212">
                  <c:v>0.11309523809524061</c:v>
                </c:pt>
                <c:pt idx="213">
                  <c:v>0.10714285714285965</c:v>
                </c:pt>
                <c:pt idx="214">
                  <c:v>0.10714285714285965</c:v>
                </c:pt>
                <c:pt idx="215">
                  <c:v>0.10714285714285965</c:v>
                </c:pt>
                <c:pt idx="216">
                  <c:v>0.10119047619047869</c:v>
                </c:pt>
                <c:pt idx="217">
                  <c:v>9.5238095238097731E-2</c:v>
                </c:pt>
                <c:pt idx="218">
                  <c:v>8.9285714285716772E-2</c:v>
                </c:pt>
                <c:pt idx="219">
                  <c:v>8.3333333333335813E-2</c:v>
                </c:pt>
                <c:pt idx="220">
                  <c:v>8.3333333333335813E-2</c:v>
                </c:pt>
                <c:pt idx="221">
                  <c:v>8.3333333333335813E-2</c:v>
                </c:pt>
                <c:pt idx="222">
                  <c:v>7.7380952380954854E-2</c:v>
                </c:pt>
                <c:pt idx="223">
                  <c:v>7.1428571428573895E-2</c:v>
                </c:pt>
                <c:pt idx="224">
                  <c:v>7.1428571428573895E-2</c:v>
                </c:pt>
                <c:pt idx="225">
                  <c:v>6.5476190476192936E-2</c:v>
                </c:pt>
                <c:pt idx="226">
                  <c:v>5.9523809523811984E-2</c:v>
                </c:pt>
                <c:pt idx="227">
                  <c:v>5.3571428571431032E-2</c:v>
                </c:pt>
                <c:pt idx="228">
                  <c:v>4.761904761905008E-2</c:v>
                </c:pt>
                <c:pt idx="229">
                  <c:v>4.761904761905008E-2</c:v>
                </c:pt>
                <c:pt idx="230">
                  <c:v>4.1666666666669128E-2</c:v>
                </c:pt>
                <c:pt idx="231">
                  <c:v>4.1666666666669128E-2</c:v>
                </c:pt>
                <c:pt idx="232">
                  <c:v>3.5714285714288176E-2</c:v>
                </c:pt>
                <c:pt idx="233">
                  <c:v>2.9761904761907224E-2</c:v>
                </c:pt>
                <c:pt idx="234">
                  <c:v>2.9761904761907224E-2</c:v>
                </c:pt>
                <c:pt idx="235">
                  <c:v>2.3809523809526272E-2</c:v>
                </c:pt>
                <c:pt idx="236">
                  <c:v>2.3809523809526272E-2</c:v>
                </c:pt>
                <c:pt idx="237">
                  <c:v>2.3809523809526272E-2</c:v>
                </c:pt>
                <c:pt idx="238">
                  <c:v>1.7857142857145319E-2</c:v>
                </c:pt>
                <c:pt idx="239">
                  <c:v>1.7857142857145319E-2</c:v>
                </c:pt>
                <c:pt idx="240">
                  <c:v>1.1904761904764367E-2</c:v>
                </c:pt>
                <c:pt idx="241">
                  <c:v>1.1904761904764367E-2</c:v>
                </c:pt>
                <c:pt idx="242">
                  <c:v>1.1904761904764367E-2</c:v>
                </c:pt>
                <c:pt idx="243">
                  <c:v>5.9523809523834154E-3</c:v>
                </c:pt>
                <c:pt idx="244">
                  <c:v>2.4633073358870661E-15</c:v>
                </c:pt>
              </c:numCache>
            </c:numRef>
          </c:xVal>
          <c:yVal>
            <c:numRef>
              <c:f>XLSTAT_20211020_224608_1_HID!$B$1:$B$245</c:f>
              <c:numCache>
                <c:formatCode>0</c:formatCode>
                <c:ptCount val="245"/>
                <c:pt idx="0">
                  <c:v>1</c:v>
                </c:pt>
                <c:pt idx="1">
                  <c:v>1</c:v>
                </c:pt>
                <c:pt idx="2">
                  <c:v>1</c:v>
                </c:pt>
                <c:pt idx="3">
                  <c:v>1</c:v>
                </c:pt>
                <c:pt idx="4">
                  <c:v>0.98684210526315785</c:v>
                </c:pt>
                <c:pt idx="5">
                  <c:v>0.98684210526315785</c:v>
                </c:pt>
                <c:pt idx="6">
                  <c:v>0.98684210526315785</c:v>
                </c:pt>
                <c:pt idx="7">
                  <c:v>0.97368421052631571</c:v>
                </c:pt>
                <c:pt idx="8">
                  <c:v>0.97368421052631571</c:v>
                </c:pt>
                <c:pt idx="9">
                  <c:v>0.96052631578947356</c:v>
                </c:pt>
                <c:pt idx="10">
                  <c:v>0.96052631578947356</c:v>
                </c:pt>
                <c:pt idx="11">
                  <c:v>0.96052631578947356</c:v>
                </c:pt>
                <c:pt idx="12">
                  <c:v>0.94736842105263142</c:v>
                </c:pt>
                <c:pt idx="13">
                  <c:v>0.94736842105263142</c:v>
                </c:pt>
                <c:pt idx="14">
                  <c:v>0.93421052631578927</c:v>
                </c:pt>
                <c:pt idx="15">
                  <c:v>0.93421052631578927</c:v>
                </c:pt>
                <c:pt idx="16">
                  <c:v>0.92105263157894712</c:v>
                </c:pt>
                <c:pt idx="17">
                  <c:v>0.90789473684210498</c:v>
                </c:pt>
                <c:pt idx="18">
                  <c:v>0.90789473684210498</c:v>
                </c:pt>
                <c:pt idx="19">
                  <c:v>0.90789473684210498</c:v>
                </c:pt>
                <c:pt idx="20">
                  <c:v>0.90789473684210498</c:v>
                </c:pt>
                <c:pt idx="21">
                  <c:v>0.89473684210526283</c:v>
                </c:pt>
                <c:pt idx="22">
                  <c:v>0.89473684210526283</c:v>
                </c:pt>
                <c:pt idx="23">
                  <c:v>0.89473684210526283</c:v>
                </c:pt>
                <c:pt idx="24">
                  <c:v>0.89473684210526283</c:v>
                </c:pt>
                <c:pt idx="25">
                  <c:v>0.89473684210526283</c:v>
                </c:pt>
                <c:pt idx="26">
                  <c:v>0.89473684210526283</c:v>
                </c:pt>
                <c:pt idx="27">
                  <c:v>0.89473684210526283</c:v>
                </c:pt>
                <c:pt idx="28">
                  <c:v>0.89473684210526283</c:v>
                </c:pt>
                <c:pt idx="29">
                  <c:v>0.88157894736842068</c:v>
                </c:pt>
                <c:pt idx="30">
                  <c:v>0.88157894736842068</c:v>
                </c:pt>
                <c:pt idx="31">
                  <c:v>0.88157894736842068</c:v>
                </c:pt>
                <c:pt idx="32">
                  <c:v>0.88157894736842068</c:v>
                </c:pt>
                <c:pt idx="33">
                  <c:v>0.88157894736842068</c:v>
                </c:pt>
                <c:pt idx="34">
                  <c:v>0.86842105263157854</c:v>
                </c:pt>
                <c:pt idx="35">
                  <c:v>0.86842105263157854</c:v>
                </c:pt>
                <c:pt idx="36">
                  <c:v>0.85526315789473639</c:v>
                </c:pt>
                <c:pt idx="37">
                  <c:v>0.85526315789473639</c:v>
                </c:pt>
                <c:pt idx="38">
                  <c:v>0.85526315789473639</c:v>
                </c:pt>
                <c:pt idx="39">
                  <c:v>0.84210526315789425</c:v>
                </c:pt>
                <c:pt idx="40">
                  <c:v>0.84210526315789425</c:v>
                </c:pt>
                <c:pt idx="41">
                  <c:v>0.84210526315789425</c:v>
                </c:pt>
                <c:pt idx="42">
                  <c:v>0.84210526315789425</c:v>
                </c:pt>
                <c:pt idx="43">
                  <c:v>0.84210526315789425</c:v>
                </c:pt>
                <c:pt idx="44">
                  <c:v>0.84210526315789425</c:v>
                </c:pt>
                <c:pt idx="45">
                  <c:v>0.84210526315789425</c:v>
                </c:pt>
                <c:pt idx="46">
                  <c:v>0.8289473684210521</c:v>
                </c:pt>
                <c:pt idx="47">
                  <c:v>0.8289473684210521</c:v>
                </c:pt>
                <c:pt idx="48">
                  <c:v>0.81578947368420995</c:v>
                </c:pt>
                <c:pt idx="49">
                  <c:v>0.81578947368420995</c:v>
                </c:pt>
                <c:pt idx="50">
                  <c:v>0.81578947368420995</c:v>
                </c:pt>
                <c:pt idx="51">
                  <c:v>0.81578947368420995</c:v>
                </c:pt>
                <c:pt idx="52">
                  <c:v>0.81578947368420995</c:v>
                </c:pt>
                <c:pt idx="53">
                  <c:v>0.81578947368420995</c:v>
                </c:pt>
                <c:pt idx="54">
                  <c:v>0.81578947368420995</c:v>
                </c:pt>
                <c:pt idx="55">
                  <c:v>0.81578947368420995</c:v>
                </c:pt>
                <c:pt idx="56">
                  <c:v>0.81578947368420995</c:v>
                </c:pt>
                <c:pt idx="57">
                  <c:v>0.81578947368420995</c:v>
                </c:pt>
                <c:pt idx="58">
                  <c:v>0.81578947368420995</c:v>
                </c:pt>
                <c:pt idx="59">
                  <c:v>0.80263157894736781</c:v>
                </c:pt>
                <c:pt idx="60">
                  <c:v>0.80263157894736781</c:v>
                </c:pt>
                <c:pt idx="61">
                  <c:v>0.80263157894736781</c:v>
                </c:pt>
                <c:pt idx="62">
                  <c:v>0.80263157894736781</c:v>
                </c:pt>
                <c:pt idx="63">
                  <c:v>0.80263157894736781</c:v>
                </c:pt>
                <c:pt idx="64">
                  <c:v>0.80263157894736781</c:v>
                </c:pt>
                <c:pt idx="65">
                  <c:v>0.80263157894736781</c:v>
                </c:pt>
                <c:pt idx="66">
                  <c:v>0.80263157894736781</c:v>
                </c:pt>
                <c:pt idx="67">
                  <c:v>0.80263157894736781</c:v>
                </c:pt>
                <c:pt idx="68">
                  <c:v>0.80263157894736781</c:v>
                </c:pt>
                <c:pt idx="69">
                  <c:v>0.78947368421052566</c:v>
                </c:pt>
                <c:pt idx="70">
                  <c:v>0.78947368421052566</c:v>
                </c:pt>
                <c:pt idx="71">
                  <c:v>0.77631578947368352</c:v>
                </c:pt>
                <c:pt idx="72">
                  <c:v>0.77631578947368352</c:v>
                </c:pt>
                <c:pt idx="73">
                  <c:v>0.76315789473684137</c:v>
                </c:pt>
                <c:pt idx="74">
                  <c:v>0.76315789473684137</c:v>
                </c:pt>
                <c:pt idx="75">
                  <c:v>0.74999999999999922</c:v>
                </c:pt>
                <c:pt idx="76">
                  <c:v>0.74999999999999922</c:v>
                </c:pt>
                <c:pt idx="77">
                  <c:v>0.73684210526315708</c:v>
                </c:pt>
                <c:pt idx="78">
                  <c:v>0.73684210526315708</c:v>
                </c:pt>
                <c:pt idx="79">
                  <c:v>0.72368421052631493</c:v>
                </c:pt>
                <c:pt idx="80">
                  <c:v>0.72368421052631493</c:v>
                </c:pt>
                <c:pt idx="81">
                  <c:v>0.72368421052631493</c:v>
                </c:pt>
                <c:pt idx="82">
                  <c:v>0.72368421052631493</c:v>
                </c:pt>
                <c:pt idx="83">
                  <c:v>0.71052631578947278</c:v>
                </c:pt>
                <c:pt idx="84">
                  <c:v>0.71052631578947278</c:v>
                </c:pt>
                <c:pt idx="85">
                  <c:v>0.71052631578947278</c:v>
                </c:pt>
                <c:pt idx="86">
                  <c:v>0.71052631578947278</c:v>
                </c:pt>
                <c:pt idx="87">
                  <c:v>0.69736842105263064</c:v>
                </c:pt>
                <c:pt idx="88">
                  <c:v>0.68421052631578849</c:v>
                </c:pt>
                <c:pt idx="89">
                  <c:v>0.68421052631578849</c:v>
                </c:pt>
                <c:pt idx="90">
                  <c:v>0.68421052631578849</c:v>
                </c:pt>
                <c:pt idx="91">
                  <c:v>0.67105263157894635</c:v>
                </c:pt>
                <c:pt idx="92">
                  <c:v>0.67105263157894635</c:v>
                </c:pt>
                <c:pt idx="93">
                  <c:v>0.6578947368421042</c:v>
                </c:pt>
                <c:pt idx="94">
                  <c:v>0.6578947368421042</c:v>
                </c:pt>
                <c:pt idx="95">
                  <c:v>0.6578947368421042</c:v>
                </c:pt>
                <c:pt idx="96">
                  <c:v>0.6578947368421042</c:v>
                </c:pt>
                <c:pt idx="97">
                  <c:v>0.6578947368421042</c:v>
                </c:pt>
                <c:pt idx="98">
                  <c:v>0.64473684210526205</c:v>
                </c:pt>
                <c:pt idx="99">
                  <c:v>0.63157894736841991</c:v>
                </c:pt>
                <c:pt idx="100">
                  <c:v>0.63157894736841991</c:v>
                </c:pt>
                <c:pt idx="101">
                  <c:v>0.61842105263157776</c:v>
                </c:pt>
                <c:pt idx="102">
                  <c:v>0.61842105263157776</c:v>
                </c:pt>
                <c:pt idx="103">
                  <c:v>0.61842105263157776</c:v>
                </c:pt>
                <c:pt idx="104">
                  <c:v>0.61842105263157776</c:v>
                </c:pt>
                <c:pt idx="105">
                  <c:v>0.61842105263157776</c:v>
                </c:pt>
                <c:pt idx="106">
                  <c:v>0.61842105263157776</c:v>
                </c:pt>
                <c:pt idx="107">
                  <c:v>0.61842105263157776</c:v>
                </c:pt>
                <c:pt idx="108">
                  <c:v>0.60526315789473562</c:v>
                </c:pt>
                <c:pt idx="109">
                  <c:v>0.59210526315789347</c:v>
                </c:pt>
                <c:pt idx="110">
                  <c:v>0.59210526315789347</c:v>
                </c:pt>
                <c:pt idx="111">
                  <c:v>0.59210526315789347</c:v>
                </c:pt>
                <c:pt idx="112">
                  <c:v>0.59210526315789347</c:v>
                </c:pt>
                <c:pt idx="113">
                  <c:v>0.59210526315789347</c:v>
                </c:pt>
                <c:pt idx="114">
                  <c:v>0.59210526315789347</c:v>
                </c:pt>
                <c:pt idx="115">
                  <c:v>0.59210526315789347</c:v>
                </c:pt>
                <c:pt idx="116">
                  <c:v>0.59210526315789347</c:v>
                </c:pt>
                <c:pt idx="117">
                  <c:v>0.59210526315789347</c:v>
                </c:pt>
                <c:pt idx="118">
                  <c:v>0.59210526315789347</c:v>
                </c:pt>
                <c:pt idx="119">
                  <c:v>0.59210526315789347</c:v>
                </c:pt>
                <c:pt idx="120">
                  <c:v>0.59210526315789347</c:v>
                </c:pt>
                <c:pt idx="121">
                  <c:v>0.59210526315789347</c:v>
                </c:pt>
                <c:pt idx="122">
                  <c:v>0.57894736842105132</c:v>
                </c:pt>
                <c:pt idx="123">
                  <c:v>0.57894736842105132</c:v>
                </c:pt>
                <c:pt idx="124">
                  <c:v>0.56578947368420918</c:v>
                </c:pt>
                <c:pt idx="125">
                  <c:v>0.55263157894736703</c:v>
                </c:pt>
                <c:pt idx="126">
                  <c:v>0.55263157894736703</c:v>
                </c:pt>
                <c:pt idx="127">
                  <c:v>0.55263157894736703</c:v>
                </c:pt>
                <c:pt idx="128">
                  <c:v>0.53947368421052488</c:v>
                </c:pt>
                <c:pt idx="129">
                  <c:v>0.53947368421052488</c:v>
                </c:pt>
                <c:pt idx="130">
                  <c:v>0.53947368421052488</c:v>
                </c:pt>
                <c:pt idx="131">
                  <c:v>0.53947368421052488</c:v>
                </c:pt>
                <c:pt idx="132">
                  <c:v>0.53947368421052488</c:v>
                </c:pt>
                <c:pt idx="133">
                  <c:v>0.53947368421052488</c:v>
                </c:pt>
                <c:pt idx="134">
                  <c:v>0.52631578947368274</c:v>
                </c:pt>
                <c:pt idx="135">
                  <c:v>0.52631578947368274</c:v>
                </c:pt>
                <c:pt idx="136">
                  <c:v>0.52631578947368274</c:v>
                </c:pt>
                <c:pt idx="137">
                  <c:v>0.52631578947368274</c:v>
                </c:pt>
                <c:pt idx="138">
                  <c:v>0.52631578947368274</c:v>
                </c:pt>
                <c:pt idx="139">
                  <c:v>0.52631578947368274</c:v>
                </c:pt>
                <c:pt idx="140">
                  <c:v>0.52631578947368274</c:v>
                </c:pt>
                <c:pt idx="141">
                  <c:v>0.52631578947368274</c:v>
                </c:pt>
                <c:pt idx="142">
                  <c:v>0.51315789473684059</c:v>
                </c:pt>
                <c:pt idx="143">
                  <c:v>0.51315789473684059</c:v>
                </c:pt>
                <c:pt idx="144">
                  <c:v>0.51315789473684059</c:v>
                </c:pt>
                <c:pt idx="145">
                  <c:v>0.4999999999999985</c:v>
                </c:pt>
                <c:pt idx="146">
                  <c:v>0.4999999999999985</c:v>
                </c:pt>
                <c:pt idx="147">
                  <c:v>0.4999999999999985</c:v>
                </c:pt>
                <c:pt idx="148">
                  <c:v>0.4999999999999985</c:v>
                </c:pt>
                <c:pt idx="149">
                  <c:v>0.4999999999999985</c:v>
                </c:pt>
                <c:pt idx="150">
                  <c:v>0.4999999999999985</c:v>
                </c:pt>
                <c:pt idx="151">
                  <c:v>0.4999999999999985</c:v>
                </c:pt>
                <c:pt idx="152">
                  <c:v>0.4999999999999985</c:v>
                </c:pt>
                <c:pt idx="153">
                  <c:v>0.4999999999999985</c:v>
                </c:pt>
                <c:pt idx="154">
                  <c:v>0.4999999999999985</c:v>
                </c:pt>
                <c:pt idx="155">
                  <c:v>0.48684210526315641</c:v>
                </c:pt>
                <c:pt idx="156">
                  <c:v>0.48684210526315641</c:v>
                </c:pt>
                <c:pt idx="157">
                  <c:v>0.48684210526315641</c:v>
                </c:pt>
                <c:pt idx="158">
                  <c:v>0.48684210526315641</c:v>
                </c:pt>
                <c:pt idx="159">
                  <c:v>0.48684210526315641</c:v>
                </c:pt>
                <c:pt idx="160">
                  <c:v>0.48684210526315641</c:v>
                </c:pt>
                <c:pt idx="161">
                  <c:v>0.47368421052631432</c:v>
                </c:pt>
                <c:pt idx="162">
                  <c:v>0.47368421052631432</c:v>
                </c:pt>
                <c:pt idx="163">
                  <c:v>0.47368421052631432</c:v>
                </c:pt>
                <c:pt idx="164">
                  <c:v>0.46052631578947223</c:v>
                </c:pt>
                <c:pt idx="165">
                  <c:v>0.46052631578947223</c:v>
                </c:pt>
                <c:pt idx="166">
                  <c:v>0.46052631578947223</c:v>
                </c:pt>
                <c:pt idx="167">
                  <c:v>0.44736842105263014</c:v>
                </c:pt>
                <c:pt idx="168">
                  <c:v>0.44736842105263014</c:v>
                </c:pt>
                <c:pt idx="169">
                  <c:v>0.44736842105263014</c:v>
                </c:pt>
                <c:pt idx="170">
                  <c:v>0.44736842105263014</c:v>
                </c:pt>
                <c:pt idx="171">
                  <c:v>0.44736842105263014</c:v>
                </c:pt>
                <c:pt idx="172">
                  <c:v>0.44736842105263014</c:v>
                </c:pt>
                <c:pt idx="173">
                  <c:v>0.43421052631578805</c:v>
                </c:pt>
                <c:pt idx="174">
                  <c:v>0.43421052631578805</c:v>
                </c:pt>
                <c:pt idx="175">
                  <c:v>0.42105263157894596</c:v>
                </c:pt>
                <c:pt idx="176">
                  <c:v>0.42105263157894596</c:v>
                </c:pt>
                <c:pt idx="177">
                  <c:v>0.40789473684210387</c:v>
                </c:pt>
                <c:pt idx="178">
                  <c:v>0.40789473684210387</c:v>
                </c:pt>
                <c:pt idx="179">
                  <c:v>0.40789473684210387</c:v>
                </c:pt>
                <c:pt idx="180">
                  <c:v>0.40789473684210387</c:v>
                </c:pt>
                <c:pt idx="181">
                  <c:v>0.40789473684210387</c:v>
                </c:pt>
                <c:pt idx="182">
                  <c:v>0.39473684210526178</c:v>
                </c:pt>
                <c:pt idx="183">
                  <c:v>0.38157894736841969</c:v>
                </c:pt>
                <c:pt idx="184">
                  <c:v>0.36842105263157759</c:v>
                </c:pt>
                <c:pt idx="185">
                  <c:v>0.3552631578947355</c:v>
                </c:pt>
                <c:pt idx="186">
                  <c:v>0.3552631578947355</c:v>
                </c:pt>
                <c:pt idx="187">
                  <c:v>0.3552631578947355</c:v>
                </c:pt>
                <c:pt idx="188">
                  <c:v>0.3552631578947355</c:v>
                </c:pt>
                <c:pt idx="189">
                  <c:v>0.3552631578947355</c:v>
                </c:pt>
                <c:pt idx="190">
                  <c:v>0.3552631578947355</c:v>
                </c:pt>
                <c:pt idx="191">
                  <c:v>0.34210526315789341</c:v>
                </c:pt>
                <c:pt idx="192">
                  <c:v>0.34210526315789341</c:v>
                </c:pt>
                <c:pt idx="193">
                  <c:v>0.34210526315789341</c:v>
                </c:pt>
                <c:pt idx="194">
                  <c:v>0.32894736842105132</c:v>
                </c:pt>
                <c:pt idx="195">
                  <c:v>0.31578947368420923</c:v>
                </c:pt>
                <c:pt idx="196">
                  <c:v>0.31578947368420923</c:v>
                </c:pt>
                <c:pt idx="197">
                  <c:v>0.30263157894736714</c:v>
                </c:pt>
                <c:pt idx="198">
                  <c:v>0.28947368421052505</c:v>
                </c:pt>
                <c:pt idx="199">
                  <c:v>0.27631578947368296</c:v>
                </c:pt>
                <c:pt idx="200">
                  <c:v>0.26315789473684087</c:v>
                </c:pt>
                <c:pt idx="201">
                  <c:v>0.24999999999999878</c:v>
                </c:pt>
                <c:pt idx="202">
                  <c:v>0.23684210526315669</c:v>
                </c:pt>
                <c:pt idx="203">
                  <c:v>0.23684210526315669</c:v>
                </c:pt>
                <c:pt idx="204">
                  <c:v>0.2236842105263146</c:v>
                </c:pt>
                <c:pt idx="205">
                  <c:v>0.21052631578947251</c:v>
                </c:pt>
                <c:pt idx="206">
                  <c:v>0.19736842105263042</c:v>
                </c:pt>
                <c:pt idx="207">
                  <c:v>0.18421052631578833</c:v>
                </c:pt>
                <c:pt idx="208">
                  <c:v>0.18421052631578833</c:v>
                </c:pt>
                <c:pt idx="209">
                  <c:v>0.18421052631578833</c:v>
                </c:pt>
                <c:pt idx="210">
                  <c:v>0.18421052631578833</c:v>
                </c:pt>
                <c:pt idx="211">
                  <c:v>0.18421052631578833</c:v>
                </c:pt>
                <c:pt idx="212">
                  <c:v>0.17105263157894623</c:v>
                </c:pt>
                <c:pt idx="213">
                  <c:v>0.17105263157894623</c:v>
                </c:pt>
                <c:pt idx="214">
                  <c:v>0.15789473684210414</c:v>
                </c:pt>
                <c:pt idx="215">
                  <c:v>0.14473684210526205</c:v>
                </c:pt>
                <c:pt idx="216">
                  <c:v>0.14473684210526205</c:v>
                </c:pt>
                <c:pt idx="217">
                  <c:v>0.14473684210526205</c:v>
                </c:pt>
                <c:pt idx="218">
                  <c:v>0.14473684210526205</c:v>
                </c:pt>
                <c:pt idx="219">
                  <c:v>0.14473684210526205</c:v>
                </c:pt>
                <c:pt idx="220">
                  <c:v>0.13157894736841996</c:v>
                </c:pt>
                <c:pt idx="221">
                  <c:v>0.11842105263157786</c:v>
                </c:pt>
                <c:pt idx="222">
                  <c:v>0.11842105263157786</c:v>
                </c:pt>
                <c:pt idx="223">
                  <c:v>0.11842105263157786</c:v>
                </c:pt>
                <c:pt idx="224">
                  <c:v>0.10526315789473575</c:v>
                </c:pt>
                <c:pt idx="225">
                  <c:v>0.10526315789473575</c:v>
                </c:pt>
                <c:pt idx="226">
                  <c:v>0.10526315789473575</c:v>
                </c:pt>
                <c:pt idx="227">
                  <c:v>0.10526315789473575</c:v>
                </c:pt>
                <c:pt idx="228">
                  <c:v>0.10526315789473575</c:v>
                </c:pt>
                <c:pt idx="229">
                  <c:v>9.2105263157893649E-2</c:v>
                </c:pt>
                <c:pt idx="230">
                  <c:v>9.2105263157893649E-2</c:v>
                </c:pt>
                <c:pt idx="231">
                  <c:v>7.8947368421051545E-2</c:v>
                </c:pt>
                <c:pt idx="232">
                  <c:v>7.8947368421051545E-2</c:v>
                </c:pt>
                <c:pt idx="233">
                  <c:v>7.8947368421051545E-2</c:v>
                </c:pt>
                <c:pt idx="234">
                  <c:v>6.578947368420944E-2</c:v>
                </c:pt>
                <c:pt idx="235">
                  <c:v>6.578947368420944E-2</c:v>
                </c:pt>
                <c:pt idx="236">
                  <c:v>5.2631578947367336E-2</c:v>
                </c:pt>
                <c:pt idx="237">
                  <c:v>3.9473684210525231E-2</c:v>
                </c:pt>
                <c:pt idx="238">
                  <c:v>3.9473684210525231E-2</c:v>
                </c:pt>
                <c:pt idx="239">
                  <c:v>2.6315789473683127E-2</c:v>
                </c:pt>
                <c:pt idx="240">
                  <c:v>2.6315789473683127E-2</c:v>
                </c:pt>
                <c:pt idx="241">
                  <c:v>1.3157894736841022E-2</c:v>
                </c:pt>
                <c:pt idx="242">
                  <c:v>-1.0824674490095276E-15</c:v>
                </c:pt>
                <c:pt idx="243">
                  <c:v>-1.0824674490095276E-15</c:v>
                </c:pt>
                <c:pt idx="244">
                  <c:v>-1.0824674490095276E-15</c:v>
                </c:pt>
              </c:numCache>
            </c:numRef>
          </c:yVal>
          <c:smooth val="0"/>
          <c:extLst>
            <c:ext xmlns:c16="http://schemas.microsoft.com/office/drawing/2014/chart" uri="{C3380CC4-5D6E-409C-BE32-E72D297353CC}">
              <c16:uniqueId val="{00000003-A664-421C-9270-63637C045F37}"/>
            </c:ext>
          </c:extLst>
        </c:ser>
        <c:ser>
          <c:idx val="1"/>
          <c:order val="1"/>
          <c:spPr>
            <a:ln w="12700">
              <a:solidFill>
                <a:srgbClr val="000000"/>
              </a:solidFill>
              <a:prstDash val="sysDash"/>
            </a:ln>
          </c:spPr>
          <c:marker>
            <c:symbol val="none"/>
          </c:marker>
          <c:xVal>
            <c:numLit>
              <c:formatCode>General</c:formatCode>
              <c:ptCount val="2"/>
              <c:pt idx="0">
                <c:v>0</c:v>
              </c:pt>
              <c:pt idx="1">
                <c:v>1</c:v>
              </c:pt>
            </c:numLit>
          </c:xVal>
          <c:yVal>
            <c:numLit>
              <c:formatCode>General</c:formatCode>
              <c:ptCount val="2"/>
              <c:pt idx="0">
                <c:v>0</c:v>
              </c:pt>
              <c:pt idx="1">
                <c:v>1</c:v>
              </c:pt>
            </c:numLit>
          </c:yVal>
          <c:smooth val="0"/>
          <c:extLst>
            <c:ext xmlns:c16="http://schemas.microsoft.com/office/drawing/2014/chart" uri="{C3380CC4-5D6E-409C-BE32-E72D297353CC}">
              <c16:uniqueId val="{00000004-A664-421C-9270-63637C045F37}"/>
            </c:ext>
          </c:extLst>
        </c:ser>
        <c:dLbls>
          <c:showLegendKey val="0"/>
          <c:showVal val="0"/>
          <c:showCatName val="0"/>
          <c:showSerName val="0"/>
          <c:showPercent val="0"/>
          <c:showBubbleSize val="0"/>
        </c:dLbls>
        <c:axId val="887124272"/>
        <c:axId val="887116368"/>
      </c:scatterChart>
      <c:valAx>
        <c:axId val="887124272"/>
        <c:scaling>
          <c:orientation val="minMax"/>
          <c:max val="1"/>
          <c:min val="0"/>
        </c:scaling>
        <c:delete val="0"/>
        <c:axPos val="b"/>
        <c:title>
          <c:tx>
            <c:rich>
              <a:bodyPr/>
              <a:lstStyle/>
              <a:p>
                <a:pPr>
                  <a:defRPr sz="800" b="1">
                    <a:latin typeface="Arial"/>
                    <a:ea typeface="Arial"/>
                    <a:cs typeface="Arial"/>
                  </a:defRPr>
                </a:pPr>
                <a:r>
                  <a:rPr lang="en-US"/>
                  <a:t>1 - Specificity</a:t>
                </a:r>
              </a:p>
            </c:rich>
          </c:tx>
          <c:overlay val="0"/>
        </c:title>
        <c:numFmt formatCode="General" sourceLinked="0"/>
        <c:majorTickMark val="cross"/>
        <c:minorTickMark val="none"/>
        <c:tickLblPos val="nextTo"/>
        <c:txPr>
          <a:bodyPr/>
          <a:lstStyle/>
          <a:p>
            <a:pPr>
              <a:defRPr sz="700"/>
            </a:pPr>
            <a:endParaRPr lang="en-US"/>
          </a:p>
        </c:txPr>
        <c:crossAx val="887116368"/>
        <c:crosses val="autoZero"/>
        <c:crossBetween val="midCat"/>
      </c:valAx>
      <c:valAx>
        <c:axId val="887116368"/>
        <c:scaling>
          <c:orientation val="minMax"/>
          <c:max val="1"/>
          <c:min val="0"/>
        </c:scaling>
        <c:delete val="0"/>
        <c:axPos val="l"/>
        <c:title>
          <c:tx>
            <c:rich>
              <a:bodyPr/>
              <a:lstStyle/>
              <a:p>
                <a:pPr>
                  <a:defRPr sz="800" b="1">
                    <a:latin typeface="Arial"/>
                    <a:ea typeface="Arial"/>
                    <a:cs typeface="Arial"/>
                  </a:defRPr>
                </a:pPr>
                <a:r>
                  <a:rPr lang="en-US"/>
                  <a:t>Sensitivity</a:t>
                </a:r>
              </a:p>
            </c:rich>
          </c:tx>
          <c:overlay val="0"/>
        </c:title>
        <c:numFmt formatCode="General" sourceLinked="0"/>
        <c:majorTickMark val="cross"/>
        <c:minorTickMark val="none"/>
        <c:tickLblPos val="nextTo"/>
        <c:txPr>
          <a:bodyPr/>
          <a:lstStyle/>
          <a:p>
            <a:pPr>
              <a:defRPr sz="700"/>
            </a:pPr>
            <a:endParaRPr lang="en-US"/>
          </a:p>
        </c:txPr>
        <c:crossAx val="887124272"/>
        <c:crosses val="autoZero"/>
        <c:crossBetween val="midCat"/>
      </c:valAx>
      <c:spPr>
        <a:ln>
          <a:solidFill>
            <a:srgbClr val="80808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y / Standardized coefficients(95%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B677-49E0-835C-B59C81644D39}"/>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B677-49E0-835C-B59C81644D39}"/>
              </c:ext>
            </c:extLst>
          </c:dPt>
          <c:dPt>
            <c:idx val="2"/>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4-B677-49E0-835C-B59C81644D39}"/>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3"/>
                <c:pt idx="0">
                  <c:v>0.17578150610520421</c:v>
                </c:pt>
                <c:pt idx="1">
                  <c:v>0.17941340466275479</c:v>
                </c:pt>
                <c:pt idx="2">
                  <c:v>0.16483657618098921</c:v>
                </c:pt>
              </c:numLit>
            </c:plus>
            <c:minus>
              <c:numLit>
                <c:formatCode>General</c:formatCode>
                <c:ptCount val="3"/>
                <c:pt idx="0">
                  <c:v>0.17578150610520421</c:v>
                </c:pt>
                <c:pt idx="1">
                  <c:v>0.17941340466275477</c:v>
                </c:pt>
                <c:pt idx="2">
                  <c:v>0.16483657618098921</c:v>
                </c:pt>
              </c:numLit>
            </c:minus>
          </c:errBars>
          <c:cat>
            <c:strRef>
              <c:f>'Regression (Hotline)'!$B$47:$B$49</c:f>
              <c:strCache>
                <c:ptCount val="3"/>
                <c:pt idx="0">
                  <c:v>hl1</c:v>
                </c:pt>
                <c:pt idx="1">
                  <c:v>hl2</c:v>
                </c:pt>
                <c:pt idx="2">
                  <c:v>hl3</c:v>
                </c:pt>
              </c:strCache>
            </c:strRef>
          </c:cat>
          <c:val>
            <c:numRef>
              <c:f>'Regression (Hotline)'!$C$47:$C$49</c:f>
              <c:numCache>
                <c:formatCode>0.000</c:formatCode>
                <c:ptCount val="3"/>
                <c:pt idx="0">
                  <c:v>0.21950144291818102</c:v>
                </c:pt>
                <c:pt idx="1">
                  <c:v>-0.20944856547288451</c:v>
                </c:pt>
                <c:pt idx="2">
                  <c:v>-4.7368796197495205E-2</c:v>
                </c:pt>
              </c:numCache>
            </c:numRef>
          </c:val>
          <c:extLst>
            <c:ext xmlns:c16="http://schemas.microsoft.com/office/drawing/2014/chart" uri="{C3380CC4-5D6E-409C-BE32-E72D297353CC}">
              <c16:uniqueId val="{00000001-B677-49E0-835C-B59C81644D39}"/>
            </c:ext>
          </c:extLst>
        </c:ser>
        <c:dLbls>
          <c:showLegendKey val="0"/>
          <c:showVal val="0"/>
          <c:showCatName val="0"/>
          <c:showSerName val="0"/>
          <c:showPercent val="0"/>
          <c:showBubbleSize val="0"/>
        </c:dLbls>
        <c:gapWidth val="60"/>
        <c:overlap val="-30"/>
        <c:axId val="887121360"/>
        <c:axId val="887114288"/>
      </c:barChart>
      <c:catAx>
        <c:axId val="887121360"/>
        <c:scaling>
          <c:orientation val="minMax"/>
        </c:scaling>
        <c:delete val="0"/>
        <c:axPos val="b"/>
        <c:title>
          <c:tx>
            <c:rich>
              <a:bodyPr/>
              <a:lstStyle/>
              <a:p>
                <a:pPr>
                  <a:defRPr sz="800" b="0">
                    <a:latin typeface="Arial"/>
                    <a:ea typeface="Arial"/>
                    <a:cs typeface="Arial"/>
                  </a:defRPr>
                </a:pPr>
                <a:r>
                  <a:rPr lang="en-US"/>
                  <a:t>Variable</a:t>
                </a:r>
              </a:p>
            </c:rich>
          </c:tx>
          <c:overlay val="0"/>
        </c:title>
        <c:numFmt formatCode="General" sourceLinked="0"/>
        <c:majorTickMark val="cross"/>
        <c:minorTickMark val="none"/>
        <c:tickLblPos val="none"/>
        <c:txPr>
          <a:bodyPr rot="0" vert="horz"/>
          <a:lstStyle/>
          <a:p>
            <a:pPr>
              <a:defRPr sz="700"/>
            </a:pPr>
            <a:endParaRPr lang="en-US"/>
          </a:p>
        </c:txPr>
        <c:crossAx val="887114288"/>
        <c:crosses val="autoZero"/>
        <c:auto val="1"/>
        <c:lblAlgn val="ctr"/>
        <c:lblOffset val="100"/>
        <c:noMultiLvlLbl val="0"/>
      </c:catAx>
      <c:valAx>
        <c:axId val="887114288"/>
        <c:scaling>
          <c:orientation val="minMax"/>
        </c:scaling>
        <c:delete val="0"/>
        <c:axPos val="l"/>
        <c:title>
          <c:tx>
            <c:rich>
              <a:bodyPr/>
              <a:lstStyle/>
              <a:p>
                <a:pPr>
                  <a:defRPr sz="800" b="0">
                    <a:latin typeface="Arial"/>
                    <a:ea typeface="Arial"/>
                    <a:cs typeface="Arial"/>
                  </a:defRPr>
                </a:pPr>
                <a:r>
                  <a:rPr lang="en-US"/>
                  <a:t>Standardized coefficients</a:t>
                </a:r>
              </a:p>
            </c:rich>
          </c:tx>
          <c:overlay val="0"/>
        </c:title>
        <c:numFmt formatCode="General" sourceLinked="0"/>
        <c:majorTickMark val="cross"/>
        <c:minorTickMark val="none"/>
        <c:tickLblPos val="nextTo"/>
        <c:txPr>
          <a:bodyPr/>
          <a:lstStyle/>
          <a:p>
            <a:pPr>
              <a:defRPr sz="700"/>
            </a:pPr>
            <a:endParaRPr lang="en-US"/>
          </a:p>
        </c:txPr>
        <c:crossAx val="887121360"/>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y / Standardized coefficients(95%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9BFA-4FF8-98DF-AF4AED0CF27B}"/>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9BFA-4FF8-98DF-AF4AED0CF27B}"/>
              </c:ext>
            </c:extLst>
          </c:dPt>
          <c:dPt>
            <c:idx val="2"/>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4-9BFA-4FF8-98DF-AF4AED0CF27B}"/>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3"/>
                <c:pt idx="0">
                  <c:v>6.4029668733805497E-3</c:v>
                </c:pt>
                <c:pt idx="1">
                  <c:v>4.954349986199395E-3</c:v>
                </c:pt>
                <c:pt idx="2">
                  <c:v>6.5822918166306386E-3</c:v>
                </c:pt>
              </c:numLit>
            </c:plus>
            <c:minus>
              <c:numLit>
                <c:formatCode>General</c:formatCode>
                <c:ptCount val="3"/>
                <c:pt idx="0">
                  <c:v>6.4029668733805497E-3</c:v>
                </c:pt>
                <c:pt idx="1">
                  <c:v>4.954349986199395E-3</c:v>
                </c:pt>
                <c:pt idx="2">
                  <c:v>6.5822918166306395E-3</c:v>
                </c:pt>
              </c:numLit>
            </c:minus>
          </c:errBars>
          <c:cat>
            <c:strRef>
              <c:f>'Regression (Hotline)'!$B$75:$B$77</c:f>
              <c:strCache>
                <c:ptCount val="3"/>
                <c:pt idx="0">
                  <c:v>hl1</c:v>
                </c:pt>
                <c:pt idx="1">
                  <c:v>hl2</c:v>
                </c:pt>
                <c:pt idx="2">
                  <c:v>hl3</c:v>
                </c:pt>
              </c:strCache>
            </c:strRef>
          </c:cat>
          <c:val>
            <c:numRef>
              <c:f>'Regression (Hotline)'!$C$75:$C$77</c:f>
              <c:numCache>
                <c:formatCode>0.000</c:formatCode>
                <c:ptCount val="3"/>
                <c:pt idx="0">
                  <c:v>8.0645748294231167E-3</c:v>
                </c:pt>
                <c:pt idx="1">
                  <c:v>-5.8423092767291834E-3</c:v>
                </c:pt>
                <c:pt idx="2">
                  <c:v>-1.8924498663842144E-3</c:v>
                </c:pt>
              </c:numCache>
            </c:numRef>
          </c:val>
          <c:extLst>
            <c:ext xmlns:c16="http://schemas.microsoft.com/office/drawing/2014/chart" uri="{C3380CC4-5D6E-409C-BE32-E72D297353CC}">
              <c16:uniqueId val="{00000001-9BFA-4FF8-98DF-AF4AED0CF27B}"/>
            </c:ext>
          </c:extLst>
        </c:ser>
        <c:dLbls>
          <c:showLegendKey val="0"/>
          <c:showVal val="0"/>
          <c:showCatName val="0"/>
          <c:showSerName val="0"/>
          <c:showPercent val="0"/>
          <c:showBubbleSize val="0"/>
        </c:dLbls>
        <c:gapWidth val="60"/>
        <c:overlap val="-30"/>
        <c:axId val="887130928"/>
        <c:axId val="887113456"/>
      </c:barChart>
      <c:catAx>
        <c:axId val="887130928"/>
        <c:scaling>
          <c:orientation val="minMax"/>
        </c:scaling>
        <c:delete val="0"/>
        <c:axPos val="b"/>
        <c:title>
          <c:tx>
            <c:rich>
              <a:bodyPr/>
              <a:lstStyle/>
              <a:p>
                <a:pPr>
                  <a:defRPr sz="800" b="0">
                    <a:latin typeface="Arial"/>
                    <a:ea typeface="Arial"/>
                    <a:cs typeface="Arial"/>
                  </a:defRPr>
                </a:pPr>
                <a:r>
                  <a:rPr lang="en-US"/>
                  <a:t>Marginal effects at the means</a:t>
                </a:r>
              </a:p>
            </c:rich>
          </c:tx>
          <c:overlay val="0"/>
        </c:title>
        <c:numFmt formatCode="General" sourceLinked="0"/>
        <c:majorTickMark val="cross"/>
        <c:minorTickMark val="none"/>
        <c:tickLblPos val="none"/>
        <c:txPr>
          <a:bodyPr rot="0" vert="horz"/>
          <a:lstStyle/>
          <a:p>
            <a:pPr>
              <a:defRPr sz="700"/>
            </a:pPr>
            <a:endParaRPr lang="en-US"/>
          </a:p>
        </c:txPr>
        <c:crossAx val="887113456"/>
        <c:crosses val="autoZero"/>
        <c:auto val="1"/>
        <c:lblAlgn val="ctr"/>
        <c:lblOffset val="100"/>
        <c:noMultiLvlLbl val="0"/>
      </c:catAx>
      <c:valAx>
        <c:axId val="887113456"/>
        <c:scaling>
          <c:orientation val="minMax"/>
        </c:scaling>
        <c:delete val="0"/>
        <c:axPos val="l"/>
        <c:title>
          <c:tx>
            <c:rich>
              <a:bodyPr/>
              <a:lstStyle/>
              <a:p>
                <a:pPr>
                  <a:defRPr sz="800" b="0">
                    <a:latin typeface="Arial"/>
                    <a:ea typeface="Arial"/>
                    <a:cs typeface="Arial"/>
                  </a:defRPr>
                </a:pPr>
                <a:r>
                  <a:rPr lang="en-US"/>
                  <a:t>Standardized coefficients</a:t>
                </a:r>
              </a:p>
            </c:rich>
          </c:tx>
          <c:overlay val="0"/>
        </c:title>
        <c:numFmt formatCode="General" sourceLinked="0"/>
        <c:majorTickMark val="cross"/>
        <c:minorTickMark val="none"/>
        <c:tickLblPos val="nextTo"/>
        <c:txPr>
          <a:bodyPr/>
          <a:lstStyle/>
          <a:p>
            <a:pPr>
              <a:defRPr sz="700"/>
            </a:pPr>
            <a:endParaRPr lang="en-US"/>
          </a:p>
        </c:txPr>
        <c:crossAx val="887130928"/>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pPr>
            <a:r>
              <a:rPr lang="en-US"/>
              <a:t>ROC Curve (AUC=0.611)</a:t>
            </a:r>
          </a:p>
        </c:rich>
      </c:tx>
      <c:overlay val="0"/>
    </c:title>
    <c:autoTitleDeleted val="0"/>
    <c:plotArea>
      <c:layout/>
      <c:scatterChart>
        <c:scatterStyle val="lineMarker"/>
        <c:varyColors val="0"/>
        <c:ser>
          <c:idx val="0"/>
          <c:order val="0"/>
          <c:spPr>
            <a:ln w="12700">
              <a:solidFill>
                <a:srgbClr val="997D87"/>
              </a:solidFill>
              <a:prstDash val="solid"/>
            </a:ln>
            <a:effectLst/>
          </c:spPr>
          <c:marker>
            <c:spPr>
              <a:noFill/>
              <a:ln w="9525">
                <a:noFill/>
              </a:ln>
            </c:spPr>
          </c:marker>
          <c:xVal>
            <c:numRef>
              <c:f>XLSTAT_20211020_225058_1_HID!$A$1:$A$245</c:f>
              <c:numCache>
                <c:formatCode>0</c:formatCode>
                <c:ptCount val="245"/>
                <c:pt idx="0">
                  <c:v>1</c:v>
                </c:pt>
                <c:pt idx="1">
                  <c:v>0.99404761904761907</c:v>
                </c:pt>
                <c:pt idx="2">
                  <c:v>0.98809523809523814</c:v>
                </c:pt>
                <c:pt idx="3">
                  <c:v>0.98214285714285721</c:v>
                </c:pt>
                <c:pt idx="4">
                  <c:v>0.97619047619047628</c:v>
                </c:pt>
                <c:pt idx="5">
                  <c:v>0.97023809523809534</c:v>
                </c:pt>
                <c:pt idx="6">
                  <c:v>0.96428571428571441</c:v>
                </c:pt>
                <c:pt idx="7">
                  <c:v>0.95833333333333348</c:v>
                </c:pt>
                <c:pt idx="8">
                  <c:v>0.95238095238095255</c:v>
                </c:pt>
                <c:pt idx="9">
                  <c:v>0.95238095238095255</c:v>
                </c:pt>
                <c:pt idx="10">
                  <c:v>0.94642857142857162</c:v>
                </c:pt>
                <c:pt idx="11">
                  <c:v>0.94047619047619069</c:v>
                </c:pt>
                <c:pt idx="12">
                  <c:v>0.93452380952380976</c:v>
                </c:pt>
                <c:pt idx="13">
                  <c:v>0.92857142857142883</c:v>
                </c:pt>
                <c:pt idx="14">
                  <c:v>0.92261904761904789</c:v>
                </c:pt>
                <c:pt idx="15">
                  <c:v>0.91666666666666696</c:v>
                </c:pt>
                <c:pt idx="16">
                  <c:v>0.91071428571428603</c:v>
                </c:pt>
                <c:pt idx="17">
                  <c:v>0.9047619047619051</c:v>
                </c:pt>
                <c:pt idx="18">
                  <c:v>0.89880952380952417</c:v>
                </c:pt>
                <c:pt idx="19">
                  <c:v>0.89285714285714324</c:v>
                </c:pt>
                <c:pt idx="20">
                  <c:v>0.88690476190476231</c:v>
                </c:pt>
                <c:pt idx="21">
                  <c:v>0.88690476190476231</c:v>
                </c:pt>
                <c:pt idx="22">
                  <c:v>0.88690476190476231</c:v>
                </c:pt>
                <c:pt idx="23">
                  <c:v>0.88095238095238138</c:v>
                </c:pt>
                <c:pt idx="24">
                  <c:v>0.87500000000000044</c:v>
                </c:pt>
                <c:pt idx="25">
                  <c:v>0.86904761904761951</c:v>
                </c:pt>
                <c:pt idx="26">
                  <c:v>0.86904761904761951</c:v>
                </c:pt>
                <c:pt idx="27">
                  <c:v>0.86309523809523858</c:v>
                </c:pt>
                <c:pt idx="28">
                  <c:v>0.85714285714285765</c:v>
                </c:pt>
                <c:pt idx="29">
                  <c:v>0.85119047619047672</c:v>
                </c:pt>
                <c:pt idx="30">
                  <c:v>0.84523809523809579</c:v>
                </c:pt>
                <c:pt idx="31">
                  <c:v>0.84523809523809579</c:v>
                </c:pt>
                <c:pt idx="32">
                  <c:v>0.84523809523809579</c:v>
                </c:pt>
                <c:pt idx="33">
                  <c:v>0.83928571428571486</c:v>
                </c:pt>
                <c:pt idx="34">
                  <c:v>0.83333333333333393</c:v>
                </c:pt>
                <c:pt idx="35">
                  <c:v>0.82738095238095299</c:v>
                </c:pt>
                <c:pt idx="36">
                  <c:v>0.82142857142857206</c:v>
                </c:pt>
                <c:pt idx="37">
                  <c:v>0.82142857142857206</c:v>
                </c:pt>
                <c:pt idx="38">
                  <c:v>0.81547619047619113</c:v>
                </c:pt>
                <c:pt idx="39">
                  <c:v>0.8095238095238102</c:v>
                </c:pt>
                <c:pt idx="40">
                  <c:v>0.80357142857142927</c:v>
                </c:pt>
                <c:pt idx="41">
                  <c:v>0.79761904761904834</c:v>
                </c:pt>
                <c:pt idx="42">
                  <c:v>0.79166666666666741</c:v>
                </c:pt>
                <c:pt idx="43">
                  <c:v>0.78571428571428648</c:v>
                </c:pt>
                <c:pt idx="44">
                  <c:v>0.77976190476190554</c:v>
                </c:pt>
                <c:pt idx="45">
                  <c:v>0.77380952380952461</c:v>
                </c:pt>
                <c:pt idx="46">
                  <c:v>0.77380952380952461</c:v>
                </c:pt>
                <c:pt idx="47">
                  <c:v>0.77380952380952461</c:v>
                </c:pt>
                <c:pt idx="48">
                  <c:v>0.76785714285714368</c:v>
                </c:pt>
                <c:pt idx="49">
                  <c:v>0.76190476190476275</c:v>
                </c:pt>
                <c:pt idx="50">
                  <c:v>0.76190476190476275</c:v>
                </c:pt>
                <c:pt idx="51">
                  <c:v>0.75595238095238182</c:v>
                </c:pt>
                <c:pt idx="52">
                  <c:v>0.75595238095238182</c:v>
                </c:pt>
                <c:pt idx="53">
                  <c:v>0.75000000000000089</c:v>
                </c:pt>
                <c:pt idx="54">
                  <c:v>0.74404761904761996</c:v>
                </c:pt>
                <c:pt idx="55">
                  <c:v>0.73809523809523903</c:v>
                </c:pt>
                <c:pt idx="56">
                  <c:v>0.73214285714285809</c:v>
                </c:pt>
                <c:pt idx="57">
                  <c:v>0.72619047619047716</c:v>
                </c:pt>
                <c:pt idx="58">
                  <c:v>0.72023809523809623</c:v>
                </c:pt>
                <c:pt idx="59">
                  <c:v>0.7142857142857153</c:v>
                </c:pt>
                <c:pt idx="60">
                  <c:v>0.70833333333333437</c:v>
                </c:pt>
                <c:pt idx="61">
                  <c:v>0.70833333333333437</c:v>
                </c:pt>
                <c:pt idx="62">
                  <c:v>0.70238095238095344</c:v>
                </c:pt>
                <c:pt idx="63">
                  <c:v>0.69642857142857251</c:v>
                </c:pt>
                <c:pt idx="64">
                  <c:v>0.69047619047619158</c:v>
                </c:pt>
                <c:pt idx="65">
                  <c:v>0.68452380952381064</c:v>
                </c:pt>
                <c:pt idx="66">
                  <c:v>0.67857142857142971</c:v>
                </c:pt>
                <c:pt idx="67">
                  <c:v>0.67857142857142971</c:v>
                </c:pt>
                <c:pt idx="68">
                  <c:v>0.67261904761904878</c:v>
                </c:pt>
                <c:pt idx="69">
                  <c:v>0.66666666666666785</c:v>
                </c:pt>
                <c:pt idx="70">
                  <c:v>0.66666666666666785</c:v>
                </c:pt>
                <c:pt idx="71">
                  <c:v>0.66071428571428692</c:v>
                </c:pt>
                <c:pt idx="72">
                  <c:v>0.65476190476190599</c:v>
                </c:pt>
                <c:pt idx="73">
                  <c:v>0.64880952380952506</c:v>
                </c:pt>
                <c:pt idx="74">
                  <c:v>0.64285714285714413</c:v>
                </c:pt>
                <c:pt idx="75">
                  <c:v>0.64285714285714413</c:v>
                </c:pt>
                <c:pt idx="76">
                  <c:v>0.63690476190476319</c:v>
                </c:pt>
                <c:pt idx="77">
                  <c:v>0.63095238095238226</c:v>
                </c:pt>
                <c:pt idx="78">
                  <c:v>0.62500000000000133</c:v>
                </c:pt>
                <c:pt idx="79">
                  <c:v>0.62500000000000133</c:v>
                </c:pt>
                <c:pt idx="80">
                  <c:v>0.6190476190476204</c:v>
                </c:pt>
                <c:pt idx="81">
                  <c:v>0.61309523809523947</c:v>
                </c:pt>
                <c:pt idx="82">
                  <c:v>0.60714285714285854</c:v>
                </c:pt>
                <c:pt idx="83">
                  <c:v>0.60714285714285854</c:v>
                </c:pt>
                <c:pt idx="84">
                  <c:v>0.60119047619047761</c:v>
                </c:pt>
                <c:pt idx="85">
                  <c:v>0.59523809523809668</c:v>
                </c:pt>
                <c:pt idx="86">
                  <c:v>0.58928571428571574</c:v>
                </c:pt>
                <c:pt idx="87">
                  <c:v>0.58928571428571574</c:v>
                </c:pt>
                <c:pt idx="88">
                  <c:v>0.58333333333333481</c:v>
                </c:pt>
                <c:pt idx="89">
                  <c:v>0.57738095238095388</c:v>
                </c:pt>
                <c:pt idx="90">
                  <c:v>0.57142857142857295</c:v>
                </c:pt>
                <c:pt idx="91">
                  <c:v>0.56547619047619202</c:v>
                </c:pt>
                <c:pt idx="92">
                  <c:v>0.56547619047619202</c:v>
                </c:pt>
                <c:pt idx="93">
                  <c:v>0.55952380952381109</c:v>
                </c:pt>
                <c:pt idx="94">
                  <c:v>0.55952380952381109</c:v>
                </c:pt>
                <c:pt idx="95">
                  <c:v>0.55952380952381109</c:v>
                </c:pt>
                <c:pt idx="96">
                  <c:v>0.55952380952381109</c:v>
                </c:pt>
                <c:pt idx="97">
                  <c:v>0.55357142857143016</c:v>
                </c:pt>
                <c:pt idx="98">
                  <c:v>0.54761904761904923</c:v>
                </c:pt>
                <c:pt idx="99">
                  <c:v>0.54761904761904923</c:v>
                </c:pt>
                <c:pt idx="100">
                  <c:v>0.54761904761904923</c:v>
                </c:pt>
                <c:pt idx="101">
                  <c:v>0.54166666666666829</c:v>
                </c:pt>
                <c:pt idx="102">
                  <c:v>0.54166666666666829</c:v>
                </c:pt>
                <c:pt idx="103">
                  <c:v>0.53571428571428736</c:v>
                </c:pt>
                <c:pt idx="104">
                  <c:v>0.52976190476190643</c:v>
                </c:pt>
                <c:pt idx="105">
                  <c:v>0.52976190476190643</c:v>
                </c:pt>
                <c:pt idx="106">
                  <c:v>0.5238095238095255</c:v>
                </c:pt>
                <c:pt idx="107">
                  <c:v>0.5238095238095255</c:v>
                </c:pt>
                <c:pt idx="108">
                  <c:v>0.51785714285714457</c:v>
                </c:pt>
                <c:pt idx="109">
                  <c:v>0.51190476190476364</c:v>
                </c:pt>
                <c:pt idx="110">
                  <c:v>0.50595238095238271</c:v>
                </c:pt>
                <c:pt idx="111">
                  <c:v>0.50000000000000178</c:v>
                </c:pt>
                <c:pt idx="112">
                  <c:v>0.49404761904762085</c:v>
                </c:pt>
                <c:pt idx="113">
                  <c:v>0.49404761904762085</c:v>
                </c:pt>
                <c:pt idx="114">
                  <c:v>0.49404761904762085</c:v>
                </c:pt>
                <c:pt idx="115">
                  <c:v>0.49404761904762085</c:v>
                </c:pt>
                <c:pt idx="116">
                  <c:v>0.48809523809523991</c:v>
                </c:pt>
                <c:pt idx="117">
                  <c:v>0.48214285714285898</c:v>
                </c:pt>
                <c:pt idx="118">
                  <c:v>0.48214285714285898</c:v>
                </c:pt>
                <c:pt idx="119">
                  <c:v>0.47619047619047805</c:v>
                </c:pt>
                <c:pt idx="120">
                  <c:v>0.47023809523809712</c:v>
                </c:pt>
                <c:pt idx="121">
                  <c:v>0.46428571428571619</c:v>
                </c:pt>
                <c:pt idx="122">
                  <c:v>0.45833333333333526</c:v>
                </c:pt>
                <c:pt idx="123">
                  <c:v>0.45238095238095433</c:v>
                </c:pt>
                <c:pt idx="124">
                  <c:v>0.45238095238095433</c:v>
                </c:pt>
                <c:pt idx="125">
                  <c:v>0.4464285714285734</c:v>
                </c:pt>
                <c:pt idx="126">
                  <c:v>0.4464285714285734</c:v>
                </c:pt>
                <c:pt idx="127">
                  <c:v>0.4464285714285734</c:v>
                </c:pt>
                <c:pt idx="128">
                  <c:v>0.44047619047619246</c:v>
                </c:pt>
                <c:pt idx="129">
                  <c:v>0.43452380952381153</c:v>
                </c:pt>
                <c:pt idx="130">
                  <c:v>0.43452380952381153</c:v>
                </c:pt>
                <c:pt idx="131">
                  <c:v>0.4285714285714306</c:v>
                </c:pt>
                <c:pt idx="132">
                  <c:v>0.42261904761904967</c:v>
                </c:pt>
                <c:pt idx="133">
                  <c:v>0.42261904761904967</c:v>
                </c:pt>
                <c:pt idx="134">
                  <c:v>0.41666666666666874</c:v>
                </c:pt>
                <c:pt idx="135">
                  <c:v>0.41071428571428781</c:v>
                </c:pt>
                <c:pt idx="136">
                  <c:v>0.40476190476190688</c:v>
                </c:pt>
                <c:pt idx="137">
                  <c:v>0.39880952380952595</c:v>
                </c:pt>
                <c:pt idx="138">
                  <c:v>0.39285714285714501</c:v>
                </c:pt>
                <c:pt idx="139">
                  <c:v>0.38690476190476408</c:v>
                </c:pt>
                <c:pt idx="140">
                  <c:v>0.38690476190476408</c:v>
                </c:pt>
                <c:pt idx="141">
                  <c:v>0.38095238095238315</c:v>
                </c:pt>
                <c:pt idx="142">
                  <c:v>0.38095238095238315</c:v>
                </c:pt>
                <c:pt idx="143">
                  <c:v>0.37500000000000222</c:v>
                </c:pt>
                <c:pt idx="144">
                  <c:v>0.36904761904762129</c:v>
                </c:pt>
                <c:pt idx="145">
                  <c:v>0.36309523809524036</c:v>
                </c:pt>
                <c:pt idx="146">
                  <c:v>0.36309523809524036</c:v>
                </c:pt>
                <c:pt idx="147">
                  <c:v>0.35714285714285943</c:v>
                </c:pt>
                <c:pt idx="148">
                  <c:v>0.3511904761904785</c:v>
                </c:pt>
                <c:pt idx="149">
                  <c:v>0.34523809523809756</c:v>
                </c:pt>
                <c:pt idx="150">
                  <c:v>0.33928571428571663</c:v>
                </c:pt>
                <c:pt idx="151">
                  <c:v>0.33928571428571663</c:v>
                </c:pt>
                <c:pt idx="152">
                  <c:v>0.3333333333333357</c:v>
                </c:pt>
                <c:pt idx="153">
                  <c:v>0.32738095238095477</c:v>
                </c:pt>
                <c:pt idx="154">
                  <c:v>0.32738095238095477</c:v>
                </c:pt>
                <c:pt idx="155">
                  <c:v>0.32142857142857384</c:v>
                </c:pt>
                <c:pt idx="156">
                  <c:v>0.32142857142857384</c:v>
                </c:pt>
                <c:pt idx="157">
                  <c:v>0.31547619047619291</c:v>
                </c:pt>
                <c:pt idx="158">
                  <c:v>0.30952380952381198</c:v>
                </c:pt>
                <c:pt idx="159">
                  <c:v>0.30357142857143105</c:v>
                </c:pt>
                <c:pt idx="160">
                  <c:v>0.29761904761905011</c:v>
                </c:pt>
                <c:pt idx="161">
                  <c:v>0.29761904761905011</c:v>
                </c:pt>
                <c:pt idx="162">
                  <c:v>0.29166666666666918</c:v>
                </c:pt>
                <c:pt idx="163">
                  <c:v>0.28571428571428825</c:v>
                </c:pt>
                <c:pt idx="164">
                  <c:v>0.27976190476190732</c:v>
                </c:pt>
                <c:pt idx="165">
                  <c:v>0.27380952380952639</c:v>
                </c:pt>
                <c:pt idx="166">
                  <c:v>0.27380952380952639</c:v>
                </c:pt>
                <c:pt idx="167">
                  <c:v>0.26785714285714546</c:v>
                </c:pt>
                <c:pt idx="168">
                  <c:v>0.26785714285714546</c:v>
                </c:pt>
                <c:pt idx="169">
                  <c:v>0.26190476190476453</c:v>
                </c:pt>
                <c:pt idx="170">
                  <c:v>0.2559523809523836</c:v>
                </c:pt>
                <c:pt idx="171">
                  <c:v>0.25000000000000266</c:v>
                </c:pt>
                <c:pt idx="172">
                  <c:v>0.24404761904762171</c:v>
                </c:pt>
                <c:pt idx="173">
                  <c:v>0.24404761904762171</c:v>
                </c:pt>
                <c:pt idx="174">
                  <c:v>0.24404761904762171</c:v>
                </c:pt>
                <c:pt idx="175">
                  <c:v>0.23809523809524075</c:v>
                </c:pt>
                <c:pt idx="176">
                  <c:v>0.23809523809524075</c:v>
                </c:pt>
                <c:pt idx="177">
                  <c:v>0.23214285714285979</c:v>
                </c:pt>
                <c:pt idx="178">
                  <c:v>0.22619047619047883</c:v>
                </c:pt>
                <c:pt idx="179">
                  <c:v>0.22619047619047883</c:v>
                </c:pt>
                <c:pt idx="180">
                  <c:v>0.22023809523809787</c:v>
                </c:pt>
                <c:pt idx="181">
                  <c:v>0.21428571428571691</c:v>
                </c:pt>
                <c:pt idx="182">
                  <c:v>0.21428571428571691</c:v>
                </c:pt>
                <c:pt idx="183">
                  <c:v>0.20833333333333595</c:v>
                </c:pt>
                <c:pt idx="184">
                  <c:v>0.20238095238095499</c:v>
                </c:pt>
                <c:pt idx="185">
                  <c:v>0.19642857142857403</c:v>
                </c:pt>
                <c:pt idx="186">
                  <c:v>0.19047619047619307</c:v>
                </c:pt>
                <c:pt idx="187">
                  <c:v>0.18452380952381212</c:v>
                </c:pt>
                <c:pt idx="188">
                  <c:v>0.17857142857143116</c:v>
                </c:pt>
                <c:pt idx="189">
                  <c:v>0.17857142857143116</c:v>
                </c:pt>
                <c:pt idx="190">
                  <c:v>0.17857142857143116</c:v>
                </c:pt>
                <c:pt idx="191">
                  <c:v>0.1726190476190502</c:v>
                </c:pt>
                <c:pt idx="192">
                  <c:v>0.1726190476190502</c:v>
                </c:pt>
                <c:pt idx="193">
                  <c:v>0.16666666666666924</c:v>
                </c:pt>
                <c:pt idx="194">
                  <c:v>0.16666666666666924</c:v>
                </c:pt>
                <c:pt idx="195">
                  <c:v>0.16071428571428828</c:v>
                </c:pt>
                <c:pt idx="196">
                  <c:v>0.15476190476190732</c:v>
                </c:pt>
                <c:pt idx="197">
                  <c:v>0.15476190476190732</c:v>
                </c:pt>
                <c:pt idx="198">
                  <c:v>0.14880952380952636</c:v>
                </c:pt>
                <c:pt idx="199">
                  <c:v>0.1428571428571454</c:v>
                </c:pt>
                <c:pt idx="200">
                  <c:v>0.1428571428571454</c:v>
                </c:pt>
                <c:pt idx="201">
                  <c:v>0.1428571428571454</c:v>
                </c:pt>
                <c:pt idx="202">
                  <c:v>0.1428571428571454</c:v>
                </c:pt>
                <c:pt idx="203">
                  <c:v>0.13690476190476444</c:v>
                </c:pt>
                <c:pt idx="204">
                  <c:v>0.13095238095238348</c:v>
                </c:pt>
                <c:pt idx="205">
                  <c:v>0.13095238095238348</c:v>
                </c:pt>
                <c:pt idx="206">
                  <c:v>0.13095238095238348</c:v>
                </c:pt>
                <c:pt idx="207">
                  <c:v>0.13095238095238348</c:v>
                </c:pt>
                <c:pt idx="208">
                  <c:v>0.12500000000000253</c:v>
                </c:pt>
                <c:pt idx="209">
                  <c:v>0.11904761904762157</c:v>
                </c:pt>
                <c:pt idx="210">
                  <c:v>0.11309523809524061</c:v>
                </c:pt>
                <c:pt idx="211">
                  <c:v>0.11309523809524061</c:v>
                </c:pt>
                <c:pt idx="212">
                  <c:v>0.10714285714285965</c:v>
                </c:pt>
                <c:pt idx="213">
                  <c:v>0.10714285714285965</c:v>
                </c:pt>
                <c:pt idx="214">
                  <c:v>0.10119047619047869</c:v>
                </c:pt>
                <c:pt idx="215">
                  <c:v>0.10119047619047869</c:v>
                </c:pt>
                <c:pt idx="216">
                  <c:v>0.10119047619047869</c:v>
                </c:pt>
                <c:pt idx="217">
                  <c:v>0.10119047619047869</c:v>
                </c:pt>
                <c:pt idx="218">
                  <c:v>9.5238095238097731E-2</c:v>
                </c:pt>
                <c:pt idx="219">
                  <c:v>9.5238095238097731E-2</c:v>
                </c:pt>
                <c:pt idx="220">
                  <c:v>8.9285714285716772E-2</c:v>
                </c:pt>
                <c:pt idx="221">
                  <c:v>8.9285714285716772E-2</c:v>
                </c:pt>
                <c:pt idx="222">
                  <c:v>8.9285714285716772E-2</c:v>
                </c:pt>
                <c:pt idx="223">
                  <c:v>8.3333333333335813E-2</c:v>
                </c:pt>
                <c:pt idx="224">
                  <c:v>7.7380952380954854E-2</c:v>
                </c:pt>
                <c:pt idx="225">
                  <c:v>7.1428571428573895E-2</c:v>
                </c:pt>
                <c:pt idx="226">
                  <c:v>6.5476190476192936E-2</c:v>
                </c:pt>
                <c:pt idx="227">
                  <c:v>5.9523809523811984E-2</c:v>
                </c:pt>
                <c:pt idx="228">
                  <c:v>5.3571428571431032E-2</c:v>
                </c:pt>
                <c:pt idx="229">
                  <c:v>4.761904761905008E-2</c:v>
                </c:pt>
                <c:pt idx="230">
                  <c:v>4.761904761905008E-2</c:v>
                </c:pt>
                <c:pt idx="231">
                  <c:v>4.1666666666669128E-2</c:v>
                </c:pt>
                <c:pt idx="232">
                  <c:v>3.5714285714288176E-2</c:v>
                </c:pt>
                <c:pt idx="233">
                  <c:v>3.5714285714288176E-2</c:v>
                </c:pt>
                <c:pt idx="234">
                  <c:v>3.5714285714288176E-2</c:v>
                </c:pt>
                <c:pt idx="235">
                  <c:v>3.5714285714288176E-2</c:v>
                </c:pt>
                <c:pt idx="236">
                  <c:v>3.5714285714288176E-2</c:v>
                </c:pt>
                <c:pt idx="237">
                  <c:v>2.9761904761907224E-2</c:v>
                </c:pt>
                <c:pt idx="238">
                  <c:v>2.3809523809526272E-2</c:v>
                </c:pt>
                <c:pt idx="239">
                  <c:v>1.7857142857145319E-2</c:v>
                </c:pt>
                <c:pt idx="240">
                  <c:v>1.7857142857145319E-2</c:v>
                </c:pt>
                <c:pt idx="241">
                  <c:v>1.1904761904764367E-2</c:v>
                </c:pt>
                <c:pt idx="242">
                  <c:v>5.9523809523834154E-3</c:v>
                </c:pt>
                <c:pt idx="243">
                  <c:v>2.4633073358870661E-15</c:v>
                </c:pt>
                <c:pt idx="244">
                  <c:v>2.4633073358870661E-15</c:v>
                </c:pt>
              </c:numCache>
            </c:numRef>
          </c:xVal>
          <c:yVal>
            <c:numRef>
              <c:f>XLSTAT_20211020_225058_1_HID!$B$1:$B$245</c:f>
              <c:numCache>
                <c:formatCode>0</c:formatCode>
                <c:ptCount val="245"/>
                <c:pt idx="0">
                  <c:v>1</c:v>
                </c:pt>
                <c:pt idx="1">
                  <c:v>1</c:v>
                </c:pt>
                <c:pt idx="2">
                  <c:v>1</c:v>
                </c:pt>
                <c:pt idx="3">
                  <c:v>1</c:v>
                </c:pt>
                <c:pt idx="4">
                  <c:v>1</c:v>
                </c:pt>
                <c:pt idx="5">
                  <c:v>1</c:v>
                </c:pt>
                <c:pt idx="6">
                  <c:v>1</c:v>
                </c:pt>
                <c:pt idx="7">
                  <c:v>1</c:v>
                </c:pt>
                <c:pt idx="8">
                  <c:v>1</c:v>
                </c:pt>
                <c:pt idx="9">
                  <c:v>0.98684210526315785</c:v>
                </c:pt>
                <c:pt idx="10">
                  <c:v>0.98684210526315785</c:v>
                </c:pt>
                <c:pt idx="11">
                  <c:v>0.98684210526315785</c:v>
                </c:pt>
                <c:pt idx="12">
                  <c:v>0.98684210526315785</c:v>
                </c:pt>
                <c:pt idx="13">
                  <c:v>0.98684210526315785</c:v>
                </c:pt>
                <c:pt idx="14">
                  <c:v>0.98684210526315785</c:v>
                </c:pt>
                <c:pt idx="15">
                  <c:v>0.98684210526315785</c:v>
                </c:pt>
                <c:pt idx="16">
                  <c:v>0.98684210526315785</c:v>
                </c:pt>
                <c:pt idx="17">
                  <c:v>0.98684210526315785</c:v>
                </c:pt>
                <c:pt idx="18">
                  <c:v>0.98684210526315785</c:v>
                </c:pt>
                <c:pt idx="19">
                  <c:v>0.98684210526315785</c:v>
                </c:pt>
                <c:pt idx="20">
                  <c:v>0.98684210526315785</c:v>
                </c:pt>
                <c:pt idx="21">
                  <c:v>0.97368421052631571</c:v>
                </c:pt>
                <c:pt idx="22">
                  <c:v>0.96052631578947356</c:v>
                </c:pt>
                <c:pt idx="23">
                  <c:v>0.96052631578947356</c:v>
                </c:pt>
                <c:pt idx="24">
                  <c:v>0.96052631578947356</c:v>
                </c:pt>
                <c:pt idx="25">
                  <c:v>0.96052631578947356</c:v>
                </c:pt>
                <c:pt idx="26">
                  <c:v>0.94736842105263142</c:v>
                </c:pt>
                <c:pt idx="27">
                  <c:v>0.94736842105263142</c:v>
                </c:pt>
                <c:pt idx="28">
                  <c:v>0.94736842105263142</c:v>
                </c:pt>
                <c:pt idx="29">
                  <c:v>0.94736842105263142</c:v>
                </c:pt>
                <c:pt idx="30">
                  <c:v>0.94736842105263142</c:v>
                </c:pt>
                <c:pt idx="31">
                  <c:v>0.93421052631578927</c:v>
                </c:pt>
                <c:pt idx="32">
                  <c:v>0.92105263157894712</c:v>
                </c:pt>
                <c:pt idx="33">
                  <c:v>0.92105263157894712</c:v>
                </c:pt>
                <c:pt idx="34">
                  <c:v>0.92105263157894712</c:v>
                </c:pt>
                <c:pt idx="35">
                  <c:v>0.92105263157894712</c:v>
                </c:pt>
                <c:pt idx="36">
                  <c:v>0.92105263157894712</c:v>
                </c:pt>
                <c:pt idx="37">
                  <c:v>0.90789473684210498</c:v>
                </c:pt>
                <c:pt idx="38">
                  <c:v>0.90789473684210498</c:v>
                </c:pt>
                <c:pt idx="39">
                  <c:v>0.90789473684210498</c:v>
                </c:pt>
                <c:pt idx="40">
                  <c:v>0.90789473684210498</c:v>
                </c:pt>
                <c:pt idx="41">
                  <c:v>0.90789473684210498</c:v>
                </c:pt>
                <c:pt idx="42">
                  <c:v>0.90789473684210498</c:v>
                </c:pt>
                <c:pt idx="43">
                  <c:v>0.90789473684210498</c:v>
                </c:pt>
                <c:pt idx="44">
                  <c:v>0.90789473684210498</c:v>
                </c:pt>
                <c:pt idx="45">
                  <c:v>0.90789473684210498</c:v>
                </c:pt>
                <c:pt idx="46">
                  <c:v>0.89473684210526283</c:v>
                </c:pt>
                <c:pt idx="47">
                  <c:v>0.88157894736842068</c:v>
                </c:pt>
                <c:pt idx="48">
                  <c:v>0.88157894736842068</c:v>
                </c:pt>
                <c:pt idx="49">
                  <c:v>0.88157894736842068</c:v>
                </c:pt>
                <c:pt idx="50">
                  <c:v>0.86842105263157854</c:v>
                </c:pt>
                <c:pt idx="51">
                  <c:v>0.86842105263157854</c:v>
                </c:pt>
                <c:pt idx="52">
                  <c:v>0.85526315789473639</c:v>
                </c:pt>
                <c:pt idx="53">
                  <c:v>0.85526315789473639</c:v>
                </c:pt>
                <c:pt idx="54">
                  <c:v>0.85526315789473639</c:v>
                </c:pt>
                <c:pt idx="55">
                  <c:v>0.85526315789473639</c:v>
                </c:pt>
                <c:pt idx="56">
                  <c:v>0.85526315789473639</c:v>
                </c:pt>
                <c:pt idx="57">
                  <c:v>0.85526315789473639</c:v>
                </c:pt>
                <c:pt idx="58">
                  <c:v>0.85526315789473639</c:v>
                </c:pt>
                <c:pt idx="59">
                  <c:v>0.85526315789473639</c:v>
                </c:pt>
                <c:pt idx="60">
                  <c:v>0.85526315789473639</c:v>
                </c:pt>
                <c:pt idx="61">
                  <c:v>0.84210526315789425</c:v>
                </c:pt>
                <c:pt idx="62">
                  <c:v>0.84210526315789425</c:v>
                </c:pt>
                <c:pt idx="63">
                  <c:v>0.84210526315789425</c:v>
                </c:pt>
                <c:pt idx="64">
                  <c:v>0.84210526315789425</c:v>
                </c:pt>
                <c:pt idx="65">
                  <c:v>0.84210526315789425</c:v>
                </c:pt>
                <c:pt idx="66">
                  <c:v>0.84210526315789425</c:v>
                </c:pt>
                <c:pt idx="67">
                  <c:v>0.8289473684210521</c:v>
                </c:pt>
                <c:pt idx="68">
                  <c:v>0.8289473684210521</c:v>
                </c:pt>
                <c:pt idx="69">
                  <c:v>0.8289473684210521</c:v>
                </c:pt>
                <c:pt idx="70">
                  <c:v>0.81578947368420995</c:v>
                </c:pt>
                <c:pt idx="71">
                  <c:v>0.81578947368420995</c:v>
                </c:pt>
                <c:pt idx="72">
                  <c:v>0.81578947368420995</c:v>
                </c:pt>
                <c:pt idx="73">
                  <c:v>0.81578947368420995</c:v>
                </c:pt>
                <c:pt idx="74">
                  <c:v>0.81578947368420995</c:v>
                </c:pt>
                <c:pt idx="75">
                  <c:v>0.80263157894736781</c:v>
                </c:pt>
                <c:pt idx="76">
                  <c:v>0.80263157894736781</c:v>
                </c:pt>
                <c:pt idx="77">
                  <c:v>0.80263157894736781</c:v>
                </c:pt>
                <c:pt idx="78">
                  <c:v>0.80263157894736781</c:v>
                </c:pt>
                <c:pt idx="79">
                  <c:v>0.78947368421052566</c:v>
                </c:pt>
                <c:pt idx="80">
                  <c:v>0.78947368421052566</c:v>
                </c:pt>
                <c:pt idx="81">
                  <c:v>0.78947368421052566</c:v>
                </c:pt>
                <c:pt idx="82">
                  <c:v>0.78947368421052566</c:v>
                </c:pt>
                <c:pt idx="83">
                  <c:v>0.77631578947368352</c:v>
                </c:pt>
                <c:pt idx="84">
                  <c:v>0.77631578947368352</c:v>
                </c:pt>
                <c:pt idx="85">
                  <c:v>0.77631578947368352</c:v>
                </c:pt>
                <c:pt idx="86">
                  <c:v>0.77631578947368352</c:v>
                </c:pt>
                <c:pt idx="87">
                  <c:v>0.76315789473684137</c:v>
                </c:pt>
                <c:pt idx="88">
                  <c:v>0.76315789473684137</c:v>
                </c:pt>
                <c:pt idx="89">
                  <c:v>0.76315789473684137</c:v>
                </c:pt>
                <c:pt idx="90">
                  <c:v>0.76315789473684137</c:v>
                </c:pt>
                <c:pt idx="91">
                  <c:v>0.76315789473684137</c:v>
                </c:pt>
                <c:pt idx="92">
                  <c:v>0.74999999999999922</c:v>
                </c:pt>
                <c:pt idx="93">
                  <c:v>0.74999999999999922</c:v>
                </c:pt>
                <c:pt idx="94">
                  <c:v>0.73684210526315708</c:v>
                </c:pt>
                <c:pt idx="95">
                  <c:v>0.72368421052631493</c:v>
                </c:pt>
                <c:pt idx="96">
                  <c:v>0.71052631578947278</c:v>
                </c:pt>
                <c:pt idx="97">
                  <c:v>0.71052631578947278</c:v>
                </c:pt>
                <c:pt idx="98">
                  <c:v>0.71052631578947278</c:v>
                </c:pt>
                <c:pt idx="99">
                  <c:v>0.69736842105263064</c:v>
                </c:pt>
                <c:pt idx="100">
                  <c:v>0.68421052631578849</c:v>
                </c:pt>
                <c:pt idx="101">
                  <c:v>0.68421052631578849</c:v>
                </c:pt>
                <c:pt idx="102">
                  <c:v>0.67105263157894635</c:v>
                </c:pt>
                <c:pt idx="103">
                  <c:v>0.67105263157894635</c:v>
                </c:pt>
                <c:pt idx="104">
                  <c:v>0.67105263157894635</c:v>
                </c:pt>
                <c:pt idx="105">
                  <c:v>0.6578947368421042</c:v>
                </c:pt>
                <c:pt idx="106">
                  <c:v>0.6578947368421042</c:v>
                </c:pt>
                <c:pt idx="107">
                  <c:v>0.64473684210526205</c:v>
                </c:pt>
                <c:pt idx="108">
                  <c:v>0.64473684210526205</c:v>
                </c:pt>
                <c:pt idx="109">
                  <c:v>0.64473684210526205</c:v>
                </c:pt>
                <c:pt idx="110">
                  <c:v>0.64473684210526205</c:v>
                </c:pt>
                <c:pt idx="111">
                  <c:v>0.64473684210526205</c:v>
                </c:pt>
                <c:pt idx="112">
                  <c:v>0.64473684210526205</c:v>
                </c:pt>
                <c:pt idx="113">
                  <c:v>0.63157894736841991</c:v>
                </c:pt>
                <c:pt idx="114">
                  <c:v>0.61842105263157776</c:v>
                </c:pt>
                <c:pt idx="115">
                  <c:v>0.60526315789473562</c:v>
                </c:pt>
                <c:pt idx="116">
                  <c:v>0.60526315789473562</c:v>
                </c:pt>
                <c:pt idx="117">
                  <c:v>0.60526315789473562</c:v>
                </c:pt>
                <c:pt idx="118">
                  <c:v>0.59210526315789347</c:v>
                </c:pt>
                <c:pt idx="119">
                  <c:v>0.59210526315789347</c:v>
                </c:pt>
                <c:pt idx="120">
                  <c:v>0.59210526315789347</c:v>
                </c:pt>
                <c:pt idx="121">
                  <c:v>0.59210526315789347</c:v>
                </c:pt>
                <c:pt idx="122">
                  <c:v>0.59210526315789347</c:v>
                </c:pt>
                <c:pt idx="123">
                  <c:v>0.59210526315789347</c:v>
                </c:pt>
                <c:pt idx="124">
                  <c:v>0.57894736842105132</c:v>
                </c:pt>
                <c:pt idx="125">
                  <c:v>0.57894736842105132</c:v>
                </c:pt>
                <c:pt idx="126">
                  <c:v>0.56578947368420918</c:v>
                </c:pt>
                <c:pt idx="127">
                  <c:v>0.55263157894736703</c:v>
                </c:pt>
                <c:pt idx="128">
                  <c:v>0.55263157894736703</c:v>
                </c:pt>
                <c:pt idx="129">
                  <c:v>0.55263157894736703</c:v>
                </c:pt>
                <c:pt idx="130">
                  <c:v>0.53947368421052488</c:v>
                </c:pt>
                <c:pt idx="131">
                  <c:v>0.53947368421052488</c:v>
                </c:pt>
                <c:pt idx="132">
                  <c:v>0.53947368421052488</c:v>
                </c:pt>
                <c:pt idx="133">
                  <c:v>0.52631578947368274</c:v>
                </c:pt>
                <c:pt idx="134">
                  <c:v>0.52631578947368274</c:v>
                </c:pt>
                <c:pt idx="135">
                  <c:v>0.52631578947368274</c:v>
                </c:pt>
                <c:pt idx="136">
                  <c:v>0.52631578947368274</c:v>
                </c:pt>
                <c:pt idx="137">
                  <c:v>0.52631578947368274</c:v>
                </c:pt>
                <c:pt idx="138">
                  <c:v>0.52631578947368274</c:v>
                </c:pt>
                <c:pt idx="139">
                  <c:v>0.52631578947368274</c:v>
                </c:pt>
                <c:pt idx="140">
                  <c:v>0.51315789473684059</c:v>
                </c:pt>
                <c:pt idx="141">
                  <c:v>0.51315789473684059</c:v>
                </c:pt>
                <c:pt idx="142">
                  <c:v>0.4999999999999985</c:v>
                </c:pt>
                <c:pt idx="143">
                  <c:v>0.4999999999999985</c:v>
                </c:pt>
                <c:pt idx="144">
                  <c:v>0.4999999999999985</c:v>
                </c:pt>
                <c:pt idx="145">
                  <c:v>0.4999999999999985</c:v>
                </c:pt>
                <c:pt idx="146">
                  <c:v>0.48684210526315641</c:v>
                </c:pt>
                <c:pt idx="147">
                  <c:v>0.48684210526315641</c:v>
                </c:pt>
                <c:pt idx="148">
                  <c:v>0.48684210526315641</c:v>
                </c:pt>
                <c:pt idx="149">
                  <c:v>0.48684210526315641</c:v>
                </c:pt>
                <c:pt idx="150">
                  <c:v>0.48684210526315641</c:v>
                </c:pt>
                <c:pt idx="151">
                  <c:v>0.47368421052631432</c:v>
                </c:pt>
                <c:pt idx="152">
                  <c:v>0.47368421052631432</c:v>
                </c:pt>
                <c:pt idx="153">
                  <c:v>0.47368421052631432</c:v>
                </c:pt>
                <c:pt idx="154">
                  <c:v>0.46052631578947223</c:v>
                </c:pt>
                <c:pt idx="155">
                  <c:v>0.46052631578947223</c:v>
                </c:pt>
                <c:pt idx="156">
                  <c:v>0.44736842105263014</c:v>
                </c:pt>
                <c:pt idx="157">
                  <c:v>0.44736842105263014</c:v>
                </c:pt>
                <c:pt idx="158">
                  <c:v>0.44736842105263014</c:v>
                </c:pt>
                <c:pt idx="159">
                  <c:v>0.44736842105263014</c:v>
                </c:pt>
                <c:pt idx="160">
                  <c:v>0.44736842105263014</c:v>
                </c:pt>
                <c:pt idx="161">
                  <c:v>0.43421052631578805</c:v>
                </c:pt>
                <c:pt idx="162">
                  <c:v>0.43421052631578805</c:v>
                </c:pt>
                <c:pt idx="163">
                  <c:v>0.43421052631578805</c:v>
                </c:pt>
                <c:pt idx="164">
                  <c:v>0.43421052631578805</c:v>
                </c:pt>
                <c:pt idx="165">
                  <c:v>0.43421052631578805</c:v>
                </c:pt>
                <c:pt idx="166">
                  <c:v>0.42105263157894596</c:v>
                </c:pt>
                <c:pt idx="167">
                  <c:v>0.42105263157894596</c:v>
                </c:pt>
                <c:pt idx="168">
                  <c:v>0.40789473684210387</c:v>
                </c:pt>
                <c:pt idx="169">
                  <c:v>0.40789473684210387</c:v>
                </c:pt>
                <c:pt idx="170">
                  <c:v>0.40789473684210387</c:v>
                </c:pt>
                <c:pt idx="171">
                  <c:v>0.40789473684210387</c:v>
                </c:pt>
                <c:pt idx="172">
                  <c:v>0.40789473684210387</c:v>
                </c:pt>
                <c:pt idx="173">
                  <c:v>0.39473684210526178</c:v>
                </c:pt>
                <c:pt idx="174">
                  <c:v>0.38157894736841969</c:v>
                </c:pt>
                <c:pt idx="175">
                  <c:v>0.38157894736841969</c:v>
                </c:pt>
                <c:pt idx="176">
                  <c:v>0.36842105263157759</c:v>
                </c:pt>
                <c:pt idx="177">
                  <c:v>0.36842105263157759</c:v>
                </c:pt>
                <c:pt idx="178">
                  <c:v>0.36842105263157759</c:v>
                </c:pt>
                <c:pt idx="179">
                  <c:v>0.3552631578947355</c:v>
                </c:pt>
                <c:pt idx="180">
                  <c:v>0.3552631578947355</c:v>
                </c:pt>
                <c:pt idx="181">
                  <c:v>0.3552631578947355</c:v>
                </c:pt>
                <c:pt idx="182">
                  <c:v>0.34210526315789341</c:v>
                </c:pt>
                <c:pt idx="183">
                  <c:v>0.34210526315789341</c:v>
                </c:pt>
                <c:pt idx="184">
                  <c:v>0.34210526315789341</c:v>
                </c:pt>
                <c:pt idx="185">
                  <c:v>0.34210526315789341</c:v>
                </c:pt>
                <c:pt idx="186">
                  <c:v>0.34210526315789341</c:v>
                </c:pt>
                <c:pt idx="187">
                  <c:v>0.34210526315789341</c:v>
                </c:pt>
                <c:pt idx="188">
                  <c:v>0.34210526315789341</c:v>
                </c:pt>
                <c:pt idx="189">
                  <c:v>0.32894736842105132</c:v>
                </c:pt>
                <c:pt idx="190">
                  <c:v>0.31578947368420923</c:v>
                </c:pt>
                <c:pt idx="191">
                  <c:v>0.31578947368420923</c:v>
                </c:pt>
                <c:pt idx="192">
                  <c:v>0.30263157894736714</c:v>
                </c:pt>
                <c:pt idx="193">
                  <c:v>0.30263157894736714</c:v>
                </c:pt>
                <c:pt idx="194">
                  <c:v>0.28947368421052505</c:v>
                </c:pt>
                <c:pt idx="195">
                  <c:v>0.28947368421052505</c:v>
                </c:pt>
                <c:pt idx="196">
                  <c:v>0.28947368421052505</c:v>
                </c:pt>
                <c:pt idx="197">
                  <c:v>0.27631578947368296</c:v>
                </c:pt>
                <c:pt idx="198">
                  <c:v>0.27631578947368296</c:v>
                </c:pt>
                <c:pt idx="199">
                  <c:v>0.27631578947368296</c:v>
                </c:pt>
                <c:pt idx="200">
                  <c:v>0.26315789473684087</c:v>
                </c:pt>
                <c:pt idx="201">
                  <c:v>0.24999999999999878</c:v>
                </c:pt>
                <c:pt idx="202">
                  <c:v>0.23684210526315669</c:v>
                </c:pt>
                <c:pt idx="203">
                  <c:v>0.23684210526315669</c:v>
                </c:pt>
                <c:pt idx="204">
                  <c:v>0.23684210526315669</c:v>
                </c:pt>
                <c:pt idx="205">
                  <c:v>0.2236842105263146</c:v>
                </c:pt>
                <c:pt idx="206">
                  <c:v>0.21052631578947251</c:v>
                </c:pt>
                <c:pt idx="207">
                  <c:v>0.19736842105263042</c:v>
                </c:pt>
                <c:pt idx="208">
                  <c:v>0.19736842105263042</c:v>
                </c:pt>
                <c:pt idx="209">
                  <c:v>0.19736842105263042</c:v>
                </c:pt>
                <c:pt idx="210">
                  <c:v>0.19736842105263042</c:v>
                </c:pt>
                <c:pt idx="211">
                  <c:v>0.18421052631578833</c:v>
                </c:pt>
                <c:pt idx="212">
                  <c:v>0.18421052631578833</c:v>
                </c:pt>
                <c:pt idx="213">
                  <c:v>0.17105263157894623</c:v>
                </c:pt>
                <c:pt idx="214">
                  <c:v>0.17105263157894623</c:v>
                </c:pt>
                <c:pt idx="215">
                  <c:v>0.15789473684210414</c:v>
                </c:pt>
                <c:pt idx="216">
                  <c:v>0.14473684210526205</c:v>
                </c:pt>
                <c:pt idx="217">
                  <c:v>0.13157894736841996</c:v>
                </c:pt>
                <c:pt idx="218">
                  <c:v>0.13157894736841996</c:v>
                </c:pt>
                <c:pt idx="219">
                  <c:v>0.11842105263157786</c:v>
                </c:pt>
                <c:pt idx="220">
                  <c:v>0.11842105263157786</c:v>
                </c:pt>
                <c:pt idx="221">
                  <c:v>0.10526315789473575</c:v>
                </c:pt>
                <c:pt idx="222">
                  <c:v>9.2105263157893649E-2</c:v>
                </c:pt>
                <c:pt idx="223">
                  <c:v>9.2105263157893649E-2</c:v>
                </c:pt>
                <c:pt idx="224">
                  <c:v>9.2105263157893649E-2</c:v>
                </c:pt>
                <c:pt idx="225">
                  <c:v>9.2105263157893649E-2</c:v>
                </c:pt>
                <c:pt idx="226">
                  <c:v>9.2105263157893649E-2</c:v>
                </c:pt>
                <c:pt idx="227">
                  <c:v>9.2105263157893649E-2</c:v>
                </c:pt>
                <c:pt idx="228">
                  <c:v>9.2105263157893649E-2</c:v>
                </c:pt>
                <c:pt idx="229">
                  <c:v>9.2105263157893649E-2</c:v>
                </c:pt>
                <c:pt idx="230">
                  <c:v>7.8947368421051545E-2</c:v>
                </c:pt>
                <c:pt idx="231">
                  <c:v>7.8947368421051545E-2</c:v>
                </c:pt>
                <c:pt idx="232">
                  <c:v>7.8947368421051545E-2</c:v>
                </c:pt>
                <c:pt idx="233">
                  <c:v>6.578947368420944E-2</c:v>
                </c:pt>
                <c:pt idx="234">
                  <c:v>5.2631578947367336E-2</c:v>
                </c:pt>
                <c:pt idx="235">
                  <c:v>3.9473684210525231E-2</c:v>
                </c:pt>
                <c:pt idx="236">
                  <c:v>2.6315789473683127E-2</c:v>
                </c:pt>
                <c:pt idx="237">
                  <c:v>2.6315789473683127E-2</c:v>
                </c:pt>
                <c:pt idx="238">
                  <c:v>2.6315789473683127E-2</c:v>
                </c:pt>
                <c:pt idx="239">
                  <c:v>2.6315789473683127E-2</c:v>
                </c:pt>
                <c:pt idx="240">
                  <c:v>1.3157894736841022E-2</c:v>
                </c:pt>
                <c:pt idx="241">
                  <c:v>1.3157894736841022E-2</c:v>
                </c:pt>
                <c:pt idx="242">
                  <c:v>1.3157894736841022E-2</c:v>
                </c:pt>
                <c:pt idx="243">
                  <c:v>1.3157894736841022E-2</c:v>
                </c:pt>
                <c:pt idx="244">
                  <c:v>-1.0824674490095276E-15</c:v>
                </c:pt>
              </c:numCache>
            </c:numRef>
          </c:yVal>
          <c:smooth val="0"/>
          <c:extLst>
            <c:ext xmlns:c16="http://schemas.microsoft.com/office/drawing/2014/chart" uri="{C3380CC4-5D6E-409C-BE32-E72D297353CC}">
              <c16:uniqueId val="{00000003-A9F2-4533-84AF-A241CADEDB29}"/>
            </c:ext>
          </c:extLst>
        </c:ser>
        <c:ser>
          <c:idx val="1"/>
          <c:order val="1"/>
          <c:spPr>
            <a:ln w="12700">
              <a:solidFill>
                <a:srgbClr val="000000"/>
              </a:solidFill>
              <a:prstDash val="sysDash"/>
            </a:ln>
          </c:spPr>
          <c:marker>
            <c:symbol val="none"/>
          </c:marker>
          <c:xVal>
            <c:numLit>
              <c:formatCode>General</c:formatCode>
              <c:ptCount val="2"/>
              <c:pt idx="0">
                <c:v>0</c:v>
              </c:pt>
              <c:pt idx="1">
                <c:v>1</c:v>
              </c:pt>
            </c:numLit>
          </c:xVal>
          <c:yVal>
            <c:numLit>
              <c:formatCode>General</c:formatCode>
              <c:ptCount val="2"/>
              <c:pt idx="0">
                <c:v>0</c:v>
              </c:pt>
              <c:pt idx="1">
                <c:v>1</c:v>
              </c:pt>
            </c:numLit>
          </c:yVal>
          <c:smooth val="0"/>
          <c:extLst>
            <c:ext xmlns:c16="http://schemas.microsoft.com/office/drawing/2014/chart" uri="{C3380CC4-5D6E-409C-BE32-E72D297353CC}">
              <c16:uniqueId val="{00000004-A9F2-4533-84AF-A241CADEDB29}"/>
            </c:ext>
          </c:extLst>
        </c:ser>
        <c:dLbls>
          <c:showLegendKey val="0"/>
          <c:showVal val="0"/>
          <c:showCatName val="0"/>
          <c:showSerName val="0"/>
          <c:showPercent val="0"/>
          <c:showBubbleSize val="0"/>
        </c:dLbls>
        <c:axId val="887113040"/>
        <c:axId val="887124272"/>
      </c:scatterChart>
      <c:valAx>
        <c:axId val="887113040"/>
        <c:scaling>
          <c:orientation val="minMax"/>
          <c:max val="1"/>
          <c:min val="0"/>
        </c:scaling>
        <c:delete val="0"/>
        <c:axPos val="b"/>
        <c:title>
          <c:tx>
            <c:rich>
              <a:bodyPr/>
              <a:lstStyle/>
              <a:p>
                <a:pPr>
                  <a:defRPr sz="800" b="1">
                    <a:latin typeface="Arial"/>
                    <a:ea typeface="Arial"/>
                    <a:cs typeface="Arial"/>
                  </a:defRPr>
                </a:pPr>
                <a:r>
                  <a:rPr lang="en-US"/>
                  <a:t>1 - Specificity</a:t>
                </a:r>
              </a:p>
            </c:rich>
          </c:tx>
          <c:overlay val="0"/>
        </c:title>
        <c:numFmt formatCode="General" sourceLinked="0"/>
        <c:majorTickMark val="cross"/>
        <c:minorTickMark val="none"/>
        <c:tickLblPos val="nextTo"/>
        <c:txPr>
          <a:bodyPr/>
          <a:lstStyle/>
          <a:p>
            <a:pPr>
              <a:defRPr sz="700"/>
            </a:pPr>
            <a:endParaRPr lang="en-US"/>
          </a:p>
        </c:txPr>
        <c:crossAx val="887124272"/>
        <c:crosses val="autoZero"/>
        <c:crossBetween val="midCat"/>
      </c:valAx>
      <c:valAx>
        <c:axId val="887124272"/>
        <c:scaling>
          <c:orientation val="minMax"/>
          <c:max val="1"/>
          <c:min val="0"/>
        </c:scaling>
        <c:delete val="0"/>
        <c:axPos val="l"/>
        <c:title>
          <c:tx>
            <c:rich>
              <a:bodyPr/>
              <a:lstStyle/>
              <a:p>
                <a:pPr>
                  <a:defRPr sz="800" b="1">
                    <a:latin typeface="Arial"/>
                    <a:ea typeface="Arial"/>
                    <a:cs typeface="Arial"/>
                  </a:defRPr>
                </a:pPr>
                <a:r>
                  <a:rPr lang="en-US"/>
                  <a:t>Sensitivity</a:t>
                </a:r>
              </a:p>
            </c:rich>
          </c:tx>
          <c:overlay val="0"/>
        </c:title>
        <c:numFmt formatCode="General" sourceLinked="0"/>
        <c:majorTickMark val="cross"/>
        <c:minorTickMark val="none"/>
        <c:tickLblPos val="nextTo"/>
        <c:txPr>
          <a:bodyPr/>
          <a:lstStyle/>
          <a:p>
            <a:pPr>
              <a:defRPr sz="700"/>
            </a:pPr>
            <a:endParaRPr lang="en-US"/>
          </a:p>
        </c:txPr>
        <c:crossAx val="887113040"/>
        <c:crosses val="autoZero"/>
        <c:crossBetween val="midCat"/>
      </c:valAx>
      <c:spPr>
        <a:ln>
          <a:solidFill>
            <a:srgbClr val="80808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y / Standardized coefficients(95%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DA13-4758-8F66-2018B676A35D}"/>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DA13-4758-8F66-2018B676A35D}"/>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4-DA13-4758-8F66-2018B676A35D}"/>
              </c:ext>
            </c:extLst>
          </c:dPt>
          <c:dPt>
            <c:idx val="3"/>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5-DA13-4758-8F66-2018B676A35D}"/>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4"/>
                <c:pt idx="0">
                  <c:v>0.14932604875363384</c:v>
                </c:pt>
                <c:pt idx="1">
                  <c:v>0.17876639047044593</c:v>
                </c:pt>
                <c:pt idx="2">
                  <c:v>0.18215244280199316</c:v>
                </c:pt>
                <c:pt idx="3">
                  <c:v>0.16665366172978197</c:v>
                </c:pt>
              </c:numLit>
            </c:plus>
            <c:minus>
              <c:numLit>
                <c:formatCode>General</c:formatCode>
                <c:ptCount val="4"/>
                <c:pt idx="0">
                  <c:v>0.14932604875363384</c:v>
                </c:pt>
                <c:pt idx="1">
                  <c:v>0.17876639047044596</c:v>
                </c:pt>
                <c:pt idx="2">
                  <c:v>0.18215244280199316</c:v>
                </c:pt>
                <c:pt idx="3">
                  <c:v>0.16665366172978197</c:v>
                </c:pt>
              </c:numLit>
            </c:minus>
          </c:errBars>
          <c:cat>
            <c:strRef>
              <c:f>'Logit Main Effects for Est'!$B$49:$B$52</c:f>
              <c:strCache>
                <c:ptCount val="4"/>
                <c:pt idx="0">
                  <c:v>children in HH</c:v>
                </c:pt>
                <c:pt idx="1">
                  <c:v>hl1</c:v>
                </c:pt>
                <c:pt idx="2">
                  <c:v>hl2</c:v>
                </c:pt>
                <c:pt idx="3">
                  <c:v>hl3</c:v>
                </c:pt>
              </c:strCache>
            </c:strRef>
          </c:cat>
          <c:val>
            <c:numRef>
              <c:f>'Logit Main Effects for Est'!$C$49:$C$52</c:f>
              <c:numCache>
                <c:formatCode>0.000</c:formatCode>
                <c:ptCount val="4"/>
                <c:pt idx="0">
                  <c:v>0.22903219487871443</c:v>
                </c:pt>
                <c:pt idx="1">
                  <c:v>0.19244024154829556</c:v>
                </c:pt>
                <c:pt idx="2">
                  <c:v>-0.20603155086314717</c:v>
                </c:pt>
                <c:pt idx="3">
                  <c:v>-1.8821965570493971E-2</c:v>
                </c:pt>
              </c:numCache>
            </c:numRef>
          </c:val>
          <c:extLst>
            <c:ext xmlns:c16="http://schemas.microsoft.com/office/drawing/2014/chart" uri="{C3380CC4-5D6E-409C-BE32-E72D297353CC}">
              <c16:uniqueId val="{00000001-DA13-4758-8F66-2018B676A35D}"/>
            </c:ext>
          </c:extLst>
        </c:ser>
        <c:dLbls>
          <c:showLegendKey val="0"/>
          <c:showVal val="0"/>
          <c:showCatName val="0"/>
          <c:showSerName val="0"/>
          <c:showPercent val="0"/>
          <c:showBubbleSize val="0"/>
        </c:dLbls>
        <c:gapWidth val="60"/>
        <c:overlap val="-30"/>
        <c:axId val="1513215504"/>
        <c:axId val="1513216336"/>
      </c:barChart>
      <c:catAx>
        <c:axId val="1513215504"/>
        <c:scaling>
          <c:orientation val="minMax"/>
        </c:scaling>
        <c:delete val="0"/>
        <c:axPos val="b"/>
        <c:title>
          <c:tx>
            <c:rich>
              <a:bodyPr/>
              <a:lstStyle/>
              <a:p>
                <a:pPr>
                  <a:defRPr sz="800" b="0">
                    <a:latin typeface="Arial"/>
                    <a:ea typeface="Arial"/>
                    <a:cs typeface="Arial"/>
                  </a:defRPr>
                </a:pPr>
                <a:r>
                  <a:rPr lang="en-US"/>
                  <a:t>Variable</a:t>
                </a:r>
              </a:p>
            </c:rich>
          </c:tx>
          <c:overlay val="0"/>
        </c:title>
        <c:numFmt formatCode="General" sourceLinked="0"/>
        <c:majorTickMark val="cross"/>
        <c:minorTickMark val="none"/>
        <c:tickLblPos val="none"/>
        <c:txPr>
          <a:bodyPr rot="0" vert="horz"/>
          <a:lstStyle/>
          <a:p>
            <a:pPr>
              <a:defRPr sz="700"/>
            </a:pPr>
            <a:endParaRPr lang="en-US"/>
          </a:p>
        </c:txPr>
        <c:crossAx val="1513216336"/>
        <c:crosses val="autoZero"/>
        <c:auto val="1"/>
        <c:lblAlgn val="ctr"/>
        <c:lblOffset val="100"/>
        <c:noMultiLvlLbl val="0"/>
      </c:catAx>
      <c:valAx>
        <c:axId val="1513216336"/>
        <c:scaling>
          <c:orientation val="minMax"/>
        </c:scaling>
        <c:delete val="0"/>
        <c:axPos val="l"/>
        <c:title>
          <c:tx>
            <c:rich>
              <a:bodyPr/>
              <a:lstStyle/>
              <a:p>
                <a:pPr>
                  <a:defRPr sz="800" b="0">
                    <a:latin typeface="Arial"/>
                    <a:ea typeface="Arial"/>
                    <a:cs typeface="Arial"/>
                  </a:defRPr>
                </a:pPr>
                <a:r>
                  <a:rPr lang="en-US"/>
                  <a:t>Standardized coefficients</a:t>
                </a:r>
              </a:p>
            </c:rich>
          </c:tx>
          <c:overlay val="0"/>
        </c:title>
        <c:numFmt formatCode="General" sourceLinked="0"/>
        <c:majorTickMark val="cross"/>
        <c:minorTickMark val="none"/>
        <c:tickLblPos val="nextTo"/>
        <c:txPr>
          <a:bodyPr/>
          <a:lstStyle/>
          <a:p>
            <a:pPr>
              <a:defRPr sz="700"/>
            </a:pPr>
            <a:endParaRPr lang="en-US"/>
          </a:p>
        </c:txPr>
        <c:crossAx val="1513215504"/>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y / Standardized coefficients(95%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4A08-4738-B130-9E0E14948F1F}"/>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4A08-4738-B130-9E0E14948F1F}"/>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4-4A08-4738-B130-9E0E14948F1F}"/>
              </c:ext>
            </c:extLst>
          </c:dPt>
          <c:dPt>
            <c:idx val="3"/>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5-4A08-4738-B130-9E0E14948F1F}"/>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4"/>
                <c:pt idx="0">
                  <c:v>0.12261086392404358</c:v>
                </c:pt>
                <c:pt idx="1">
                  <c:v>6.4569810294921384E-3</c:v>
                </c:pt>
                <c:pt idx="2">
                  <c:v>4.9799279422544458E-3</c:v>
                </c:pt>
                <c:pt idx="3">
                  <c:v>6.5858237934381435E-3</c:v>
                </c:pt>
              </c:numLit>
            </c:plus>
            <c:minus>
              <c:numLit>
                <c:formatCode>General</c:formatCode>
                <c:ptCount val="4"/>
                <c:pt idx="0">
                  <c:v>0.12261086392404361</c:v>
                </c:pt>
                <c:pt idx="1">
                  <c:v>6.4569810294921384E-3</c:v>
                </c:pt>
                <c:pt idx="2">
                  <c:v>4.9799279422544467E-3</c:v>
                </c:pt>
                <c:pt idx="3">
                  <c:v>6.5858237934381435E-3</c:v>
                </c:pt>
              </c:numLit>
            </c:minus>
          </c:errBars>
          <c:cat>
            <c:strRef>
              <c:f>'Logit Main Effects for Est'!$B$78:$B$81</c:f>
              <c:strCache>
                <c:ptCount val="4"/>
                <c:pt idx="0">
                  <c:v>children in HH</c:v>
                </c:pt>
                <c:pt idx="1">
                  <c:v>hl1</c:v>
                </c:pt>
                <c:pt idx="2">
                  <c:v>hl2</c:v>
                </c:pt>
                <c:pt idx="3">
                  <c:v>hl3</c:v>
                </c:pt>
              </c:strCache>
            </c:strRef>
          </c:cat>
          <c:val>
            <c:numRef>
              <c:f>'Logit Main Effects for Est'!$C$78:$C$81</c:f>
              <c:numCache>
                <c:formatCode>0.000</c:formatCode>
                <c:ptCount val="4"/>
                <c:pt idx="0">
                  <c:v>0.18915884673183253</c:v>
                </c:pt>
                <c:pt idx="1">
                  <c:v>6.9938183505447258E-3</c:v>
                </c:pt>
                <c:pt idx="2">
                  <c:v>-5.684800698039387E-3</c:v>
                </c:pt>
                <c:pt idx="3">
                  <c:v>-7.4382602319865096E-4</c:v>
                </c:pt>
              </c:numCache>
            </c:numRef>
          </c:val>
          <c:extLst>
            <c:ext xmlns:c16="http://schemas.microsoft.com/office/drawing/2014/chart" uri="{C3380CC4-5D6E-409C-BE32-E72D297353CC}">
              <c16:uniqueId val="{00000001-4A08-4738-B130-9E0E14948F1F}"/>
            </c:ext>
          </c:extLst>
        </c:ser>
        <c:dLbls>
          <c:showLegendKey val="0"/>
          <c:showVal val="0"/>
          <c:showCatName val="0"/>
          <c:showSerName val="0"/>
          <c:showPercent val="0"/>
          <c:showBubbleSize val="0"/>
        </c:dLbls>
        <c:gapWidth val="60"/>
        <c:overlap val="-30"/>
        <c:axId val="1513212176"/>
        <c:axId val="1513212592"/>
      </c:barChart>
      <c:catAx>
        <c:axId val="1513212176"/>
        <c:scaling>
          <c:orientation val="minMax"/>
        </c:scaling>
        <c:delete val="0"/>
        <c:axPos val="b"/>
        <c:title>
          <c:tx>
            <c:rich>
              <a:bodyPr/>
              <a:lstStyle/>
              <a:p>
                <a:pPr>
                  <a:defRPr sz="800" b="0">
                    <a:latin typeface="Arial"/>
                    <a:ea typeface="Arial"/>
                    <a:cs typeface="Arial"/>
                  </a:defRPr>
                </a:pPr>
                <a:r>
                  <a:rPr lang="en-US"/>
                  <a:t>Marginal effects at the means</a:t>
                </a:r>
              </a:p>
            </c:rich>
          </c:tx>
          <c:overlay val="0"/>
        </c:title>
        <c:numFmt formatCode="General" sourceLinked="0"/>
        <c:majorTickMark val="cross"/>
        <c:minorTickMark val="none"/>
        <c:tickLblPos val="none"/>
        <c:txPr>
          <a:bodyPr rot="0" vert="horz"/>
          <a:lstStyle/>
          <a:p>
            <a:pPr>
              <a:defRPr sz="700"/>
            </a:pPr>
            <a:endParaRPr lang="en-US"/>
          </a:p>
        </c:txPr>
        <c:crossAx val="1513212592"/>
        <c:crosses val="autoZero"/>
        <c:auto val="1"/>
        <c:lblAlgn val="ctr"/>
        <c:lblOffset val="100"/>
        <c:noMultiLvlLbl val="0"/>
      </c:catAx>
      <c:valAx>
        <c:axId val="1513212592"/>
        <c:scaling>
          <c:orientation val="minMax"/>
        </c:scaling>
        <c:delete val="0"/>
        <c:axPos val="l"/>
        <c:title>
          <c:tx>
            <c:rich>
              <a:bodyPr/>
              <a:lstStyle/>
              <a:p>
                <a:pPr>
                  <a:defRPr sz="800" b="0">
                    <a:latin typeface="Arial"/>
                    <a:ea typeface="Arial"/>
                    <a:cs typeface="Arial"/>
                  </a:defRPr>
                </a:pPr>
                <a:r>
                  <a:rPr lang="en-US"/>
                  <a:t>Standardized coefficients</a:t>
                </a:r>
              </a:p>
            </c:rich>
          </c:tx>
          <c:overlay val="0"/>
        </c:title>
        <c:numFmt formatCode="General" sourceLinked="0"/>
        <c:majorTickMark val="cross"/>
        <c:minorTickMark val="none"/>
        <c:tickLblPos val="nextTo"/>
        <c:txPr>
          <a:bodyPr/>
          <a:lstStyle/>
          <a:p>
            <a:pPr>
              <a:defRPr sz="700"/>
            </a:pPr>
            <a:endParaRPr lang="en-US"/>
          </a:p>
        </c:txPr>
        <c:crossAx val="1513212176"/>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31" noThreeD="1" sel="1" val="0">
  <itemLst>
    <item val="Summary statistics"/>
    <item val="Regression of variable y"/>
    <item val="Model parameters (Variable y)"/>
    <item val="Standardized coefficients (Variable y)"/>
    <item val="Marginal effects at the means (Variable y)"/>
    <item val="Classification table for the training sample (Variable y)"/>
    <item val="ROC Curve (Variable y)"/>
    <item val="Probability analysis with the fitted model (Variable y)"/>
  </itemLst>
</formControlPr>
</file>

<file path=xl/ctrlProps/ctrlProp2.xml><?xml version="1.0" encoding="utf-8"?>
<formControlPr xmlns="http://schemas.microsoft.com/office/spreadsheetml/2009/9/main" objectType="Drop" dropStyle="combo" dx="31" noThreeD="1" sel="1" val="0">
  <itemLst>
    <item val="Summary statistics"/>
    <item val="Regression of variable y"/>
    <item val="Model parameters (Variable y)"/>
    <item val="Standardized coefficients (Variable y)"/>
    <item val="Marginal effects at the means (Variable y)"/>
    <item val="Classification table for the training sample (Variable y)"/>
    <item val="ROC Curve (Variable y)"/>
  </itemLst>
</formControlPr>
</file>

<file path=xl/ctrlProps/ctrlProp3.xml><?xml version="1.0" encoding="utf-8"?>
<formControlPr xmlns="http://schemas.microsoft.com/office/spreadsheetml/2009/9/main" objectType="Drop" dropStyle="combo" dx="31" noThreeD="1" sel="1" val="0">
  <itemLst>
    <item val="Summary statistics"/>
    <item val="Regression of variable y"/>
    <item val="Model parameters (Variable y)"/>
    <item val="Standardized coefficients (Variable y)"/>
    <item val="Marginal effects at the means (Variable y)"/>
    <item val="Classification table for the training sample (Variable y)"/>
    <item val="ROC Curve (Variable y)"/>
  </itemLst>
</formControlPr>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3.png"/><Relationship Id="rId7" Type="http://schemas.openxmlformats.org/officeDocument/2006/relationships/chart" Target="../charts/chart9.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13</xdr:col>
      <xdr:colOff>568325</xdr:colOff>
      <xdr:row>5</xdr:row>
      <xdr:rowOff>12700</xdr:rowOff>
    </xdr:from>
    <xdr:to>
      <xdr:col>21</xdr:col>
      <xdr:colOff>263525</xdr:colOff>
      <xdr:row>19</xdr:row>
      <xdr:rowOff>177800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xdr:colOff>
      <xdr:row>8</xdr:row>
      <xdr:rowOff>0</xdr:rowOff>
    </xdr:from>
    <xdr:to>
      <xdr:col>2</xdr:col>
      <xdr:colOff>38100</xdr:colOff>
      <xdr:row>8</xdr:row>
      <xdr:rowOff>25400</xdr:rowOff>
    </xdr:to>
    <xdr:sp macro="" textlink="">
      <xdr:nvSpPr>
        <xdr:cNvPr id="2" name="TX429836" hidden="1">
          <a:extLst>
            <a:ext uri="{FF2B5EF4-FFF2-40B4-BE49-F238E27FC236}">
              <a16:creationId xmlns:a16="http://schemas.microsoft.com/office/drawing/2014/main" id="{00000000-0008-0000-0800-000002000000}"/>
            </a:ext>
          </a:extLst>
        </xdr:cNvPr>
        <xdr:cNvSpPr txBox="1"/>
      </xdr:nvSpPr>
      <xdr:spPr>
        <a:xfrm>
          <a:off x="946150" y="14732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RunProcLOG
Form2.txt
RefEdit_W,RefEdit,,True,000000000011_General,True,Observation weights:,False,,,
RefEdit_Y,RefEdit,'Sheet2'!$F$1:$F$245,True,000000000003_General,True,Response variable(s):,False,,244,1
CheckBox_W,CheckBox,False,True,000000000001_General,True,Observation weights,False,,,
CheckBox_ObsLabels,CheckBox,False,True,000000000009_General,True,Observation labels,False,,,
RefEdit_ObsLabels,RefEdit,,True,000000000010_General,True,Observation labels:,False,,,
CheckBoxVarLabels,CheckBox,True,True,000000000008_General,True,Variable labels,False,,,
CheckBox_Resid,CheckBox,False,True,500000000902_Outputs,True,Predictions and residuals,False,,,
CheckBox_Desc,CheckBox,True,True,500000000000_Outputs,True,Descriptive statistics,False,,,
CheckBox_Predict,CheckBox,False,True,300000000000_Prediction,True,Prediction,False,,,
TextBox_conf,TextBox,95,True,100000000102_Options,True,Confidence interval (%):,False,,,
CheckBox_Equ,CheckBox,False,True,500000000602_Outputs,True,Equation of the model,False,,,
CheckBoxGood,CheckBox,False,True,500000000002_Outputs,True,Goodness of fit statistics,False,,,
OptionButton_MVRemove,OptionButton,True,True,400000000000_Missing data,True,Remove the observations,False,,,
OptionButton_MVEstimate,OptionButton,False,True,400000000100_Missing data,True,Estimate missing data,False,,,
OptionButton_MeanMode,OptionButton,True,True,400000000200_Missing data,True,Mean or mode,False,,,
OptionButton_NN,OptionButton,False,True,400000010200_Missing data,True,Nearest neighbor,False,,,
CheckBox_Intercept,CheckBox,False,False,100000000007_Options,False,Fixed Intercept,False,,,
ComboBox_Constraints,ComboBox,0,False,100000000104_Options,False,Select the type of constraint to apply to the qualitative variables of the OLS model,False,,,
TextBox_MaxVar,TextBox,2,True,100000000906_Options,True,Max variables:,False,,,
TextBox_MinVar,TextBox,2,True,100000000706_Options,True,Min variables:,False,,,
TextBox_Threshold,TextBox,0.2,False,100000000506_Options,False,Probability for removal:,False,,,
ComboBox_Criterion,ComboBox,0,True,100000000306_Options,True,Criterion:,False,,,
ComboBox_Selection,ComboBox,0,True,100000000106_Options,True,Choose a model selection method,False,,,
CheckBox_Selection,CheckBox,False,True,100000000006_Options,True,Model selection,False,,,
RefEdit_QPred,RefEdit,,True,300000000004_Prediction,True,Qualitative:,False,,,
RefEdit_XPred,RefEdit,,True,300000000002_Prediction,True,Quantitative:,False,,,
CheckBox_XPred,CheckBox,True,True,300000000001_Prediction,True,Quantitative,False,,,
CheckBox_QPred,CheckBox,False,True,300000000003_Prediction,True,Qualitative,False,,,
CheckBox_ObsLabelsPred,CheckBox,False,True,300000000005_Prediction,True,Observation labels,False,,,
RefEdit_PredLabels,RefEdit,,True,300000000006_Prediction,True,,False,,,
CheckBox_Corr,CheckBox,False,True,500000000001_Outputs,True,Correlations,False,,,
TextBoxCompMax,TextBox,5,True,100000040005_Options,True,,False,,,
TextBoxMinPerc,TextBox,100,True,100000020005_Options,True,,False,,,
CheckBoxMinFilter,CheckBox,False,True,100000010005_Options,True,Minimum %,False,,,
CheckBoxMaxFilter,CheckBox,False,True,100000030005_Options,True,Maximum number,False,,,
CheckBoxModelCoeff,CheckBox,True,True,500000000302_Outputs,True,Model coefficients,False,,,
CheckBoxCorrCharts,CheckBox,True,True,600000000000_Charts,True,Correlation charts,False,,,
CheckBoxVectors,CheckBox,True,True,600000000100_Charts,True,Vectors,False,,,
CheckBoxResidCharts,CheckBox,True,True,600000000101_Charts,True,Predictions,False,,,
CheckBoxRegCharts,CheckBox,True,True,600000000001_Charts,True,Regression charts,False,,,
CheckBox_Conf,CheckBox,False,True,600000000201_Charts,True,Confidence intervals,False,,,
CheckBoxIndCharts,CheckBox,True,True,600000000200_Charts,True,Observations charts,False,,,
CheckBoxBiplots,CheckBox,True,True,600000000400_Charts,True,Biplots,False,,,
CheckBoxVectorsBip,CheckBox,True,True,600000000500_Charts,True,Vectors,False,,,
CheckBoxLabelsInd,CheckBox,True,True,600000000300_Charts,True,Labels,False,,,
CheckBoxLabelsBiplots,CheckBox,True,True,600000000600_Charts,True,Labels,False,,,
CheckBoxLoadings,CheckBox,True,True,500000000005_Outputs,True,Factor loadings,False,,,
CheckBoxScores,CheckBox,True,True,500000000205_Outputs,True,Factor scores,False,,,
CheckBoxCorrFactVar,CheckBox,True,True,500000000105_Outputs,True,Variables/Factors correlations,False,,,
CheckBoxTrans,CheckBox,False,False,03,False,Trans,False,,,
ComboBoxType,ComboBox,0,True,000000000005_General,True,Activate this option if the dependent variable is binary,False,,,
ComboBoxModel,ComboBox,0,True,000000000406_General,True,Select the model,False,,,
CheckBox_Normed,CheckBox,True,True,100000000105_Options,True,Standardized PCA,False,,,
OptionButton_OLS,OptionButton,True,True,000000000106_General,True,Classic,False,,,
OptionButton_PCR,OptionButton,False,True,000000000206_General,True,PCR,False,,,
OptionButton_PLS,OptionButton,False,False,000000000306_General,False,PLS,False,,,
OptionButton_R,OptionButton,False,True,000000000007_General,True,Range,False,,,
OptionButton_S,OptionButton,True,True,000000000107_General,True,Sheet,False,,,
OptionButton_W,OptionButton,False,True,000000000207_General,True,Workbook,False,,,
RefEdit_R,RefEdit,,True,000000000307_General,True,Range:,False,,,
RefEdit_Wr,RefEdit,,True,000000000013_General,True,Regression weights:,False,,,
CheckBox_Wr,CheckBox,False,True,000000000012_General,True,Regression weights,False,,,
CheckBoxFirth,CheckBox,False,True,100000000200_Options,True,Firth's method,False,,,
CheckBoxStdCoeff,CheckBox,True,True,500000000702_Outputs,True,Standardized coefficients,False,,,
CheckBoxChartsCoeff,CheckBox,True,True,600000000301_Charts,True,Standardized coefficients,False,,,
TextBoxEntrance,TextBox,0.1,False,100000001106_Options,False,Probability for entry:,False,,,
CheckBoxClassif,CheckBox,True,True,500000000104_Outputs,True,Classification table,False,,,
TextBoxCut,TextBox,0.5,True,500000000304_Outputs,True,Cutpoint:,False,,,
ScrollBarCut,ScrollBar,50,True,500000000404_Outputs,False,,,,,
TextBoxTol,TextBox,0.001,True,100000000100_Options,True,Tolerance:,False,,,
CheckBoxROC,CheckBox,True,True,600000000002_Charts,True,ROC Curve,False,,,
CheckBoxProbAna,CheckBox,True,True,500000000004_Outputs,True,Probability analysis,False,,,
CheckBox_AV,CheckBox,False,True,500000000102_Outputs,True,Type II analysis,False,,,
CheckBoxCompare,CheckBox,True,True,500000000003_Outputs,True,Comparisons,False,,,
CheckBoxPL,CheckBox,False,True,500000000402_Outputs,True,PL Confidence intervals,False,,,
TextBoxConv,TextBox,0.000001,True,100000000203_Options,True,Convergence:,False,,,
TextBoxMaxIter,TextBox,100,True,100000000003_Options,True,Iterations:,False,,,
CheckBoxColors,CheckBox,False,True,600000000003_Charts,True,Colored labels,False,,,
RefEditGroupFilter,RefEdit,,True,600000000603_Charts,True,Group variable:,False,,,
TextBoxPoints,TextBox,100,True,600000000403_Charts,True,Number of observations:,False,,,
ComboBoxFilter,ComboBox,1,True,600000000203_Charts,True,Select the filtering option,False,,,
CheckBoxChartsFilter,CheckBox,True,True,600000000103_Charts,True,Filter,False,,,
ComboBoxModRef,ComboBox,0,False,000000000015_General,False,Select the control category,False,,,
CheckBoxVarCov,CheckBox,False,True,500000000502_Outputs,True,Covariance matrix,False,,,
CheckBoxHL,CheckBox,False,True,500000000202_Outputs,True,Hosmer-Lemeshow test,False,,,
RefEdit_W2,RefEdit,,True,100000000208_Options,True,Corrective weights:,False,,,
CheckBoxAuto,CheckBox,False,True,100000000008_Options,True,Automatic,False,,,
CheckBox_W2,CheckBox,False,True,100000000108_Options,True,Corrective weights,False,,,
RefEdit_X,RefEdit,'Sheet2'!$B$1:$B$245,True,000000000216_General,True,X / Explanatory variables:,False,,244,1
CheckBox_X,CheckBox,True,True,000000000116_General,True,Quantitative,False,,,
CheckBox_Q,CheckBox,False,True,000000000316_General,True,Qualitative,False,,,
RefEdit_Q,RefEdit,,True,000000000416_General,True,Qualitative:,False,,,
CheckBoxMarginal,CheckBox,True,True,500000000802_Outputs,True,Marginal effects at the means,False,,,
CheckBox_Interactions,CheckBox,False,True,100000000001_Options,True,Interactions / Level,False,,,
TextBoxLevel,TextBox,2,True,100000000101_Options,True,,False,,,
ScrollBarLevel,SpinButton,2,True,100000000201_Options,False,,,,,
SpinButtonCompMax,SpinButton,3,True,100000050005_Options,False,,,,,
ComboBox_TestMethod,ComboBox,0,True,200000000200_Validation,True,Select the method for the extraction of validation data,False,,,
TextBoxTestNumber,TextBox,1,True,200000000400_Validation,True,,False,,,
RefEditGroup,RefEdit,,True,200000000600_Validation,True,Group variable:,False,,,
CheckBox_Validation,CheckBox,False,True,200000000000_Validation,True,Validation,False,,,
</a:t>
          </a:r>
        </a:p>
      </xdr:txBody>
    </xdr:sp>
    <xdr:clientData/>
  </xdr:twoCellAnchor>
  <xdr:twoCellAnchor editAs="absolute">
    <xdr:from>
      <xdr:col>1</xdr:col>
      <xdr:colOff>6350</xdr:colOff>
      <xdr:row>8</xdr:row>
      <xdr:rowOff>6350</xdr:rowOff>
    </xdr:from>
    <xdr:to>
      <xdr:col>4</xdr:col>
      <xdr:colOff>6350</xdr:colOff>
      <xdr:row>8</xdr:row>
      <xdr:rowOff>473075</xdr:rowOff>
    </xdr:to>
    <xdr:sp macro="" textlink="">
      <xdr:nvSpPr>
        <xdr:cNvPr id="3" name="BK429836">
          <a:extLst>
            <a:ext uri="{FF2B5EF4-FFF2-40B4-BE49-F238E27FC236}">
              <a16:creationId xmlns:a16="http://schemas.microsoft.com/office/drawing/2014/main" id="{00000000-0008-0000-0800-000003000000}"/>
            </a:ext>
          </a:extLst>
        </xdr:cNvPr>
        <xdr:cNvSpPr/>
      </xdr:nvSpPr>
      <xdr:spPr>
        <a:xfrm>
          <a:off x="330200" y="1479550"/>
          <a:ext cx="1828800" cy="46672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66040</xdr:colOff>
      <xdr:row>8</xdr:row>
      <xdr:rowOff>53975</xdr:rowOff>
    </xdr:from>
    <xdr:to>
      <xdr:col>1</xdr:col>
      <xdr:colOff>427990</xdr:colOff>
      <xdr:row>8</xdr:row>
      <xdr:rowOff>415925</xdr:rowOff>
    </xdr:to>
    <xdr:pic macro="[0]!ReRunXLSTAT">
      <xdr:nvPicPr>
        <xdr:cNvPr id="4" name="BT429836">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1"/>
        <a:stretch>
          <a:fillRect/>
        </a:stretch>
      </xdr:blipFill>
      <xdr:spPr>
        <a:xfrm>
          <a:off x="389890" y="1527175"/>
          <a:ext cx="361950" cy="361950"/>
        </a:xfrm>
        <a:prstGeom prst="rect">
          <a:avLst/>
        </a:prstGeom>
      </xdr:spPr>
    </xdr:pic>
    <xdr:clientData/>
  </xdr:twoCellAnchor>
  <xdr:twoCellAnchor editAs="absolute">
    <xdr:from>
      <xdr:col>1</xdr:col>
      <xdr:colOff>515620</xdr:colOff>
      <xdr:row>8</xdr:row>
      <xdr:rowOff>53975</xdr:rowOff>
    </xdr:from>
    <xdr:to>
      <xdr:col>2</xdr:col>
      <xdr:colOff>267970</xdr:colOff>
      <xdr:row>8</xdr:row>
      <xdr:rowOff>415925</xdr:rowOff>
    </xdr:to>
    <xdr:pic macro="[0]!AddRemovGrid">
      <xdr:nvPicPr>
        <xdr:cNvPr id="5" name="RM429836">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2"/>
        <a:stretch>
          <a:fillRect/>
        </a:stretch>
      </xdr:blipFill>
      <xdr:spPr>
        <a:xfrm>
          <a:off x="839470" y="1527175"/>
          <a:ext cx="361950" cy="361950"/>
        </a:xfrm>
        <a:prstGeom prst="rect">
          <a:avLst/>
        </a:prstGeom>
      </xdr:spPr>
    </xdr:pic>
    <xdr:clientData/>
  </xdr:twoCellAnchor>
  <xdr:twoCellAnchor editAs="absolute">
    <xdr:from>
      <xdr:col>1</xdr:col>
      <xdr:colOff>515620</xdr:colOff>
      <xdr:row>8</xdr:row>
      <xdr:rowOff>53975</xdr:rowOff>
    </xdr:from>
    <xdr:to>
      <xdr:col>2</xdr:col>
      <xdr:colOff>267970</xdr:colOff>
      <xdr:row>8</xdr:row>
      <xdr:rowOff>415925</xdr:rowOff>
    </xdr:to>
    <xdr:pic macro="[0]!AddRemovGrid">
      <xdr:nvPicPr>
        <xdr:cNvPr id="6" name="AD429836" hidden="1">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3"/>
        <a:stretch>
          <a:fillRect/>
        </a:stretch>
      </xdr:blipFill>
      <xdr:spPr>
        <a:xfrm>
          <a:off x="839470" y="1527175"/>
          <a:ext cx="361950" cy="361950"/>
        </a:xfrm>
        <a:prstGeom prst="rect">
          <a:avLst/>
        </a:prstGeom>
      </xdr:spPr>
    </xdr:pic>
    <xdr:clientData/>
  </xdr:twoCellAnchor>
  <xdr:twoCellAnchor editAs="absolute">
    <xdr:from>
      <xdr:col>2</xdr:col>
      <xdr:colOff>355600</xdr:colOff>
      <xdr:row>8</xdr:row>
      <xdr:rowOff>53975</xdr:rowOff>
    </xdr:from>
    <xdr:to>
      <xdr:col>3</xdr:col>
      <xdr:colOff>107950</xdr:colOff>
      <xdr:row>8</xdr:row>
      <xdr:rowOff>415925</xdr:rowOff>
    </xdr:to>
    <xdr:pic macro="[0]!SendToOfficeLocal">
      <xdr:nvPicPr>
        <xdr:cNvPr id="7" name="WD429836">
          <a:extLst>
            <a:ext uri="{FF2B5EF4-FFF2-40B4-BE49-F238E27FC236}">
              <a16:creationId xmlns:a16="http://schemas.microsoft.com/office/drawing/2014/main" id="{00000000-0008-0000-0800-000007000000}"/>
            </a:ext>
          </a:extLst>
        </xdr:cNvPr>
        <xdr:cNvPicPr>
          <a:picLocks noChangeAspect="1"/>
        </xdr:cNvPicPr>
      </xdr:nvPicPr>
      <xdr:blipFill>
        <a:blip xmlns:r="http://schemas.openxmlformats.org/officeDocument/2006/relationships" r:embed="rId4"/>
        <a:stretch>
          <a:fillRect/>
        </a:stretch>
      </xdr:blipFill>
      <xdr:spPr>
        <a:xfrm>
          <a:off x="1289050" y="1527175"/>
          <a:ext cx="361950" cy="361950"/>
        </a:xfrm>
        <a:prstGeom prst="rect">
          <a:avLst/>
        </a:prstGeom>
      </xdr:spPr>
    </xdr:pic>
    <xdr:clientData/>
  </xdr:twoCellAnchor>
  <xdr:twoCellAnchor editAs="absolute">
    <xdr:from>
      <xdr:col>3</xdr:col>
      <xdr:colOff>195580</xdr:colOff>
      <xdr:row>8</xdr:row>
      <xdr:rowOff>53975</xdr:rowOff>
    </xdr:from>
    <xdr:to>
      <xdr:col>3</xdr:col>
      <xdr:colOff>557530</xdr:colOff>
      <xdr:row>8</xdr:row>
      <xdr:rowOff>415925</xdr:rowOff>
    </xdr:to>
    <xdr:pic macro="[0]!SendToOfficeLocal">
      <xdr:nvPicPr>
        <xdr:cNvPr id="8" name="PT429836">
          <a:extLst>
            <a:ext uri="{FF2B5EF4-FFF2-40B4-BE49-F238E27FC236}">
              <a16:creationId xmlns:a16="http://schemas.microsoft.com/office/drawing/2014/main" id="{00000000-0008-0000-0800-000008000000}"/>
            </a:ext>
          </a:extLst>
        </xdr:cNvPr>
        <xdr:cNvPicPr>
          <a:picLocks noChangeAspect="1"/>
        </xdr:cNvPicPr>
      </xdr:nvPicPr>
      <xdr:blipFill>
        <a:blip xmlns:r="http://schemas.openxmlformats.org/officeDocument/2006/relationships" r:embed="rId5"/>
        <a:stretch>
          <a:fillRect/>
        </a:stretch>
      </xdr:blipFill>
      <xdr:spPr>
        <a:xfrm>
          <a:off x="1738630" y="1527175"/>
          <a:ext cx="361950" cy="361950"/>
        </a:xfrm>
        <a:prstGeom prst="rect">
          <a:avLst/>
        </a:prstGeom>
      </xdr:spPr>
    </xdr:pic>
    <xdr:clientData/>
  </xdr:twoCellAnchor>
  <xdr:twoCellAnchor>
    <xdr:from>
      <xdr:col>1</xdr:col>
      <xdr:colOff>0</xdr:colOff>
      <xdr:row>45</xdr:row>
      <xdr:rowOff>0</xdr:rowOff>
    </xdr:from>
    <xdr:to>
      <xdr:col>7</xdr:col>
      <xdr:colOff>0</xdr:colOff>
      <xdr:row>63</xdr:row>
      <xdr:rowOff>0</xdr:rowOff>
    </xdr:to>
    <xdr:graphicFrame macro="">
      <xdr:nvGraphicFramePr>
        <xdr:cNvPr id="9" name="Chart 8">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71</xdr:row>
      <xdr:rowOff>0</xdr:rowOff>
    </xdr:from>
    <xdr:to>
      <xdr:col>7</xdr:col>
      <xdr:colOff>0</xdr:colOff>
      <xdr:row>89</xdr:row>
      <xdr:rowOff>0</xdr:rowOff>
    </xdr:to>
    <xdr:graphicFrame macro="">
      <xdr:nvGraphicFramePr>
        <xdr:cNvPr id="10" name="Chart 9">
          <a:extLst>
            <a:ext uri="{FF2B5EF4-FFF2-40B4-BE49-F238E27FC236}">
              <a16:creationId xmlns:a16="http://schemas.microsoft.com/office/drawing/2014/main" id="{00000000-0008-0000-08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101</xdr:row>
      <xdr:rowOff>0</xdr:rowOff>
    </xdr:from>
    <xdr:to>
      <xdr:col>7</xdr:col>
      <xdr:colOff>0</xdr:colOff>
      <xdr:row>119</xdr:row>
      <xdr:rowOff>0</xdr:rowOff>
    </xdr:to>
    <xdr:graphicFrame macro="">
      <xdr:nvGraphicFramePr>
        <xdr:cNvPr id="11" name="Chart 10-XLSTAT">
          <a:extLst>
            <a:ext uri="{FF2B5EF4-FFF2-40B4-BE49-F238E27FC236}">
              <a16:creationId xmlns:a16="http://schemas.microsoft.com/office/drawing/2014/main" id="{00000000-0008-0000-08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6350</xdr:colOff>
          <xdr:row>9</xdr:row>
          <xdr:rowOff>0</xdr:rowOff>
        </xdr:from>
        <xdr:to>
          <xdr:col>6</xdr:col>
          <xdr:colOff>6350</xdr:colOff>
          <xdr:row>10</xdr:row>
          <xdr:rowOff>0</xdr:rowOff>
        </xdr:to>
        <xdr:sp macro="" textlink="">
          <xdr:nvSpPr>
            <xdr:cNvPr id="16388" name="DD782432" hidden="1">
              <a:extLst>
                <a:ext uri="{63B3BB69-23CF-44E3-9099-C40C66FF867C}">
                  <a14:compatExt spid="_x0000_s16388"/>
                </a:ext>
                <a:ext uri="{FF2B5EF4-FFF2-40B4-BE49-F238E27FC236}">
                  <a16:creationId xmlns:a16="http://schemas.microsoft.com/office/drawing/2014/main" id="{00000000-0008-0000-0800-0000044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12700</xdr:colOff>
      <xdr:row>8</xdr:row>
      <xdr:rowOff>0</xdr:rowOff>
    </xdr:from>
    <xdr:to>
      <xdr:col>2</xdr:col>
      <xdr:colOff>38100</xdr:colOff>
      <xdr:row>8</xdr:row>
      <xdr:rowOff>25400</xdr:rowOff>
    </xdr:to>
    <xdr:sp macro="" textlink="">
      <xdr:nvSpPr>
        <xdr:cNvPr id="2" name="TX854301" hidden="1">
          <a:extLst>
            <a:ext uri="{FF2B5EF4-FFF2-40B4-BE49-F238E27FC236}">
              <a16:creationId xmlns:a16="http://schemas.microsoft.com/office/drawing/2014/main" id="{00000000-0008-0000-0B00-000002000000}"/>
            </a:ext>
          </a:extLst>
        </xdr:cNvPr>
        <xdr:cNvSpPr txBox="1"/>
      </xdr:nvSpPr>
      <xdr:spPr>
        <a:xfrm>
          <a:off x="946150" y="14732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RunProcLOG
Form2.txt
RefEdit_W,RefEdit,,True,000000000011_General,True,Observation weights:,False,,,
RefEdit_Y,RefEdit0,'Sheet2'!$F$1:$F$245,True,000000000003_General,True,Response variable(s):,False,,245,1
CheckBox_W,CheckBox,False,True,000000000001_General,True,Observation weights,False,,,
CheckBox_ObsLabels,CheckBox,False,True,000000000009_General,True,Observation labels,False,,,
RefEdit_ObsLabels,RefEdit,,True,000000000010_General,True,Observation labels:,False,,,
CheckBoxVarLabels,CheckBox,True,True,000000000008_General,True,Variable labels,False,,,
CheckBox_Resid,CheckBox,False,True,500000000902_Outputs,True,Predictions and residuals,False,,,
CheckBox_Desc,CheckBox,True,True,500000000000_Outputs,True,Descriptive statistics,False,,,
CheckBox_Predict,CheckBox,False,True,300000000000_Prediction,True,Prediction,False,,,
TextBox_conf,TextBox,95,True,100000000102_Options,True,Confidence interval (%):,False,,,
CheckBox_Equ,CheckBox,False,True,500000000602_Outputs,True,Equation of the model,False,,,
CheckBoxGood,CheckBox,False,True,500000000002_Outputs,True,Goodness of fit statistics,False,,,
OptionButton_MVRemove,OptionButton,True,True,400000000000_Missing data,True,Remove the observations,False,,,
OptionButton_MVEstimate,OptionButton,False,True,400000000100_Missing data,True,Estimate missing data,False,,,
OptionButton_MeanMode,OptionButton,True,True,400000000200_Missing data,True,Mean or mode,False,,,
OptionButton_NN,OptionButton,False,True,400000010200_Missing data,True,Nearest neighbor,False,,,
CheckBox_Intercept,CheckBox,False,False,100000000007_Options,False,Fixed Intercept,False,,,
ComboBox_Constraints,ComboBox,0,False,100000000104_Options,False,Select the type of constraint to apply to the qualitative variables of the OLS model,False,,,
TextBox_MaxVar,TextBox,2,True,100000000906_Options,True,Max variables:,False,,,
TextBox_MinVar,TextBox,2,True,100000000706_Options,True,Min variables:,False,,,
TextBox_Threshold,TextBox,0.2,False,100000000506_Options,False,Probability for removal:,False,,,
ComboBox_Criterion,ComboBox,0,True,100000000306_Options,True,Criterion:,False,,,
ComboBox_Selection,ComboBox,0,True,100000000106_Options,True,Choose a model selection method,False,,,
CheckBox_Selection,CheckBox,False,True,100000000006_Options,True,Model selection,False,,,
RefEdit_QPred,RefEdit,,True,300000000004_Prediction,True,Qualitative:,False,,,
RefEdit_XPred,RefEdit,,True,300000000002_Prediction,True,Quantitative:,False,,,
CheckBox_XPred,CheckBox,True,True,300000000001_Prediction,True,Quantitative,False,,,
CheckBox_QPred,CheckBox,False,True,300000000003_Prediction,True,Qualitative,False,,,
CheckBox_ObsLabelsPred,CheckBox,False,True,300000000005_Prediction,True,Observation labels,False,,,
RefEdit_PredLabels,RefEdit,,True,300000000006_Prediction,True,,False,,,
CheckBox_Corr,CheckBox,False,True,500000000001_Outputs,True,Correlations,False,,,
TextBoxCompMax,TextBox,5,True,100000040005_Options,True,,False,,,
TextBoxMinPerc,TextBox,100,True,100000020005_Options,True,,False,,,
CheckBoxMinFilter,CheckBox,False,True,100000010005_Options,True,Minimum %,False,,,
CheckBoxMaxFilter,CheckBox,False,True,100000030005_Options,True,Maximum number,False,,,
CheckBoxModelCoeff,CheckBox,True,True,500000000302_Outputs,True,Model coefficients,False,,,
CheckBoxCorrCharts,CheckBox,True,True,600000000000_Charts,True,Correlation charts,False,,,
CheckBoxVectors,CheckBox,True,True,600000000100_Charts,True,Vectors,False,,,
CheckBoxResidCharts,CheckBox,True,True,600000000101_Charts,True,Predictions,False,,,
CheckBoxRegCharts,CheckBox,True,True,600000000001_Charts,True,Regression charts,False,,,
CheckBox_Conf,CheckBox,False,True,600000000201_Charts,True,Confidence intervals,False,,,
CheckBoxIndCharts,CheckBox,True,True,600000000200_Charts,True,Observations charts,False,,,
CheckBoxBiplots,CheckBox,True,True,600000000400_Charts,True,Biplots,False,,,
CheckBoxVectorsBip,CheckBox,True,True,600000000500_Charts,True,Vectors,False,,,
CheckBoxLabelsInd,CheckBox,True,True,600000000300_Charts,True,Labels,False,,,
CheckBoxLabelsBiplots,CheckBox,True,True,600000000600_Charts,True,Labels,False,,,
CheckBoxLoadings,CheckBox,True,True,500000000005_Outputs,True,Factor loadings,False,,,
CheckBoxScores,CheckBox,True,True,500000000205_Outputs,True,Factor scores,False,,,
CheckBoxCorrFactVar,CheckBox,True,True,500000000105_Outputs,True,Variables/Factors correlations,False,,,
CheckBoxTrans,CheckBox,False,False,03,False,Trans,False,,,
ComboBoxType,ComboBox,0,True,000000000005_General,True,Activate this option if the dependent variable is binary,False,,,
ComboBoxModel,ComboBox,0,True,000000000406_General,True,Select the model,False,,,
CheckBox_Normed,CheckBox,True,True,100000000105_Options,True,Standardized PCA,False,,,
OptionButton_OLS,OptionButton,True,True,000000000106_General,True,Classic,False,,,
OptionButton_PCR,OptionButton,False,True,000000000206_General,True,PCR,False,,,
OptionButton_PLS,OptionButton,False,False,000000000306_General,False,PLS,False,,,
OptionButton_R,OptionButton,False,True,000000000007_General,True,Range,False,,,
OptionButton_S,OptionButton,True,True,000000000107_General,True,Sheet,False,,,
OptionButton_W,OptionButton,False,True,000000000207_General,True,Workbook,False,,,
RefEdit_R,RefEdit,,True,000000000307_General,True,Range:,False,,,
RefEdit_Wr,RefEdit,,True,000000000013_General,True,Regression weights:,False,,,
CheckBox_Wr,CheckBox,False,True,000000000012_General,True,Regression weights,False,,,
CheckBoxFirth,CheckBox,False,True,100000000200_Options,True,Firth's method,False,,,
CheckBoxStdCoeff,CheckBox,True,True,500000000702_Outputs,True,Standardized coefficients,False,,,
CheckBoxChartsCoeff,CheckBox,True,True,600000000301_Charts,True,Standardized coefficients,False,,,
TextBoxEntrance,TextBox,0.1,False,100000001106_Options,False,Probability for entry:,False,,,
CheckBoxClassif,CheckBox,True,True,500000000104_Outputs,True,Classification table,False,,,
TextBoxCut,TextBox,0.5,True,500000000304_Outputs,True,Cutpoint:,False,,,
ScrollBarCut,ScrollBar,50,True,500000000404_Outputs,False,,,,,
TextBoxTol,TextBox,0.001,True,100000000100_Options,True,Tolerance:,False,,,
CheckBoxROC,CheckBox,True,True,600000000002_Charts,True,ROC Curve,False,,,
CheckBoxProbAna,CheckBox,True,True,500000000004_Outputs,True,Probability analysis,False,,,
CheckBox_AV,CheckBox,False,True,500000000102_Outputs,True,Type II analysis,False,,,
CheckBoxCompare,CheckBox,True,True,500000000003_Outputs,True,Comparisons,False,,,
CheckBoxPL,CheckBox,False,True,500000000402_Outputs,True,PL Confidence intervals,False,,,
TextBoxConv,TextBox,0.000001,True,100000000203_Options,True,Convergence:,False,,,
TextBoxMaxIter,TextBox,100,True,100000000003_Options,True,Iterations:,False,,,
CheckBoxColors,CheckBox,False,True,600000000003_Charts,True,Colored labels,False,,,
RefEditGroupFilter,RefEdit,,True,600000000603_Charts,True,Group variable:,False,,,
TextBoxPoints,TextBox,100,True,600000000403_Charts,True,Number of observations:,False,,,
ComboBoxFilter,ComboBox,1,True,600000000203_Charts,True,Select the filtering option,False,,,
CheckBoxChartsFilter,CheckBox,True,True,600000000103_Charts,True,Filter,False,,,
ComboBoxModRef,ComboBox,0,False,000000000015_General,False,Select the control category,False,,,
CheckBoxVarCov,CheckBox,False,True,500000000502_Outputs,True,Covariance matrix,False,,,
CheckBoxHL,CheckBox,False,True,500000000202_Outputs,True,Hosmer-Lemeshow test,False,,,
RefEdit_W2,RefEdit,,True,100000000208_Options,True,Corrective weights:,False,,,
CheckBoxAuto,CheckBox,False,True,100000000008_Options,True,Automatic,False,,,
CheckBox_W2,CheckBox,False,True,100000000108_Options,True,Corrective weights,False,,,
RefEdit_X,RefEdit0,'Sheet2'!$C$1:$E$245,True,000000000216_General,True,X / Explanatory variables:,False,,245,3
CheckBox_X,CheckBox,True,True,000000000116_General,True,Quantitative,False,,,
CheckBox_Q,CheckBox,False,True,000000000316_General,True,Qualitative,False,,,
RefEdit_Q,RefEdit,,True,000000000416_General,True,Qualitative:,False,,,
CheckBoxMarginal,CheckBox,True,True,500000000802_Outputs,True,Marginal effects at the means,False,,,
CheckBox_Interactions,CheckBox,False,True,100000000001_Options,True,Interactions / Level,False,,,
TextBoxLevel,TextBox,2,True,100000000101_Options,True,,False,,,
ScrollBarLevel,SpinButton,2,True,100000000201_Options,False,,,,,
SpinButtonCompMax,SpinButton,3,True,100000050005_Options,False,,,,,
ComboBox_TestMethod,ComboBox,0,True,200000000200_Validation,True,Select the method for the extraction of validation data,False,,,
TextBoxTestNumber,TextBox,1,True,200000000400_Validation,True,,False,,,
RefEditGroup,RefEdit,,True,200000000600_Validation,True,Group variable:,False,,,
CheckBox_Validation,CheckBox,False,True,200000000000_Validation,True,Validation,False,,,
</a:t>
          </a:r>
        </a:p>
      </xdr:txBody>
    </xdr:sp>
    <xdr:clientData/>
  </xdr:twoCellAnchor>
  <xdr:twoCellAnchor editAs="absolute">
    <xdr:from>
      <xdr:col>1</xdr:col>
      <xdr:colOff>6350</xdr:colOff>
      <xdr:row>8</xdr:row>
      <xdr:rowOff>6350</xdr:rowOff>
    </xdr:from>
    <xdr:to>
      <xdr:col>4</xdr:col>
      <xdr:colOff>6350</xdr:colOff>
      <xdr:row>8</xdr:row>
      <xdr:rowOff>473075</xdr:rowOff>
    </xdr:to>
    <xdr:sp macro="" textlink="">
      <xdr:nvSpPr>
        <xdr:cNvPr id="3" name="BK854301">
          <a:extLst>
            <a:ext uri="{FF2B5EF4-FFF2-40B4-BE49-F238E27FC236}">
              <a16:creationId xmlns:a16="http://schemas.microsoft.com/office/drawing/2014/main" id="{00000000-0008-0000-0B00-000003000000}"/>
            </a:ext>
          </a:extLst>
        </xdr:cNvPr>
        <xdr:cNvSpPr/>
      </xdr:nvSpPr>
      <xdr:spPr>
        <a:xfrm>
          <a:off x="330200" y="1479550"/>
          <a:ext cx="1828800" cy="46672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66040</xdr:colOff>
      <xdr:row>8</xdr:row>
      <xdr:rowOff>53975</xdr:rowOff>
    </xdr:from>
    <xdr:to>
      <xdr:col>1</xdr:col>
      <xdr:colOff>427990</xdr:colOff>
      <xdr:row>8</xdr:row>
      <xdr:rowOff>415925</xdr:rowOff>
    </xdr:to>
    <xdr:pic macro="[0]!ReRunXLSTAT">
      <xdr:nvPicPr>
        <xdr:cNvPr id="4" name="BT854301">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1"/>
        <a:stretch>
          <a:fillRect/>
        </a:stretch>
      </xdr:blipFill>
      <xdr:spPr>
        <a:xfrm>
          <a:off x="389890" y="1527175"/>
          <a:ext cx="361950" cy="361950"/>
        </a:xfrm>
        <a:prstGeom prst="rect">
          <a:avLst/>
        </a:prstGeom>
      </xdr:spPr>
    </xdr:pic>
    <xdr:clientData/>
  </xdr:twoCellAnchor>
  <xdr:twoCellAnchor editAs="absolute">
    <xdr:from>
      <xdr:col>1</xdr:col>
      <xdr:colOff>515620</xdr:colOff>
      <xdr:row>8</xdr:row>
      <xdr:rowOff>53975</xdr:rowOff>
    </xdr:from>
    <xdr:to>
      <xdr:col>2</xdr:col>
      <xdr:colOff>267970</xdr:colOff>
      <xdr:row>8</xdr:row>
      <xdr:rowOff>415925</xdr:rowOff>
    </xdr:to>
    <xdr:pic macro="[0]!AddRemovGrid">
      <xdr:nvPicPr>
        <xdr:cNvPr id="5" name="RM854301">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2"/>
        <a:stretch>
          <a:fillRect/>
        </a:stretch>
      </xdr:blipFill>
      <xdr:spPr>
        <a:xfrm>
          <a:off x="839470" y="1527175"/>
          <a:ext cx="361950" cy="361950"/>
        </a:xfrm>
        <a:prstGeom prst="rect">
          <a:avLst/>
        </a:prstGeom>
      </xdr:spPr>
    </xdr:pic>
    <xdr:clientData/>
  </xdr:twoCellAnchor>
  <xdr:twoCellAnchor editAs="absolute">
    <xdr:from>
      <xdr:col>1</xdr:col>
      <xdr:colOff>515620</xdr:colOff>
      <xdr:row>8</xdr:row>
      <xdr:rowOff>53975</xdr:rowOff>
    </xdr:from>
    <xdr:to>
      <xdr:col>2</xdr:col>
      <xdr:colOff>267970</xdr:colOff>
      <xdr:row>8</xdr:row>
      <xdr:rowOff>415925</xdr:rowOff>
    </xdr:to>
    <xdr:pic macro="[0]!AddRemovGrid">
      <xdr:nvPicPr>
        <xdr:cNvPr id="6" name="AD854301" hidden="1">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3"/>
        <a:stretch>
          <a:fillRect/>
        </a:stretch>
      </xdr:blipFill>
      <xdr:spPr>
        <a:xfrm>
          <a:off x="839470" y="1527175"/>
          <a:ext cx="361950" cy="361950"/>
        </a:xfrm>
        <a:prstGeom prst="rect">
          <a:avLst/>
        </a:prstGeom>
      </xdr:spPr>
    </xdr:pic>
    <xdr:clientData/>
  </xdr:twoCellAnchor>
  <xdr:twoCellAnchor editAs="absolute">
    <xdr:from>
      <xdr:col>2</xdr:col>
      <xdr:colOff>355600</xdr:colOff>
      <xdr:row>8</xdr:row>
      <xdr:rowOff>53975</xdr:rowOff>
    </xdr:from>
    <xdr:to>
      <xdr:col>3</xdr:col>
      <xdr:colOff>107950</xdr:colOff>
      <xdr:row>8</xdr:row>
      <xdr:rowOff>415925</xdr:rowOff>
    </xdr:to>
    <xdr:pic macro="[0]!SendToOfficeLocal">
      <xdr:nvPicPr>
        <xdr:cNvPr id="7" name="WD854301">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4"/>
        <a:stretch>
          <a:fillRect/>
        </a:stretch>
      </xdr:blipFill>
      <xdr:spPr>
        <a:xfrm>
          <a:off x="1289050" y="1527175"/>
          <a:ext cx="361950" cy="361950"/>
        </a:xfrm>
        <a:prstGeom prst="rect">
          <a:avLst/>
        </a:prstGeom>
      </xdr:spPr>
    </xdr:pic>
    <xdr:clientData/>
  </xdr:twoCellAnchor>
  <xdr:twoCellAnchor editAs="absolute">
    <xdr:from>
      <xdr:col>3</xdr:col>
      <xdr:colOff>195580</xdr:colOff>
      <xdr:row>8</xdr:row>
      <xdr:rowOff>53975</xdr:rowOff>
    </xdr:from>
    <xdr:to>
      <xdr:col>3</xdr:col>
      <xdr:colOff>557530</xdr:colOff>
      <xdr:row>8</xdr:row>
      <xdr:rowOff>415925</xdr:rowOff>
    </xdr:to>
    <xdr:pic macro="[0]!SendToOfficeLocal">
      <xdr:nvPicPr>
        <xdr:cNvPr id="8" name="PT854301">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5"/>
        <a:stretch>
          <a:fillRect/>
        </a:stretch>
      </xdr:blipFill>
      <xdr:spPr>
        <a:xfrm>
          <a:off x="1738630" y="1527175"/>
          <a:ext cx="361950" cy="361950"/>
        </a:xfrm>
        <a:prstGeom prst="rect">
          <a:avLst/>
        </a:prstGeom>
      </xdr:spPr>
    </xdr:pic>
    <xdr:clientData/>
  </xdr:twoCellAnchor>
  <xdr:twoCellAnchor>
    <xdr:from>
      <xdr:col>1</xdr:col>
      <xdr:colOff>0</xdr:colOff>
      <xdr:row>51</xdr:row>
      <xdr:rowOff>0</xdr:rowOff>
    </xdr:from>
    <xdr:to>
      <xdr:col>7</xdr:col>
      <xdr:colOff>0</xdr:colOff>
      <xdr:row>69</xdr:row>
      <xdr:rowOff>0</xdr:rowOff>
    </xdr:to>
    <xdr:graphicFrame macro="">
      <xdr:nvGraphicFramePr>
        <xdr:cNvPr id="9" name="Chart 8">
          <a:extLst>
            <a:ext uri="{FF2B5EF4-FFF2-40B4-BE49-F238E27FC236}">
              <a16:creationId xmlns:a16="http://schemas.microsoft.com/office/drawing/2014/main" id="{00000000-0008-0000-0B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79</xdr:row>
      <xdr:rowOff>0</xdr:rowOff>
    </xdr:from>
    <xdr:to>
      <xdr:col>7</xdr:col>
      <xdr:colOff>0</xdr:colOff>
      <xdr:row>97</xdr:row>
      <xdr:rowOff>0</xdr:rowOff>
    </xdr:to>
    <xdr:graphicFrame macro="">
      <xdr:nvGraphicFramePr>
        <xdr:cNvPr id="10" name="Chart 9">
          <a:extLst>
            <a:ext uri="{FF2B5EF4-FFF2-40B4-BE49-F238E27FC236}">
              <a16:creationId xmlns:a16="http://schemas.microsoft.com/office/drawing/2014/main" id="{00000000-0008-0000-0B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109</xdr:row>
      <xdr:rowOff>0</xdr:rowOff>
    </xdr:from>
    <xdr:to>
      <xdr:col>7</xdr:col>
      <xdr:colOff>0</xdr:colOff>
      <xdr:row>127</xdr:row>
      <xdr:rowOff>0</xdr:rowOff>
    </xdr:to>
    <xdr:graphicFrame macro="">
      <xdr:nvGraphicFramePr>
        <xdr:cNvPr id="11" name="Chart 10-XLSTAT">
          <a:extLst>
            <a:ext uri="{FF2B5EF4-FFF2-40B4-BE49-F238E27FC236}">
              <a16:creationId xmlns:a16="http://schemas.microsoft.com/office/drawing/2014/main" id="{00000000-0008-0000-0B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6350</xdr:colOff>
          <xdr:row>9</xdr:row>
          <xdr:rowOff>0</xdr:rowOff>
        </xdr:from>
        <xdr:to>
          <xdr:col>6</xdr:col>
          <xdr:colOff>6350</xdr:colOff>
          <xdr:row>10</xdr:row>
          <xdr:rowOff>0</xdr:rowOff>
        </xdr:to>
        <xdr:sp macro="" textlink="">
          <xdr:nvSpPr>
            <xdr:cNvPr id="18436" name="DD477056" hidden="1">
              <a:extLst>
                <a:ext uri="{63B3BB69-23CF-44E3-9099-C40C66FF867C}">
                  <a14:compatExt spid="_x0000_s18436"/>
                </a:ext>
                <a:ext uri="{FF2B5EF4-FFF2-40B4-BE49-F238E27FC236}">
                  <a16:creationId xmlns:a16="http://schemas.microsoft.com/office/drawing/2014/main" id="{00000000-0008-0000-0B00-0000044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xdr:col>
      <xdr:colOff>12700</xdr:colOff>
      <xdr:row>8</xdr:row>
      <xdr:rowOff>0</xdr:rowOff>
    </xdr:from>
    <xdr:to>
      <xdr:col>2</xdr:col>
      <xdr:colOff>38100</xdr:colOff>
      <xdr:row>8</xdr:row>
      <xdr:rowOff>25400</xdr:rowOff>
    </xdr:to>
    <xdr:sp macro="" textlink="">
      <xdr:nvSpPr>
        <xdr:cNvPr id="2" name="TX367825" hidden="1">
          <a:extLst>
            <a:ext uri="{FF2B5EF4-FFF2-40B4-BE49-F238E27FC236}">
              <a16:creationId xmlns:a16="http://schemas.microsoft.com/office/drawing/2014/main" id="{00000000-0008-0000-0C00-000002000000}"/>
            </a:ext>
          </a:extLst>
        </xdr:cNvPr>
        <xdr:cNvSpPr txBox="1"/>
      </xdr:nvSpPr>
      <xdr:spPr>
        <a:xfrm>
          <a:off x="946150" y="14732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RunProcLOG
Form2.txt
RefEdit_W,RefEdit,,True,000000000011_General,True,Observation weights:,False,,,
RefEdit_Y,RefEdit,'Estimation Data'!$F$1:$F$245,True,000000000003_General,True,Response variable(s):,False,,245,1
CheckBox_W,CheckBox,False,True,000000000001_General,True,Observation weights,False,,,
CheckBox_ObsLabels,CheckBox,False,True,000000000009_General,True,Observation labels,False,,,
RefEdit_ObsLabels,RefEdit,,True,000000000010_General,True,Observation labels:,False,,,
CheckBoxVarLabels,CheckBox,True,True,000000000008_General,True,Variable labels,False,,,
CheckBox_Resid,CheckBox,False,True,500000000902_Outputs,True,Predictions and residuals,False,,,
CheckBox_Desc,CheckBox,True,True,500000000000_Outputs,True,Descriptive statistics,False,,,
CheckBox_Predict,CheckBox,False,True,300000000000_Prediction,True,Prediction,False,,,
TextBox_conf,TextBox,95,True,100000000102_Options,True,Confidence interval (%):,False,,,
CheckBox_Equ,CheckBox,False,True,500000000602_Outputs,True,Equation of the model,False,,,
CheckBoxGood,CheckBox,False,True,500000000002_Outputs,True,Goodness of fit statistics,False,,,
OptionButton_MVRemove,OptionButton,True,True,400000000000_Missing data,True,Remove the observations,False,,,
OptionButton_MVEstimate,OptionButton,False,True,400000000100_Missing data,True,Estimate missing data,False,,,
OptionButton_MeanMode,OptionButton,True,True,400000000200_Missing data,True,Mean or mode,False,,,
OptionButton_NN,OptionButton,False,True,400000010200_Missing data,True,Nearest neighbor,False,,,
CheckBox_Intercept,CheckBox,False,False,100000000007_Options,False,Fixed Intercept,False,,,
ComboBox_Constraints,ComboBox,0,False,100000000104_Options,False,Select the type of constraint to apply to the qualitative variables of the OLS model,False,,,
TextBox_MaxVar,TextBox,2,True,100000000906_Options,True,Max variables:,False,,,
TextBox_MinVar,TextBox,2,True,100000000706_Options,True,Min variables:,False,,,
TextBox_Threshold,TextBox,0.2,False,100000000506_Options,False,Probability for removal:,False,,,
ComboBox_Criterion,ComboBox,0,True,100000000306_Options,True,Criterion:,False,,,
ComboBox_Selection,ComboBox,0,True,100000000106_Options,True,Choose a model selection method,False,,,
CheckBox_Selection,CheckBox,False,True,100000000006_Options,True,Model selection,False,,,
RefEdit_QPred,RefEdit,,True,300000000004_Prediction,True,Qualitative:,False,,,
RefEdit_XPred,RefEdit,,True,300000000002_Prediction,True,Quantitative:,False,,,
CheckBox_XPred,CheckBox,True,True,300000000001_Prediction,True,Quantitative,False,,,
CheckBox_QPred,CheckBox,False,True,300000000003_Prediction,True,Qualitative,False,,,
CheckBox_ObsLabelsPred,CheckBox,False,True,300000000005_Prediction,True,Observation labels,False,,,
RefEdit_PredLabels,RefEdit,,True,300000000006_Prediction,True,,False,,,
CheckBox_Corr,CheckBox,False,True,500000000001_Outputs,True,Correlations,False,,,
TextBoxCompMax,TextBox,5,True,100000040005_Options,True,,False,,,
TextBoxMinPerc,TextBox,100,True,100000020005_Options,True,,False,,,
CheckBoxMinFilter,CheckBox,False,True,100000010005_Options,True,Minimum %,False,,,
CheckBoxMaxFilter,CheckBox,False,True,100000030005_Options,True,Maximum number,False,,,
CheckBoxModelCoeff,CheckBox,True,True,500000000302_Outputs,True,Model coefficients,False,,,
CheckBoxCorrCharts,CheckBox,True,True,600000000000_Charts,True,Correlation charts,False,,,
CheckBoxVectors,CheckBox,True,True,600000000100_Charts,True,Vectors,False,,,
CheckBoxResidCharts,CheckBox,True,True,600000000101_Charts,True,Predictions,False,,,
CheckBoxRegCharts,CheckBox,True,True,600000000001_Charts,True,Regression charts,False,,,
CheckBox_Conf,CheckBox,False,True,600000000201_Charts,True,Confidence intervals,False,,,
CheckBoxIndCharts,CheckBox,True,True,600000000200_Charts,True,Observations charts,False,,,
CheckBoxBiplots,CheckBox,True,True,600000000400_Charts,True,Biplots,False,,,
CheckBoxVectorsBip,CheckBox,True,True,600000000500_Charts,True,Vectors,False,,,
CheckBoxLabelsInd,CheckBox,True,True,600000000300_Charts,True,Labels,False,,,
CheckBoxLabelsBiplots,CheckBox,True,True,600000000600_Charts,True,Labels,False,,,
CheckBoxLoadings,CheckBox,True,True,500000000005_Outputs,True,Factor loadings,False,,,
CheckBoxScores,CheckBox,True,True,500000000205_Outputs,True,Factor scores,False,,,
CheckBoxCorrFactVar,CheckBox,True,True,500000000105_Outputs,True,Variables/Factors correlations,False,,,
CheckBoxTrans,CheckBox,False,False,03,False,Trans,False,,,
ComboBoxType,ComboBox,0,True,000000000005_General,True,Activate this option if the dependent variable is binary,False,,,
ComboBoxModel,ComboBox,0,True,000000000406_General,True,Select the model,False,,,
CheckBox_Normed,CheckBox,True,True,100000000105_Options,True,Standardized PCA,False,,,
OptionButton_OLS,OptionButton,True,True,000000000106_General,True,Classic,False,,,
OptionButton_PCR,OptionButton,False,True,000000000206_General,True,PCR,False,,,
OptionButton_PLS,OptionButton,False,False,000000000306_General,False,PLS,False,,,
OptionButton_R,OptionButton,False,True,000000000007_General,True,Range,False,,,
OptionButton_S,OptionButton,True,True,000000000107_General,True,Sheet,False,,,
OptionButton_W,OptionButton,False,True,000000000207_General,True,Workbook,False,,,
RefEdit_R,RefEdit,,True,000000000307_General,True,Range:,False,,,
RefEdit_Wr,RefEdit,,True,000000000013_General,True,Regression weights:,False,,,
CheckBox_Wr,CheckBox,False,True,000000000012_General,True,Regression weights,False,,,
CheckBoxFirth,CheckBox,False,True,100000000200_Options,True,Firth's method,False,,,
CheckBoxStdCoeff,CheckBox,True,True,500000000702_Outputs,True,Standardized coefficients,False,,,
CheckBoxChartsCoeff,CheckBox,True,True,600000000301_Charts,True,Standardized coefficients,False,,,
TextBoxEntrance,TextBox,0.1,False,100000001106_Options,False,Probability for entry:,False,,,
CheckBoxClassif,CheckBox,True,True,500000000104_Outputs,True,Classification table,False,,,
TextBoxCut,TextBox,0.5,True,500000000304_Outputs,True,Cutpoint:,False,,,
ScrollBarCut,ScrollBar,50,True,500000000404_Outputs,False,,,,,
TextBoxTol,TextBox,0.001,True,100000000100_Options,True,Tolerance:,False,,,
CheckBoxROC,CheckBox,True,True,600000000002_Charts,True,ROC Curve,False,,,
CheckBoxProbAna,CheckBox,True,True,500000000004_Outputs,True,Probability analysis,False,,,
CheckBox_AV,CheckBox,False,True,500000000102_Outputs,True,Type II analysis,False,,,
CheckBoxCompare,CheckBox,True,True,500000000003_Outputs,True,Comparisons,False,,,
CheckBoxPL,CheckBox,False,True,500000000402_Outputs,True,PL Confidence intervals,False,,,
TextBoxConv,TextBox,0.000001,True,100000000203_Options,True,Convergence:,False,,,
TextBoxMaxIter,TextBox,100,True,100000000003_Options,True,Iterations:,False,,,
CheckBoxColors,CheckBox,False,True,600000000003_Charts,True,Colored labels,False,,,
RefEditGroupFilter,RefEdit,,True,600000000603_Charts,True,Group variable:,False,,,
TextBoxPoints,TextBox,100,True,600000000403_Charts,True,Number of observations:,False,,,
ComboBoxFilter,ComboBox,1,True,600000000203_Charts,True,Select the filtering option,False,,,
CheckBoxChartsFilter,CheckBox,True,True,600000000103_Charts,True,Filter,False,,,
ComboBoxModRef,ComboBox,0,False,000000000015_General,False,Select the control category,False,,,
CheckBoxVarCov,CheckBox,False,True,500000000502_Outputs,True,Covariance matrix,False,,,
CheckBoxHL,CheckBox,False,True,500000000202_Outputs,True,Hosmer-Lemeshow test,False,,,
RefEdit_W2,RefEdit,,True,100000000208_Options,True,Corrective weights:,False,,,
CheckBoxAuto,CheckBox,False,True,100000000008_Options,True,Automatic,False,,,
CheckBox_W2,CheckBox,False,True,100000000108_Options,True,Corrective weights,False,,,
RefEdit_X,RefEdit,'Estimation Data'!$B$1:$E$245,True,000000000216_General,True,X / Explanatory variables:,False,,245,4
CheckBox_X,CheckBox,True,True,000000000116_General,True,Quantitative,False,,,
CheckBox_Q,CheckBox,False,True,000000000316_General,True,Qualitative,False,,,
RefEdit_Q,RefEdit,,True,000000000416_General,True,Qualitative:,False,,,
CheckBoxMarginal,CheckBox,True,True,500000000802_Outputs,True,Marginal effects at the means,False,,,
CheckBox_Interactions,CheckBox,False,True,100000000001_Options,True,Interactions / Level,False,,,
TextBoxLevel,TextBox,2,True,100000000101_Options,True,,False,,,
ScrollBarLevel,SpinButton,2,True,100000000201_Options,False,,,,,
SpinButtonCompMax,SpinButton,3,True,100000050005_Options,False,,,,,
ComboBox_TestMethod,ComboBox,0,True,200000000200_Validation,True,Select the method for the extraction of validation data,False,,,
TextBoxTestNumber,TextBox,1,True,200000000400_Validation,True,,False,,,
RefEditGroup,RefEdit,,True,200000000600_Validation,True,Group variable:,False,,,
CheckBox_Validation,CheckBox,False,True,200000000000_Validation,True,Validation,False,,,
</a:t>
          </a:r>
        </a:p>
      </xdr:txBody>
    </xdr:sp>
    <xdr:clientData/>
  </xdr:twoCellAnchor>
  <xdr:twoCellAnchor editAs="absolute">
    <xdr:from>
      <xdr:col>1</xdr:col>
      <xdr:colOff>6350</xdr:colOff>
      <xdr:row>8</xdr:row>
      <xdr:rowOff>6350</xdr:rowOff>
    </xdr:from>
    <xdr:to>
      <xdr:col>4</xdr:col>
      <xdr:colOff>6350</xdr:colOff>
      <xdr:row>8</xdr:row>
      <xdr:rowOff>473075</xdr:rowOff>
    </xdr:to>
    <xdr:sp macro="" textlink="">
      <xdr:nvSpPr>
        <xdr:cNvPr id="3" name="BK367825">
          <a:extLst>
            <a:ext uri="{FF2B5EF4-FFF2-40B4-BE49-F238E27FC236}">
              <a16:creationId xmlns:a16="http://schemas.microsoft.com/office/drawing/2014/main" id="{00000000-0008-0000-0C00-000003000000}"/>
            </a:ext>
          </a:extLst>
        </xdr:cNvPr>
        <xdr:cNvSpPr/>
      </xdr:nvSpPr>
      <xdr:spPr>
        <a:xfrm>
          <a:off x="330200" y="1479550"/>
          <a:ext cx="1828800" cy="46672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66040</xdr:colOff>
      <xdr:row>8</xdr:row>
      <xdr:rowOff>53975</xdr:rowOff>
    </xdr:from>
    <xdr:to>
      <xdr:col>1</xdr:col>
      <xdr:colOff>427990</xdr:colOff>
      <xdr:row>8</xdr:row>
      <xdr:rowOff>415925</xdr:rowOff>
    </xdr:to>
    <xdr:pic macro="[0]!ReRunXLSTAT">
      <xdr:nvPicPr>
        <xdr:cNvPr id="4" name="BT367825">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a:stretch>
          <a:fillRect/>
        </a:stretch>
      </xdr:blipFill>
      <xdr:spPr>
        <a:xfrm>
          <a:off x="389890" y="1527175"/>
          <a:ext cx="361950" cy="361950"/>
        </a:xfrm>
        <a:prstGeom prst="rect">
          <a:avLst/>
        </a:prstGeom>
      </xdr:spPr>
    </xdr:pic>
    <xdr:clientData/>
  </xdr:twoCellAnchor>
  <xdr:twoCellAnchor editAs="absolute">
    <xdr:from>
      <xdr:col>1</xdr:col>
      <xdr:colOff>515620</xdr:colOff>
      <xdr:row>8</xdr:row>
      <xdr:rowOff>53975</xdr:rowOff>
    </xdr:from>
    <xdr:to>
      <xdr:col>2</xdr:col>
      <xdr:colOff>267970</xdr:colOff>
      <xdr:row>8</xdr:row>
      <xdr:rowOff>415925</xdr:rowOff>
    </xdr:to>
    <xdr:pic macro="[0]!AddRemovGrid">
      <xdr:nvPicPr>
        <xdr:cNvPr id="5" name="RM367825">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2"/>
        <a:stretch>
          <a:fillRect/>
        </a:stretch>
      </xdr:blipFill>
      <xdr:spPr>
        <a:xfrm>
          <a:off x="839470" y="1527175"/>
          <a:ext cx="361950" cy="361950"/>
        </a:xfrm>
        <a:prstGeom prst="rect">
          <a:avLst/>
        </a:prstGeom>
      </xdr:spPr>
    </xdr:pic>
    <xdr:clientData/>
  </xdr:twoCellAnchor>
  <xdr:twoCellAnchor editAs="absolute">
    <xdr:from>
      <xdr:col>1</xdr:col>
      <xdr:colOff>515620</xdr:colOff>
      <xdr:row>8</xdr:row>
      <xdr:rowOff>53975</xdr:rowOff>
    </xdr:from>
    <xdr:to>
      <xdr:col>2</xdr:col>
      <xdr:colOff>267970</xdr:colOff>
      <xdr:row>8</xdr:row>
      <xdr:rowOff>415925</xdr:rowOff>
    </xdr:to>
    <xdr:pic macro="[0]!AddRemovGrid">
      <xdr:nvPicPr>
        <xdr:cNvPr id="6" name="AD367825" hidden="1">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3"/>
        <a:stretch>
          <a:fillRect/>
        </a:stretch>
      </xdr:blipFill>
      <xdr:spPr>
        <a:xfrm>
          <a:off x="839470" y="1527175"/>
          <a:ext cx="361950" cy="361950"/>
        </a:xfrm>
        <a:prstGeom prst="rect">
          <a:avLst/>
        </a:prstGeom>
      </xdr:spPr>
    </xdr:pic>
    <xdr:clientData/>
  </xdr:twoCellAnchor>
  <xdr:twoCellAnchor editAs="absolute">
    <xdr:from>
      <xdr:col>2</xdr:col>
      <xdr:colOff>355600</xdr:colOff>
      <xdr:row>8</xdr:row>
      <xdr:rowOff>53975</xdr:rowOff>
    </xdr:from>
    <xdr:to>
      <xdr:col>3</xdr:col>
      <xdr:colOff>107950</xdr:colOff>
      <xdr:row>8</xdr:row>
      <xdr:rowOff>415925</xdr:rowOff>
    </xdr:to>
    <xdr:pic macro="[0]!SendToOfficeLocal">
      <xdr:nvPicPr>
        <xdr:cNvPr id="7" name="WD367825">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4"/>
        <a:stretch>
          <a:fillRect/>
        </a:stretch>
      </xdr:blipFill>
      <xdr:spPr>
        <a:xfrm>
          <a:off x="1289050" y="1527175"/>
          <a:ext cx="361950" cy="361950"/>
        </a:xfrm>
        <a:prstGeom prst="rect">
          <a:avLst/>
        </a:prstGeom>
      </xdr:spPr>
    </xdr:pic>
    <xdr:clientData/>
  </xdr:twoCellAnchor>
  <xdr:twoCellAnchor editAs="absolute">
    <xdr:from>
      <xdr:col>3</xdr:col>
      <xdr:colOff>195580</xdr:colOff>
      <xdr:row>8</xdr:row>
      <xdr:rowOff>53975</xdr:rowOff>
    </xdr:from>
    <xdr:to>
      <xdr:col>3</xdr:col>
      <xdr:colOff>557530</xdr:colOff>
      <xdr:row>8</xdr:row>
      <xdr:rowOff>415925</xdr:rowOff>
    </xdr:to>
    <xdr:pic macro="[0]!SendToOfficeLocal">
      <xdr:nvPicPr>
        <xdr:cNvPr id="8" name="PT367825">
          <a:extLst>
            <a:ext uri="{FF2B5EF4-FFF2-40B4-BE49-F238E27FC236}">
              <a16:creationId xmlns:a16="http://schemas.microsoft.com/office/drawing/2014/main" id="{00000000-0008-0000-0C00-000008000000}"/>
            </a:ext>
          </a:extLst>
        </xdr:cNvPr>
        <xdr:cNvPicPr>
          <a:picLocks noChangeAspect="1"/>
        </xdr:cNvPicPr>
      </xdr:nvPicPr>
      <xdr:blipFill>
        <a:blip xmlns:r="http://schemas.openxmlformats.org/officeDocument/2006/relationships" r:embed="rId5"/>
        <a:stretch>
          <a:fillRect/>
        </a:stretch>
      </xdr:blipFill>
      <xdr:spPr>
        <a:xfrm>
          <a:off x="1738630" y="1527175"/>
          <a:ext cx="361950" cy="361950"/>
        </a:xfrm>
        <a:prstGeom prst="rect">
          <a:avLst/>
        </a:prstGeom>
      </xdr:spPr>
    </xdr:pic>
    <xdr:clientData/>
  </xdr:twoCellAnchor>
  <xdr:twoCellAnchor>
    <xdr:from>
      <xdr:col>1</xdr:col>
      <xdr:colOff>0</xdr:colOff>
      <xdr:row>54</xdr:row>
      <xdr:rowOff>0</xdr:rowOff>
    </xdr:from>
    <xdr:to>
      <xdr:col>7</xdr:col>
      <xdr:colOff>0</xdr:colOff>
      <xdr:row>72</xdr:row>
      <xdr:rowOff>0</xdr:rowOff>
    </xdr:to>
    <xdr:graphicFrame macro="">
      <xdr:nvGraphicFramePr>
        <xdr:cNvPr id="9" name="Chart 8">
          <a:extLst>
            <a:ext uri="{FF2B5EF4-FFF2-40B4-BE49-F238E27FC236}">
              <a16:creationId xmlns:a16="http://schemas.microsoft.com/office/drawing/2014/main" id="{00000000-0008-0000-0C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83</xdr:row>
      <xdr:rowOff>0</xdr:rowOff>
    </xdr:from>
    <xdr:to>
      <xdr:col>7</xdr:col>
      <xdr:colOff>0</xdr:colOff>
      <xdr:row>101</xdr:row>
      <xdr:rowOff>0</xdr:rowOff>
    </xdr:to>
    <xdr:graphicFrame macro="">
      <xdr:nvGraphicFramePr>
        <xdr:cNvPr id="10" name="Chart 9">
          <a:extLst>
            <a:ext uri="{FF2B5EF4-FFF2-40B4-BE49-F238E27FC236}">
              <a16:creationId xmlns:a16="http://schemas.microsoft.com/office/drawing/2014/main" id="{00000000-0008-0000-0C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113</xdr:row>
      <xdr:rowOff>0</xdr:rowOff>
    </xdr:from>
    <xdr:to>
      <xdr:col>7</xdr:col>
      <xdr:colOff>0</xdr:colOff>
      <xdr:row>131</xdr:row>
      <xdr:rowOff>0</xdr:rowOff>
    </xdr:to>
    <xdr:graphicFrame macro="">
      <xdr:nvGraphicFramePr>
        <xdr:cNvPr id="11" name="Chart 10-XLSTAT">
          <a:extLst>
            <a:ext uri="{FF2B5EF4-FFF2-40B4-BE49-F238E27FC236}">
              <a16:creationId xmlns:a16="http://schemas.microsoft.com/office/drawing/2014/main" id="{00000000-0008-0000-0C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6350</xdr:colOff>
          <xdr:row>9</xdr:row>
          <xdr:rowOff>0</xdr:rowOff>
        </xdr:from>
        <xdr:to>
          <xdr:col>6</xdr:col>
          <xdr:colOff>6350</xdr:colOff>
          <xdr:row>10</xdr:row>
          <xdr:rowOff>0</xdr:rowOff>
        </xdr:to>
        <xdr:sp macro="" textlink="">
          <xdr:nvSpPr>
            <xdr:cNvPr id="1028" name="DD468467" hidden="1">
              <a:extLst>
                <a:ext uri="{63B3BB69-23CF-44E3-9099-C40C66FF867C}">
                  <a14:compatExt spid="_x0000_s1028"/>
                </a:ext>
                <a:ext uri="{FF2B5EF4-FFF2-40B4-BE49-F238E27FC236}">
                  <a16:creationId xmlns:a16="http://schemas.microsoft.com/office/drawing/2014/main" id="{00000000-0008-0000-0C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3.xml"/><Relationship Id="rId4" Type="http://schemas.openxmlformats.org/officeDocument/2006/relationships/comments" Target="../comments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comments" Target="../comments3.xml"/><Relationship Id="rId4" Type="http://schemas.openxmlformats.org/officeDocument/2006/relationships/ctrlProp" Target="../ctrlProps/ctrlProp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F2D00-7647-4C47-93B8-D71FEEAE7FCD}">
  <sheetPr codeName="Sheet2"/>
  <dimension ref="A1:R248"/>
  <sheetViews>
    <sheetView tabSelected="1" zoomScale="70" zoomScaleNormal="70" workbookViewId="0">
      <selection activeCell="L2" sqref="L2"/>
    </sheetView>
  </sheetViews>
  <sheetFormatPr defaultRowHeight="14.5" x14ac:dyDescent="0.35"/>
  <cols>
    <col min="2" max="2" width="12.453125" customWidth="1"/>
    <col min="6" max="6" width="11.81640625" customWidth="1"/>
    <col min="8" max="8" width="13.08984375" customWidth="1"/>
    <col min="11" max="11" width="13.26953125" customWidth="1"/>
    <col min="14" max="14" width="13.08984375" customWidth="1"/>
    <col min="16" max="16" width="19.26953125" customWidth="1"/>
  </cols>
  <sheetData>
    <row r="1" spans="1:18" ht="23" customHeight="1" x14ac:dyDescent="0.6">
      <c r="A1" s="38" t="s">
        <v>0</v>
      </c>
      <c r="B1" s="38" t="s">
        <v>5</v>
      </c>
      <c r="C1" s="38" t="s">
        <v>1</v>
      </c>
      <c r="D1" s="38" t="s">
        <v>2</v>
      </c>
      <c r="E1" s="38" t="s">
        <v>3</v>
      </c>
      <c r="F1" s="38" t="s">
        <v>4</v>
      </c>
      <c r="G1" s="38"/>
      <c r="H1" s="39"/>
      <c r="I1" s="40" t="s">
        <v>59</v>
      </c>
      <c r="J1" s="41" t="s">
        <v>60</v>
      </c>
      <c r="K1" s="41" t="s">
        <v>72</v>
      </c>
      <c r="P1" s="76" t="s">
        <v>119</v>
      </c>
    </row>
    <row r="2" spans="1:18" x14ac:dyDescent="0.35">
      <c r="A2">
        <v>1</v>
      </c>
      <c r="B2">
        <v>1</v>
      </c>
      <c r="C2">
        <v>30</v>
      </c>
      <c r="D2">
        <v>0</v>
      </c>
      <c r="E2">
        <v>0</v>
      </c>
      <c r="F2">
        <v>0</v>
      </c>
      <c r="H2" s="50" t="s">
        <v>42</v>
      </c>
      <c r="I2" s="51">
        <v>-1.5123823241678642</v>
      </c>
      <c r="J2">
        <f>$I$2+$I$3*B2+$I$4*C2+$I$5*D2+$I$6*E2</f>
        <v>0.3937478987016636</v>
      </c>
      <c r="K2" s="45">
        <f>EXP(J2)/(1+EXP(J2))</f>
        <v>0.59718460309404486</v>
      </c>
      <c r="M2" s="68" t="s">
        <v>68</v>
      </c>
      <c r="N2" s="4" t="s">
        <v>64</v>
      </c>
    </row>
    <row r="3" spans="1:18" x14ac:dyDescent="0.35">
      <c r="A3">
        <v>2</v>
      </c>
      <c r="B3">
        <v>0</v>
      </c>
      <c r="C3">
        <v>22</v>
      </c>
      <c r="D3">
        <v>10</v>
      </c>
      <c r="E3">
        <v>26</v>
      </c>
      <c r="F3">
        <v>0</v>
      </c>
      <c r="H3" s="50" t="s">
        <v>5</v>
      </c>
      <c r="I3" s="51">
        <v>0.90372289773097325</v>
      </c>
      <c r="J3">
        <f t="shared" ref="J3:J66" si="0">$I$2+$I$3*B3+$I$4*C3+$I$5*D3+$I$6*E3</f>
        <v>-1.1412759705980662</v>
      </c>
      <c r="K3">
        <f t="shared" ref="K3:K66" si="1">EXP(J3)/(1+EXP(J3))</f>
        <v>0.2420861682910557</v>
      </c>
      <c r="N3" s="17" t="s">
        <v>42</v>
      </c>
      <c r="O3" s="12">
        <v>-1.5123823241678642</v>
      </c>
    </row>
    <row r="4" spans="1:18" x14ac:dyDescent="0.35">
      <c r="A4">
        <v>3</v>
      </c>
      <c r="B4">
        <v>0</v>
      </c>
      <c r="C4">
        <v>20</v>
      </c>
      <c r="D4">
        <v>45</v>
      </c>
      <c r="E4">
        <v>13</v>
      </c>
      <c r="F4">
        <v>0</v>
      </c>
      <c r="H4" s="50" t="s">
        <v>1</v>
      </c>
      <c r="I4" s="51">
        <v>3.3413577504618486E-2</v>
      </c>
      <c r="J4">
        <f t="shared" si="0"/>
        <v>-2.1124922072306118</v>
      </c>
      <c r="K4">
        <f t="shared" si="1"/>
        <v>0.10788856074444723</v>
      </c>
      <c r="N4" s="15" t="s">
        <v>5</v>
      </c>
      <c r="O4" s="20">
        <v>0.90372289773097325</v>
      </c>
    </row>
    <row r="5" spans="1:18" x14ac:dyDescent="0.35">
      <c r="A5">
        <v>4</v>
      </c>
      <c r="B5">
        <v>1</v>
      </c>
      <c r="C5">
        <v>15</v>
      </c>
      <c r="D5">
        <v>15</v>
      </c>
      <c r="E5">
        <v>0</v>
      </c>
      <c r="F5">
        <v>0</v>
      </c>
      <c r="H5" s="50" t="s">
        <v>2</v>
      </c>
      <c r="I5" s="51">
        <v>-2.7159631434730325E-2</v>
      </c>
      <c r="J5">
        <f t="shared" si="0"/>
        <v>-0.51485023538856856</v>
      </c>
      <c r="K5">
        <f t="shared" si="1"/>
        <v>0.37405720722037905</v>
      </c>
      <c r="N5" s="15" t="s">
        <v>1</v>
      </c>
      <c r="O5" s="20">
        <v>3.3413577504618486E-2</v>
      </c>
    </row>
    <row r="6" spans="1:18" x14ac:dyDescent="0.35">
      <c r="A6">
        <v>5</v>
      </c>
      <c r="B6">
        <v>0</v>
      </c>
      <c r="C6">
        <v>4</v>
      </c>
      <c r="D6">
        <v>15</v>
      </c>
      <c r="E6">
        <v>0</v>
      </c>
      <c r="F6">
        <v>0</v>
      </c>
      <c r="H6" s="50" t="s">
        <v>3</v>
      </c>
      <c r="I6" s="51">
        <v>-3.5536937378655943E-3</v>
      </c>
      <c r="J6">
        <f t="shared" si="0"/>
        <v>-1.786122485670345</v>
      </c>
      <c r="K6">
        <f t="shared" si="1"/>
        <v>0.1435487763126316</v>
      </c>
      <c r="N6" s="15" t="s">
        <v>2</v>
      </c>
      <c r="O6" s="20">
        <v>-2.7159631434730325E-2</v>
      </c>
    </row>
    <row r="7" spans="1:18" ht="15" thickBot="1" x14ac:dyDescent="0.4">
      <c r="A7">
        <v>6</v>
      </c>
      <c r="B7">
        <v>1</v>
      </c>
      <c r="C7">
        <v>18</v>
      </c>
      <c r="D7">
        <v>0</v>
      </c>
      <c r="E7">
        <v>0</v>
      </c>
      <c r="F7">
        <v>1</v>
      </c>
      <c r="J7">
        <f t="shared" si="0"/>
        <v>-7.2150313537582278E-3</v>
      </c>
      <c r="K7">
        <f t="shared" si="1"/>
        <v>0.498196249986323</v>
      </c>
      <c r="N7" s="18" t="s">
        <v>3</v>
      </c>
      <c r="O7" s="13">
        <v>-3.5536937378655943E-3</v>
      </c>
    </row>
    <row r="8" spans="1:18" x14ac:dyDescent="0.35">
      <c r="A8">
        <v>7</v>
      </c>
      <c r="B8">
        <v>1</v>
      </c>
      <c r="C8">
        <v>16</v>
      </c>
      <c r="D8">
        <v>0</v>
      </c>
      <c r="E8">
        <v>0</v>
      </c>
      <c r="F8">
        <v>0</v>
      </c>
      <c r="J8">
        <f t="shared" si="0"/>
        <v>-7.4042186362995199E-2</v>
      </c>
      <c r="K8">
        <f t="shared" si="1"/>
        <v>0.48149790538888088</v>
      </c>
    </row>
    <row r="9" spans="1:18" x14ac:dyDescent="0.35">
      <c r="A9">
        <v>15</v>
      </c>
      <c r="B9">
        <v>0</v>
      </c>
      <c r="C9">
        <v>5</v>
      </c>
      <c r="D9">
        <v>0</v>
      </c>
      <c r="E9">
        <v>0</v>
      </c>
      <c r="F9">
        <v>1</v>
      </c>
      <c r="J9">
        <f t="shared" si="0"/>
        <v>-1.3453144366447718</v>
      </c>
      <c r="K9">
        <f t="shared" si="1"/>
        <v>0.20663745983567197</v>
      </c>
      <c r="M9" s="68" t="s">
        <v>69</v>
      </c>
      <c r="N9" s="4" t="s">
        <v>65</v>
      </c>
    </row>
    <row r="10" spans="1:18" x14ac:dyDescent="0.35">
      <c r="A10">
        <v>16</v>
      </c>
      <c r="B10">
        <v>1</v>
      </c>
      <c r="C10">
        <v>16</v>
      </c>
      <c r="D10">
        <v>0</v>
      </c>
      <c r="E10">
        <v>13</v>
      </c>
      <c r="F10">
        <v>1</v>
      </c>
      <c r="J10">
        <f t="shared" si="0"/>
        <v>-0.12024020495524793</v>
      </c>
      <c r="K10">
        <f t="shared" si="1"/>
        <v>0.4699761130942417</v>
      </c>
      <c r="N10" s="17" t="s">
        <v>42</v>
      </c>
      <c r="O10" t="s">
        <v>43</v>
      </c>
    </row>
    <row r="11" spans="1:18" x14ac:dyDescent="0.35">
      <c r="A11">
        <v>17</v>
      </c>
      <c r="B11">
        <v>0</v>
      </c>
      <c r="C11">
        <v>21</v>
      </c>
      <c r="D11">
        <v>20</v>
      </c>
      <c r="E11">
        <v>13</v>
      </c>
      <c r="F11">
        <v>0</v>
      </c>
      <c r="J11">
        <f t="shared" si="0"/>
        <v>-1.4000878438577353</v>
      </c>
      <c r="K11">
        <f t="shared" si="1"/>
        <v>0.19780217231788089</v>
      </c>
      <c r="N11" s="15" t="s">
        <v>5</v>
      </c>
      <c r="O11">
        <v>2.645880504078213E-3</v>
      </c>
    </row>
    <row r="12" spans="1:18" x14ac:dyDescent="0.35">
      <c r="A12">
        <v>18</v>
      </c>
      <c r="B12">
        <v>1</v>
      </c>
      <c r="C12">
        <v>15</v>
      </c>
      <c r="D12">
        <v>20</v>
      </c>
      <c r="E12">
        <v>0</v>
      </c>
      <c r="F12">
        <v>0</v>
      </c>
      <c r="J12">
        <f t="shared" si="0"/>
        <v>-0.65064839256222018</v>
      </c>
      <c r="K12">
        <f t="shared" si="1"/>
        <v>0.34284343842306614</v>
      </c>
      <c r="N12" s="15" t="s">
        <v>1</v>
      </c>
      <c r="O12">
        <v>3.4868543629540394E-2</v>
      </c>
      <c r="Q12" s="37"/>
      <c r="R12" s="42"/>
    </row>
    <row r="13" spans="1:18" x14ac:dyDescent="0.35">
      <c r="A13">
        <v>19</v>
      </c>
      <c r="B13">
        <v>0</v>
      </c>
      <c r="C13">
        <v>6</v>
      </c>
      <c r="D13">
        <v>0</v>
      </c>
      <c r="E13">
        <v>0</v>
      </c>
      <c r="F13">
        <v>0</v>
      </c>
      <c r="J13">
        <f t="shared" si="0"/>
        <v>-1.3119008591401533</v>
      </c>
      <c r="K13">
        <f t="shared" si="1"/>
        <v>0.21216893544524179</v>
      </c>
      <c r="N13" s="15" t="s">
        <v>2</v>
      </c>
      <c r="O13" s="46">
        <v>2.6629674768153699E-2</v>
      </c>
      <c r="Q13" s="36"/>
      <c r="R13" s="43"/>
    </row>
    <row r="14" spans="1:18" ht="15" thickBot="1" x14ac:dyDescent="0.4">
      <c r="A14">
        <v>22</v>
      </c>
      <c r="B14">
        <v>1</v>
      </c>
      <c r="C14">
        <v>38</v>
      </c>
      <c r="D14">
        <v>20</v>
      </c>
      <c r="E14">
        <v>0</v>
      </c>
      <c r="F14">
        <v>1</v>
      </c>
      <c r="J14">
        <f t="shared" si="0"/>
        <v>0.11786389004400499</v>
      </c>
      <c r="K14">
        <f t="shared" si="1"/>
        <v>0.52943190831163189</v>
      </c>
      <c r="N14" s="18" t="s">
        <v>3</v>
      </c>
      <c r="O14">
        <v>0.82481250863318523</v>
      </c>
      <c r="Q14" s="36"/>
      <c r="R14" s="43"/>
    </row>
    <row r="15" spans="1:18" x14ac:dyDescent="0.35">
      <c r="A15">
        <v>24</v>
      </c>
      <c r="B15">
        <v>0</v>
      </c>
      <c r="C15">
        <v>31</v>
      </c>
      <c r="D15">
        <v>15</v>
      </c>
      <c r="E15">
        <v>0</v>
      </c>
      <c r="F15">
        <v>1</v>
      </c>
      <c r="J15">
        <f t="shared" si="0"/>
        <v>-0.88395589304564604</v>
      </c>
      <c r="K15">
        <f t="shared" si="1"/>
        <v>0.29235869189337332</v>
      </c>
      <c r="Q15" s="36"/>
      <c r="R15" s="43"/>
    </row>
    <row r="16" spans="1:18" x14ac:dyDescent="0.35">
      <c r="A16">
        <v>25</v>
      </c>
      <c r="B16">
        <v>1</v>
      </c>
      <c r="C16">
        <v>26</v>
      </c>
      <c r="D16">
        <v>0</v>
      </c>
      <c r="E16">
        <v>0</v>
      </c>
      <c r="F16">
        <v>0</v>
      </c>
      <c r="J16">
        <f t="shared" si="0"/>
        <v>0.26009358868318966</v>
      </c>
      <c r="K16">
        <f t="shared" si="1"/>
        <v>0.56465929783514068</v>
      </c>
      <c r="Q16" s="36"/>
      <c r="R16" s="43"/>
    </row>
    <row r="17" spans="1:18" x14ac:dyDescent="0.35">
      <c r="A17">
        <v>26</v>
      </c>
      <c r="B17">
        <v>0</v>
      </c>
      <c r="C17">
        <v>5</v>
      </c>
      <c r="D17">
        <v>10</v>
      </c>
      <c r="E17">
        <v>0</v>
      </c>
      <c r="F17">
        <v>0</v>
      </c>
      <c r="J17">
        <f t="shared" si="0"/>
        <v>-1.616910750992075</v>
      </c>
      <c r="K17">
        <f t="shared" si="1"/>
        <v>0.1656313561432298</v>
      </c>
      <c r="M17" s="68" t="s">
        <v>70</v>
      </c>
      <c r="N17" t="s">
        <v>66</v>
      </c>
      <c r="Q17" s="36"/>
      <c r="R17" s="43"/>
    </row>
    <row r="18" spans="1:18" x14ac:dyDescent="0.35">
      <c r="A18">
        <v>29</v>
      </c>
      <c r="B18">
        <v>1</v>
      </c>
      <c r="C18">
        <v>4</v>
      </c>
      <c r="D18">
        <v>0</v>
      </c>
      <c r="E18">
        <v>0</v>
      </c>
      <c r="F18">
        <v>0</v>
      </c>
      <c r="J18">
        <f t="shared" si="0"/>
        <v>-0.47500511641841703</v>
      </c>
      <c r="K18">
        <f t="shared" si="1"/>
        <v>0.38343228589541212</v>
      </c>
      <c r="N18" t="s">
        <v>118</v>
      </c>
    </row>
    <row r="19" spans="1:18" x14ac:dyDescent="0.35">
      <c r="A19">
        <v>30</v>
      </c>
      <c r="B19">
        <v>0</v>
      </c>
      <c r="C19">
        <v>46</v>
      </c>
      <c r="D19">
        <v>10</v>
      </c>
      <c r="E19">
        <v>13</v>
      </c>
      <c r="F19">
        <v>1</v>
      </c>
      <c r="J19">
        <f t="shared" si="0"/>
        <v>-0.29315209189496982</v>
      </c>
      <c r="K19">
        <f t="shared" si="1"/>
        <v>0.42723235850763036</v>
      </c>
      <c r="N19" t="s">
        <v>104</v>
      </c>
    </row>
    <row r="20" spans="1:18" x14ac:dyDescent="0.35">
      <c r="A20">
        <v>31</v>
      </c>
      <c r="B20">
        <v>1</v>
      </c>
      <c r="C20">
        <v>10</v>
      </c>
      <c r="D20">
        <v>0</v>
      </c>
      <c r="E20">
        <v>13</v>
      </c>
      <c r="F20">
        <v>0</v>
      </c>
      <c r="J20">
        <f t="shared" si="0"/>
        <v>-0.32072166998295881</v>
      </c>
      <c r="K20">
        <f t="shared" si="1"/>
        <v>0.42049988142150158</v>
      </c>
      <c r="N20" t="s">
        <v>67</v>
      </c>
    </row>
    <row r="21" spans="1:18" x14ac:dyDescent="0.35">
      <c r="A21">
        <v>34</v>
      </c>
      <c r="B21">
        <v>0</v>
      </c>
      <c r="C21">
        <v>37</v>
      </c>
      <c r="D21">
        <v>10</v>
      </c>
      <c r="E21">
        <v>13</v>
      </c>
      <c r="F21">
        <v>0</v>
      </c>
      <c r="J21">
        <f t="shared" si="0"/>
        <v>-0.5938742894365362</v>
      </c>
      <c r="K21">
        <f t="shared" si="1"/>
        <v>0.35574640699499388</v>
      </c>
    </row>
    <row r="22" spans="1:18" x14ac:dyDescent="0.35">
      <c r="A22">
        <v>37</v>
      </c>
      <c r="B22">
        <v>0</v>
      </c>
      <c r="C22">
        <v>17</v>
      </c>
      <c r="D22">
        <v>0</v>
      </c>
      <c r="E22">
        <v>0</v>
      </c>
      <c r="F22">
        <v>0</v>
      </c>
      <c r="J22">
        <f t="shared" si="0"/>
        <v>-0.94435150658934996</v>
      </c>
      <c r="K22">
        <f t="shared" si="1"/>
        <v>0.28002219715155063</v>
      </c>
      <c r="M22" s="68" t="s">
        <v>71</v>
      </c>
      <c r="N22" t="s">
        <v>76</v>
      </c>
    </row>
    <row r="23" spans="1:18" x14ac:dyDescent="0.35">
      <c r="A23">
        <v>40</v>
      </c>
      <c r="B23">
        <v>0</v>
      </c>
      <c r="C23">
        <v>25</v>
      </c>
      <c r="D23">
        <v>20</v>
      </c>
      <c r="E23">
        <v>41</v>
      </c>
      <c r="F23">
        <v>1</v>
      </c>
      <c r="J23">
        <f t="shared" si="0"/>
        <v>-1.365936958499498</v>
      </c>
      <c r="K23">
        <f t="shared" si="1"/>
        <v>0.20327708512726769</v>
      </c>
      <c r="N23" t="s">
        <v>77</v>
      </c>
    </row>
    <row r="24" spans="1:18" x14ac:dyDescent="0.35">
      <c r="A24">
        <v>42</v>
      </c>
      <c r="B24">
        <v>1</v>
      </c>
      <c r="C24">
        <v>15</v>
      </c>
      <c r="D24">
        <v>20</v>
      </c>
      <c r="E24">
        <v>0</v>
      </c>
      <c r="F24">
        <v>0</v>
      </c>
      <c r="J24">
        <f t="shared" si="0"/>
        <v>-0.65064839256222018</v>
      </c>
      <c r="K24">
        <f t="shared" si="1"/>
        <v>0.34284343842306614</v>
      </c>
    </row>
    <row r="25" spans="1:18" x14ac:dyDescent="0.35">
      <c r="A25">
        <v>44</v>
      </c>
      <c r="B25">
        <v>0</v>
      </c>
      <c r="C25">
        <v>7</v>
      </c>
      <c r="D25">
        <v>15</v>
      </c>
      <c r="E25">
        <v>0</v>
      </c>
      <c r="F25">
        <v>0</v>
      </c>
      <c r="J25">
        <f t="shared" si="0"/>
        <v>-1.6858817531564898</v>
      </c>
      <c r="K25">
        <f t="shared" si="1"/>
        <v>0.15631819772461311</v>
      </c>
      <c r="N25" s="47" t="s">
        <v>32</v>
      </c>
      <c r="O25" s="48" t="s">
        <v>33</v>
      </c>
      <c r="P25" s="49" t="s">
        <v>78</v>
      </c>
    </row>
    <row r="26" spans="1:18" x14ac:dyDescent="0.35">
      <c r="A26">
        <v>45</v>
      </c>
      <c r="B26">
        <v>1</v>
      </c>
      <c r="C26">
        <v>36</v>
      </c>
      <c r="D26">
        <v>10</v>
      </c>
      <c r="E26">
        <v>13</v>
      </c>
      <c r="F26">
        <v>1</v>
      </c>
      <c r="J26">
        <f t="shared" si="0"/>
        <v>0.27643503078981857</v>
      </c>
      <c r="K26">
        <f t="shared" si="1"/>
        <v>0.56867200842369614</v>
      </c>
      <c r="N26" s="50" t="s">
        <v>1</v>
      </c>
      <c r="O26" s="51">
        <v>3.3413577504618486E-2</v>
      </c>
      <c r="P26" s="49">
        <f>EXP(O26)</f>
        <v>1.0339780808989338</v>
      </c>
    </row>
    <row r="27" spans="1:18" x14ac:dyDescent="0.35">
      <c r="A27">
        <v>52</v>
      </c>
      <c r="B27">
        <v>0</v>
      </c>
      <c r="C27">
        <v>19</v>
      </c>
      <c r="D27">
        <v>0</v>
      </c>
      <c r="E27">
        <v>39</v>
      </c>
      <c r="F27">
        <v>1</v>
      </c>
      <c r="J27">
        <f t="shared" si="0"/>
        <v>-1.0161184073568712</v>
      </c>
      <c r="K27">
        <f t="shared" si="1"/>
        <v>0.26578417700711426</v>
      </c>
      <c r="N27" s="50" t="s">
        <v>2</v>
      </c>
      <c r="O27" s="51">
        <v>-2.7159631434730325E-2</v>
      </c>
      <c r="P27" s="49">
        <f t="shared" ref="P27:P28" si="2">EXP(O27)</f>
        <v>0.973205874873872</v>
      </c>
    </row>
    <row r="28" spans="1:18" x14ac:dyDescent="0.35">
      <c r="A28">
        <v>54</v>
      </c>
      <c r="B28">
        <v>0</v>
      </c>
      <c r="C28">
        <v>31</v>
      </c>
      <c r="D28">
        <v>0</v>
      </c>
      <c r="E28">
        <v>13</v>
      </c>
      <c r="F28">
        <v>0</v>
      </c>
      <c r="J28">
        <f t="shared" si="0"/>
        <v>-0.52275944011694386</v>
      </c>
      <c r="K28">
        <f t="shared" si="1"/>
        <v>0.37220721101633469</v>
      </c>
      <c r="N28" s="50" t="s">
        <v>3</v>
      </c>
      <c r="O28" s="51">
        <v>-3.5536937378655943E-3</v>
      </c>
      <c r="P28" s="49">
        <f t="shared" si="2"/>
        <v>0.99645261315858757</v>
      </c>
    </row>
    <row r="29" spans="1:18" x14ac:dyDescent="0.35">
      <c r="A29">
        <v>56</v>
      </c>
      <c r="B29">
        <v>0</v>
      </c>
      <c r="C29">
        <v>31</v>
      </c>
      <c r="D29">
        <v>15</v>
      </c>
      <c r="E29">
        <v>13</v>
      </c>
      <c r="F29">
        <v>1</v>
      </c>
      <c r="J29">
        <f t="shared" si="0"/>
        <v>-0.93015391163789873</v>
      </c>
      <c r="K29">
        <f t="shared" si="1"/>
        <v>0.28289349021571436</v>
      </c>
    </row>
    <row r="30" spans="1:18" x14ac:dyDescent="0.35">
      <c r="A30">
        <v>58</v>
      </c>
      <c r="B30">
        <v>1</v>
      </c>
      <c r="C30">
        <v>16</v>
      </c>
      <c r="D30">
        <v>0</v>
      </c>
      <c r="E30">
        <v>0</v>
      </c>
      <c r="F30">
        <v>1</v>
      </c>
      <c r="J30">
        <f t="shared" si="0"/>
        <v>-7.4042186362995199E-2</v>
      </c>
      <c r="K30">
        <f t="shared" si="1"/>
        <v>0.48149790538888088</v>
      </c>
      <c r="N30" t="s">
        <v>149</v>
      </c>
    </row>
    <row r="31" spans="1:18" x14ac:dyDescent="0.35">
      <c r="A31">
        <v>59</v>
      </c>
      <c r="B31">
        <v>0</v>
      </c>
      <c r="C31">
        <v>14</v>
      </c>
      <c r="D31">
        <v>0</v>
      </c>
      <c r="E31">
        <v>26</v>
      </c>
      <c r="F31">
        <v>1</v>
      </c>
      <c r="J31">
        <f t="shared" si="0"/>
        <v>-1.1369882762877108</v>
      </c>
      <c r="K31">
        <f t="shared" si="1"/>
        <v>0.24287374613662738</v>
      </c>
      <c r="N31" t="s">
        <v>150</v>
      </c>
    </row>
    <row r="32" spans="1:18" x14ac:dyDescent="0.35">
      <c r="A32">
        <v>62</v>
      </c>
      <c r="B32">
        <v>0</v>
      </c>
      <c r="C32">
        <v>19</v>
      </c>
      <c r="D32">
        <v>10</v>
      </c>
      <c r="E32">
        <v>0</v>
      </c>
      <c r="F32">
        <v>0</v>
      </c>
      <c r="J32">
        <f t="shared" si="0"/>
        <v>-1.1491206659274162</v>
      </c>
      <c r="K32">
        <f t="shared" si="1"/>
        <v>0.24064973366003475</v>
      </c>
      <c r="N32" t="s">
        <v>151</v>
      </c>
    </row>
    <row r="33" spans="1:11" x14ac:dyDescent="0.35">
      <c r="A33">
        <v>63</v>
      </c>
      <c r="B33">
        <v>0</v>
      </c>
      <c r="C33">
        <v>30</v>
      </c>
      <c r="D33">
        <v>0</v>
      </c>
      <c r="E33">
        <v>0</v>
      </c>
      <c r="F33">
        <v>0</v>
      </c>
      <c r="J33">
        <f t="shared" si="0"/>
        <v>-0.50997499902930965</v>
      </c>
      <c r="K33">
        <f t="shared" si="1"/>
        <v>0.37519938636100858</v>
      </c>
    </row>
    <row r="34" spans="1:11" x14ac:dyDescent="0.35">
      <c r="A34">
        <v>65</v>
      </c>
      <c r="B34">
        <v>1</v>
      </c>
      <c r="C34">
        <v>27</v>
      </c>
      <c r="D34">
        <v>0</v>
      </c>
      <c r="E34">
        <v>0</v>
      </c>
      <c r="F34">
        <v>1</v>
      </c>
      <c r="J34">
        <f t="shared" si="0"/>
        <v>0.29350716618780814</v>
      </c>
      <c r="K34">
        <f t="shared" si="1"/>
        <v>0.57285452765529343</v>
      </c>
    </row>
    <row r="35" spans="1:11" x14ac:dyDescent="0.35">
      <c r="A35">
        <v>67</v>
      </c>
      <c r="B35">
        <v>1</v>
      </c>
      <c r="C35">
        <v>34</v>
      </c>
      <c r="D35">
        <v>35</v>
      </c>
      <c r="E35">
        <v>26</v>
      </c>
      <c r="F35">
        <v>1</v>
      </c>
      <c r="J35">
        <f t="shared" si="0"/>
        <v>-0.51558092867992933</v>
      </c>
      <c r="K35">
        <f t="shared" si="1"/>
        <v>0.37388613960299238</v>
      </c>
    </row>
    <row r="36" spans="1:11" x14ac:dyDescent="0.35">
      <c r="A36">
        <v>68</v>
      </c>
      <c r="B36">
        <v>1</v>
      </c>
      <c r="C36">
        <v>48</v>
      </c>
      <c r="D36">
        <v>55</v>
      </c>
      <c r="E36">
        <v>39</v>
      </c>
      <c r="F36">
        <v>0</v>
      </c>
      <c r="J36">
        <f t="shared" si="0"/>
        <v>-0.63718149090212961</v>
      </c>
      <c r="K36">
        <f t="shared" si="1"/>
        <v>0.34588394482428841</v>
      </c>
    </row>
    <row r="37" spans="1:11" x14ac:dyDescent="0.35">
      <c r="A37">
        <v>70</v>
      </c>
      <c r="B37">
        <v>0</v>
      </c>
      <c r="C37">
        <v>10</v>
      </c>
      <c r="D37">
        <v>0</v>
      </c>
      <c r="E37">
        <v>0</v>
      </c>
      <c r="F37">
        <v>0</v>
      </c>
      <c r="J37">
        <f t="shared" si="0"/>
        <v>-1.1782465491216794</v>
      </c>
      <c r="K37">
        <f t="shared" si="1"/>
        <v>0.23536761782610782</v>
      </c>
    </row>
    <row r="38" spans="1:11" x14ac:dyDescent="0.35">
      <c r="A38">
        <v>71</v>
      </c>
      <c r="B38">
        <v>0</v>
      </c>
      <c r="C38">
        <v>9</v>
      </c>
      <c r="D38">
        <v>0</v>
      </c>
      <c r="E38">
        <v>0</v>
      </c>
      <c r="F38">
        <v>1</v>
      </c>
      <c r="J38">
        <f t="shared" si="0"/>
        <v>-1.2116601266262979</v>
      </c>
      <c r="K38">
        <f t="shared" si="1"/>
        <v>0.22940744249311271</v>
      </c>
    </row>
    <row r="39" spans="1:11" x14ac:dyDescent="0.35">
      <c r="A39">
        <v>72</v>
      </c>
      <c r="B39">
        <v>0</v>
      </c>
      <c r="C39">
        <v>12</v>
      </c>
      <c r="D39">
        <v>0</v>
      </c>
      <c r="E39">
        <v>0</v>
      </c>
      <c r="F39">
        <v>0</v>
      </c>
      <c r="J39">
        <f t="shared" si="0"/>
        <v>-1.1114193941124424</v>
      </c>
      <c r="K39">
        <f t="shared" si="1"/>
        <v>0.24760636433259423</v>
      </c>
    </row>
    <row r="40" spans="1:11" x14ac:dyDescent="0.35">
      <c r="A40">
        <v>73</v>
      </c>
      <c r="B40">
        <v>1</v>
      </c>
      <c r="C40">
        <v>40</v>
      </c>
      <c r="D40">
        <v>10</v>
      </c>
      <c r="E40">
        <v>13</v>
      </c>
      <c r="F40">
        <v>0</v>
      </c>
      <c r="J40">
        <f t="shared" si="0"/>
        <v>0.41008934080829251</v>
      </c>
      <c r="K40">
        <f t="shared" si="1"/>
        <v>0.60110930090474901</v>
      </c>
    </row>
    <row r="41" spans="1:11" x14ac:dyDescent="0.35">
      <c r="A41">
        <v>74</v>
      </c>
      <c r="B41">
        <v>0</v>
      </c>
      <c r="C41">
        <v>12</v>
      </c>
      <c r="D41">
        <v>10</v>
      </c>
      <c r="E41">
        <v>0</v>
      </c>
      <c r="F41">
        <v>0</v>
      </c>
      <c r="J41">
        <f t="shared" si="0"/>
        <v>-1.3830157084597456</v>
      </c>
      <c r="K41">
        <f t="shared" si="1"/>
        <v>0.20052510044182806</v>
      </c>
    </row>
    <row r="42" spans="1:11" x14ac:dyDescent="0.35">
      <c r="A42">
        <v>78</v>
      </c>
      <c r="B42">
        <v>0</v>
      </c>
      <c r="C42">
        <v>30</v>
      </c>
      <c r="D42">
        <v>10</v>
      </c>
      <c r="E42">
        <v>0</v>
      </c>
      <c r="F42">
        <v>0</v>
      </c>
      <c r="J42">
        <f t="shared" si="0"/>
        <v>-0.7815713133766129</v>
      </c>
      <c r="K42">
        <f t="shared" si="1"/>
        <v>0.3139813309004838</v>
      </c>
    </row>
    <row r="43" spans="1:11" x14ac:dyDescent="0.35">
      <c r="A43">
        <v>79</v>
      </c>
      <c r="B43">
        <v>0</v>
      </c>
      <c r="C43">
        <v>19</v>
      </c>
      <c r="D43">
        <v>10</v>
      </c>
      <c r="E43">
        <v>0</v>
      </c>
      <c r="F43">
        <v>0</v>
      </c>
      <c r="J43">
        <f t="shared" si="0"/>
        <v>-1.1491206659274162</v>
      </c>
      <c r="K43">
        <f t="shared" si="1"/>
        <v>0.24064973366003475</v>
      </c>
    </row>
    <row r="44" spans="1:11" x14ac:dyDescent="0.35">
      <c r="A44">
        <v>80</v>
      </c>
      <c r="B44">
        <v>0</v>
      </c>
      <c r="C44">
        <v>2</v>
      </c>
      <c r="D44">
        <v>15</v>
      </c>
      <c r="E44">
        <v>0</v>
      </c>
      <c r="F44">
        <v>0</v>
      </c>
      <c r="J44">
        <f t="shared" si="0"/>
        <v>-1.852949640679582</v>
      </c>
      <c r="K44">
        <f t="shared" si="1"/>
        <v>0.13552694722761918</v>
      </c>
    </row>
    <row r="45" spans="1:11" x14ac:dyDescent="0.35">
      <c r="A45">
        <v>82</v>
      </c>
      <c r="B45">
        <v>0</v>
      </c>
      <c r="C45">
        <v>27</v>
      </c>
      <c r="D45">
        <v>0</v>
      </c>
      <c r="E45">
        <v>26</v>
      </c>
      <c r="F45">
        <v>0</v>
      </c>
      <c r="J45">
        <f t="shared" si="0"/>
        <v>-0.7026117687276705</v>
      </c>
      <c r="K45">
        <f t="shared" si="1"/>
        <v>0.33123341966351932</v>
      </c>
    </row>
    <row r="46" spans="1:11" x14ac:dyDescent="0.35">
      <c r="A46">
        <v>86</v>
      </c>
      <c r="B46">
        <v>0</v>
      </c>
      <c r="C46">
        <v>27</v>
      </c>
      <c r="D46">
        <v>25</v>
      </c>
      <c r="E46">
        <v>0</v>
      </c>
      <c r="F46">
        <v>0</v>
      </c>
      <c r="J46">
        <f t="shared" si="0"/>
        <v>-1.2892065174114231</v>
      </c>
      <c r="K46">
        <f t="shared" si="1"/>
        <v>0.21598714626392568</v>
      </c>
    </row>
    <row r="47" spans="1:11" x14ac:dyDescent="0.35">
      <c r="A47">
        <v>92</v>
      </c>
      <c r="B47">
        <v>0</v>
      </c>
      <c r="C47">
        <v>30</v>
      </c>
      <c r="D47">
        <v>0</v>
      </c>
      <c r="E47">
        <v>0</v>
      </c>
      <c r="F47">
        <v>1</v>
      </c>
      <c r="J47">
        <f t="shared" si="0"/>
        <v>-0.50997499902930965</v>
      </c>
      <c r="K47">
        <f t="shared" si="1"/>
        <v>0.37519938636100858</v>
      </c>
    </row>
    <row r="48" spans="1:11" x14ac:dyDescent="0.35">
      <c r="A48">
        <v>93</v>
      </c>
      <c r="B48">
        <v>0</v>
      </c>
      <c r="C48">
        <v>21</v>
      </c>
      <c r="D48">
        <v>0</v>
      </c>
      <c r="E48">
        <v>13</v>
      </c>
      <c r="F48">
        <v>0</v>
      </c>
      <c r="J48">
        <f t="shared" si="0"/>
        <v>-0.85689521516312872</v>
      </c>
      <c r="K48">
        <f t="shared" si="1"/>
        <v>0.29798843208355108</v>
      </c>
    </row>
    <row r="49" spans="1:11" x14ac:dyDescent="0.35">
      <c r="A49">
        <v>94</v>
      </c>
      <c r="B49">
        <v>0</v>
      </c>
      <c r="C49">
        <v>27</v>
      </c>
      <c r="D49">
        <v>60</v>
      </c>
      <c r="E49">
        <v>0</v>
      </c>
      <c r="F49">
        <v>0</v>
      </c>
      <c r="J49">
        <f t="shared" si="0"/>
        <v>-2.2397936176269848</v>
      </c>
      <c r="K49">
        <f t="shared" si="1"/>
        <v>9.6233489827668869E-2</v>
      </c>
    </row>
    <row r="50" spans="1:11" x14ac:dyDescent="0.35">
      <c r="A50">
        <v>95</v>
      </c>
      <c r="B50">
        <v>0</v>
      </c>
      <c r="C50">
        <v>45</v>
      </c>
      <c r="D50">
        <v>10</v>
      </c>
      <c r="E50">
        <v>13</v>
      </c>
      <c r="F50">
        <v>0</v>
      </c>
      <c r="J50">
        <f t="shared" si="0"/>
        <v>-0.32656566939958831</v>
      </c>
      <c r="K50">
        <f t="shared" si="1"/>
        <v>0.41907648257504737</v>
      </c>
    </row>
    <row r="51" spans="1:11" x14ac:dyDescent="0.35">
      <c r="A51">
        <v>96</v>
      </c>
      <c r="B51">
        <v>1</v>
      </c>
      <c r="C51">
        <v>30</v>
      </c>
      <c r="D51">
        <v>15</v>
      </c>
      <c r="E51">
        <v>0</v>
      </c>
      <c r="F51">
        <v>0</v>
      </c>
      <c r="J51">
        <f t="shared" si="0"/>
        <v>-1.3646572819291269E-2</v>
      </c>
      <c r="K51">
        <f t="shared" si="1"/>
        <v>0.49658840973975216</v>
      </c>
    </row>
    <row r="52" spans="1:11" x14ac:dyDescent="0.35">
      <c r="A52">
        <v>97</v>
      </c>
      <c r="B52">
        <v>1</v>
      </c>
      <c r="C52">
        <v>3</v>
      </c>
      <c r="D52">
        <v>15</v>
      </c>
      <c r="E52">
        <v>0</v>
      </c>
      <c r="F52">
        <v>0</v>
      </c>
      <c r="J52">
        <f t="shared" si="0"/>
        <v>-0.91581316544399038</v>
      </c>
      <c r="K52">
        <f t="shared" si="1"/>
        <v>0.28581175822411548</v>
      </c>
    </row>
    <row r="53" spans="1:11" x14ac:dyDescent="0.35">
      <c r="A53">
        <v>98</v>
      </c>
      <c r="B53">
        <v>0</v>
      </c>
      <c r="C53">
        <v>11</v>
      </c>
      <c r="D53">
        <v>0</v>
      </c>
      <c r="E53">
        <v>13</v>
      </c>
      <c r="F53">
        <v>0</v>
      </c>
      <c r="J53">
        <f t="shared" si="0"/>
        <v>-1.1910309902093137</v>
      </c>
      <c r="K53">
        <f t="shared" si="1"/>
        <v>0.23307459470400618</v>
      </c>
    </row>
    <row r="54" spans="1:11" x14ac:dyDescent="0.35">
      <c r="A54">
        <v>99</v>
      </c>
      <c r="B54">
        <v>1</v>
      </c>
      <c r="C54">
        <v>24</v>
      </c>
      <c r="D54">
        <v>15</v>
      </c>
      <c r="E54">
        <v>0</v>
      </c>
      <c r="F54">
        <v>0</v>
      </c>
      <c r="J54">
        <f t="shared" si="0"/>
        <v>-0.21412803784700218</v>
      </c>
      <c r="K54">
        <f t="shared" si="1"/>
        <v>0.44667159756331487</v>
      </c>
    </row>
    <row r="55" spans="1:11" x14ac:dyDescent="0.35">
      <c r="A55">
        <v>101</v>
      </c>
      <c r="B55">
        <v>0</v>
      </c>
      <c r="C55">
        <v>17</v>
      </c>
      <c r="D55">
        <v>20</v>
      </c>
      <c r="E55">
        <v>0</v>
      </c>
      <c r="F55">
        <v>1</v>
      </c>
      <c r="J55">
        <f t="shared" si="0"/>
        <v>-1.4875441352839565</v>
      </c>
      <c r="K55">
        <f t="shared" si="1"/>
        <v>0.18429062543901165</v>
      </c>
    </row>
    <row r="56" spans="1:11" x14ac:dyDescent="0.35">
      <c r="A56">
        <v>102</v>
      </c>
      <c r="B56">
        <v>1</v>
      </c>
      <c r="C56">
        <v>21</v>
      </c>
      <c r="D56">
        <v>0</v>
      </c>
      <c r="E56">
        <v>13</v>
      </c>
      <c r="F56">
        <v>1</v>
      </c>
      <c r="J56">
        <f t="shared" si="0"/>
        <v>4.6827682567844503E-2</v>
      </c>
      <c r="K56">
        <f t="shared" si="1"/>
        <v>0.51170478183525558</v>
      </c>
    </row>
    <row r="57" spans="1:11" x14ac:dyDescent="0.35">
      <c r="A57">
        <v>103</v>
      </c>
      <c r="B57">
        <v>0</v>
      </c>
      <c r="C57">
        <v>24</v>
      </c>
      <c r="D57">
        <v>0</v>
      </c>
      <c r="E57">
        <v>0</v>
      </c>
      <c r="F57">
        <v>0</v>
      </c>
      <c r="J57">
        <f t="shared" si="0"/>
        <v>-0.71045646405702056</v>
      </c>
      <c r="K57">
        <f t="shared" si="1"/>
        <v>0.32949798616707338</v>
      </c>
    </row>
    <row r="58" spans="1:11" x14ac:dyDescent="0.35">
      <c r="A58">
        <v>104</v>
      </c>
      <c r="B58">
        <v>0</v>
      </c>
      <c r="C58">
        <v>27</v>
      </c>
      <c r="D58">
        <v>25</v>
      </c>
      <c r="E58">
        <v>0</v>
      </c>
      <c r="F58">
        <v>1</v>
      </c>
      <c r="J58">
        <f t="shared" si="0"/>
        <v>-1.2892065174114231</v>
      </c>
      <c r="K58">
        <f t="shared" si="1"/>
        <v>0.21598714626392568</v>
      </c>
    </row>
    <row r="59" spans="1:11" x14ac:dyDescent="0.35">
      <c r="A59">
        <v>106</v>
      </c>
      <c r="B59">
        <v>0</v>
      </c>
      <c r="C59">
        <v>38</v>
      </c>
      <c r="D59">
        <v>35</v>
      </c>
      <c r="E59">
        <v>13</v>
      </c>
      <c r="F59">
        <v>0</v>
      </c>
      <c r="J59">
        <f t="shared" si="0"/>
        <v>-1.2394514978001758</v>
      </c>
      <c r="K59">
        <f t="shared" si="1"/>
        <v>0.22453147490840203</v>
      </c>
    </row>
    <row r="60" spans="1:11" x14ac:dyDescent="0.35">
      <c r="A60">
        <v>109</v>
      </c>
      <c r="B60">
        <v>0</v>
      </c>
      <c r="C60">
        <v>33</v>
      </c>
      <c r="D60">
        <v>0</v>
      </c>
      <c r="E60">
        <v>0</v>
      </c>
      <c r="F60">
        <v>0</v>
      </c>
      <c r="J60">
        <f t="shared" si="0"/>
        <v>-0.40973426651545419</v>
      </c>
      <c r="K60">
        <f t="shared" si="1"/>
        <v>0.39897584076755244</v>
      </c>
    </row>
    <row r="61" spans="1:11" x14ac:dyDescent="0.35">
      <c r="A61">
        <v>110</v>
      </c>
      <c r="B61">
        <v>1</v>
      </c>
      <c r="C61">
        <v>26</v>
      </c>
      <c r="D61">
        <v>15</v>
      </c>
      <c r="E61">
        <v>0</v>
      </c>
      <c r="F61">
        <v>0</v>
      </c>
      <c r="J61">
        <f t="shared" si="0"/>
        <v>-0.14730088283776521</v>
      </c>
      <c r="K61">
        <f t="shared" si="1"/>
        <v>0.46324121989035122</v>
      </c>
    </row>
    <row r="62" spans="1:11" x14ac:dyDescent="0.35">
      <c r="A62">
        <v>111</v>
      </c>
      <c r="B62">
        <v>0</v>
      </c>
      <c r="C62">
        <v>11</v>
      </c>
      <c r="D62">
        <v>0</v>
      </c>
      <c r="E62">
        <v>0</v>
      </c>
      <c r="F62">
        <v>1</v>
      </c>
      <c r="J62">
        <f t="shared" si="0"/>
        <v>-1.1448329716170609</v>
      </c>
      <c r="K62">
        <f t="shared" si="1"/>
        <v>0.24143412699419864</v>
      </c>
    </row>
    <row r="63" spans="1:11" x14ac:dyDescent="0.35">
      <c r="A63">
        <v>112</v>
      </c>
      <c r="B63">
        <v>0</v>
      </c>
      <c r="C63">
        <v>14</v>
      </c>
      <c r="D63">
        <v>0</v>
      </c>
      <c r="E63">
        <v>0</v>
      </c>
      <c r="F63">
        <v>0</v>
      </c>
      <c r="J63">
        <f t="shared" si="0"/>
        <v>-1.0445922391032054</v>
      </c>
      <c r="K63">
        <f t="shared" si="1"/>
        <v>0.26026489066946745</v>
      </c>
    </row>
    <row r="64" spans="1:11" x14ac:dyDescent="0.35">
      <c r="A64">
        <v>113</v>
      </c>
      <c r="B64">
        <v>0</v>
      </c>
      <c r="C64">
        <v>16</v>
      </c>
      <c r="D64">
        <v>0</v>
      </c>
      <c r="E64">
        <v>13</v>
      </c>
      <c r="F64">
        <v>0</v>
      </c>
      <c r="J64">
        <f t="shared" si="0"/>
        <v>-1.0239631026862213</v>
      </c>
      <c r="K64">
        <f t="shared" si="1"/>
        <v>0.26425615538168751</v>
      </c>
    </row>
    <row r="65" spans="1:11" x14ac:dyDescent="0.35">
      <c r="A65">
        <v>115</v>
      </c>
      <c r="B65">
        <v>0</v>
      </c>
      <c r="C65">
        <v>20</v>
      </c>
      <c r="D65">
        <v>0</v>
      </c>
      <c r="E65">
        <v>15</v>
      </c>
      <c r="F65">
        <v>0</v>
      </c>
      <c r="J65">
        <f t="shared" si="0"/>
        <v>-0.89741618014347846</v>
      </c>
      <c r="K65">
        <f t="shared" si="1"/>
        <v>0.28958176242300587</v>
      </c>
    </row>
    <row r="66" spans="1:11" x14ac:dyDescent="0.35">
      <c r="A66">
        <v>117</v>
      </c>
      <c r="B66">
        <v>0</v>
      </c>
      <c r="C66">
        <v>20</v>
      </c>
      <c r="D66">
        <v>15</v>
      </c>
      <c r="E66">
        <v>0</v>
      </c>
      <c r="F66">
        <v>0</v>
      </c>
      <c r="J66">
        <f t="shared" si="0"/>
        <v>-1.2515052455964493</v>
      </c>
      <c r="K66">
        <f t="shared" si="1"/>
        <v>0.22243968237181022</v>
      </c>
    </row>
    <row r="67" spans="1:11" x14ac:dyDescent="0.35">
      <c r="A67">
        <v>118</v>
      </c>
      <c r="B67">
        <v>0</v>
      </c>
      <c r="C67">
        <v>40</v>
      </c>
      <c r="D67">
        <v>20</v>
      </c>
      <c r="E67">
        <v>26</v>
      </c>
      <c r="F67">
        <v>0</v>
      </c>
      <c r="J67">
        <f t="shared" ref="J67:J130" si="3">$I$2+$I$3*B67+$I$4*C67+$I$5*D67+$I$6*E67</f>
        <v>-0.81142788986223668</v>
      </c>
      <c r="K67">
        <f t="shared" ref="K67:K130" si="4">EXP(J67)/(1+EXP(J67))</f>
        <v>0.30758630451866342</v>
      </c>
    </row>
    <row r="68" spans="1:11" x14ac:dyDescent="0.35">
      <c r="A68">
        <v>119</v>
      </c>
      <c r="B68">
        <v>0</v>
      </c>
      <c r="C68">
        <v>11</v>
      </c>
      <c r="D68">
        <v>10</v>
      </c>
      <c r="E68">
        <v>0</v>
      </c>
      <c r="F68">
        <v>0</v>
      </c>
      <c r="J68">
        <f t="shared" si="3"/>
        <v>-1.4164292859643641</v>
      </c>
      <c r="K68">
        <f t="shared" si="4"/>
        <v>0.19522196928132302</v>
      </c>
    </row>
    <row r="69" spans="1:11" x14ac:dyDescent="0.35">
      <c r="A69">
        <v>120</v>
      </c>
      <c r="B69">
        <v>1</v>
      </c>
      <c r="C69">
        <v>30</v>
      </c>
      <c r="D69">
        <v>25</v>
      </c>
      <c r="E69">
        <v>0</v>
      </c>
      <c r="F69">
        <v>0</v>
      </c>
      <c r="J69">
        <f t="shared" si="3"/>
        <v>-0.28524288716659452</v>
      </c>
      <c r="K69">
        <f t="shared" si="4"/>
        <v>0.42916888386677665</v>
      </c>
    </row>
    <row r="70" spans="1:11" x14ac:dyDescent="0.35">
      <c r="A70">
        <v>121</v>
      </c>
      <c r="B70">
        <v>0</v>
      </c>
      <c r="C70">
        <v>24</v>
      </c>
      <c r="D70">
        <v>25</v>
      </c>
      <c r="E70">
        <v>13</v>
      </c>
      <c r="F70">
        <v>1</v>
      </c>
      <c r="J70">
        <f t="shared" si="3"/>
        <v>-1.4356452685175316</v>
      </c>
      <c r="K70">
        <f t="shared" si="4"/>
        <v>0.19222060964412935</v>
      </c>
    </row>
    <row r="71" spans="1:11" x14ac:dyDescent="0.35">
      <c r="A71">
        <v>122</v>
      </c>
      <c r="B71">
        <v>0</v>
      </c>
      <c r="C71">
        <v>8</v>
      </c>
      <c r="D71">
        <v>15</v>
      </c>
      <c r="E71">
        <v>0</v>
      </c>
      <c r="F71">
        <v>0</v>
      </c>
      <c r="J71">
        <f t="shared" si="3"/>
        <v>-1.6524681756518711</v>
      </c>
      <c r="K71">
        <f t="shared" si="4"/>
        <v>0.16077564754549994</v>
      </c>
    </row>
    <row r="72" spans="1:11" x14ac:dyDescent="0.35">
      <c r="A72">
        <v>123</v>
      </c>
      <c r="B72">
        <v>1</v>
      </c>
      <c r="C72">
        <v>24</v>
      </c>
      <c r="D72">
        <v>0</v>
      </c>
      <c r="E72">
        <v>0</v>
      </c>
      <c r="F72">
        <v>1</v>
      </c>
      <c r="J72">
        <f t="shared" si="3"/>
        <v>0.19326643367395269</v>
      </c>
      <c r="K72">
        <f t="shared" si="4"/>
        <v>0.54816677489874066</v>
      </c>
    </row>
    <row r="73" spans="1:11" x14ac:dyDescent="0.35">
      <c r="A73">
        <v>124</v>
      </c>
      <c r="B73">
        <v>1</v>
      </c>
      <c r="C73">
        <v>31</v>
      </c>
      <c r="D73">
        <v>0</v>
      </c>
      <c r="E73">
        <v>0</v>
      </c>
      <c r="F73">
        <v>1</v>
      </c>
      <c r="J73">
        <f t="shared" si="3"/>
        <v>0.42716147620628209</v>
      </c>
      <c r="K73">
        <f t="shared" si="4"/>
        <v>0.60519565185416624</v>
      </c>
    </row>
    <row r="74" spans="1:11" x14ac:dyDescent="0.35">
      <c r="A74">
        <v>125</v>
      </c>
      <c r="B74">
        <v>0</v>
      </c>
      <c r="C74">
        <v>34</v>
      </c>
      <c r="D74">
        <v>0</v>
      </c>
      <c r="E74">
        <v>13</v>
      </c>
      <c r="F74">
        <v>1</v>
      </c>
      <c r="J74">
        <f t="shared" si="3"/>
        <v>-0.42251870760308841</v>
      </c>
      <c r="K74">
        <f t="shared" si="4"/>
        <v>0.39591420289656248</v>
      </c>
    </row>
    <row r="75" spans="1:11" x14ac:dyDescent="0.35">
      <c r="A75">
        <v>128</v>
      </c>
      <c r="B75">
        <v>0</v>
      </c>
      <c r="C75">
        <v>15</v>
      </c>
      <c r="D75">
        <v>10</v>
      </c>
      <c r="E75">
        <v>0</v>
      </c>
      <c r="F75">
        <v>0</v>
      </c>
      <c r="J75">
        <f t="shared" si="3"/>
        <v>-1.2827749759458902</v>
      </c>
      <c r="K75">
        <f t="shared" si="4"/>
        <v>0.21707823152405054</v>
      </c>
    </row>
    <row r="76" spans="1:11" x14ac:dyDescent="0.35">
      <c r="A76">
        <v>130</v>
      </c>
      <c r="B76">
        <v>0</v>
      </c>
      <c r="C76">
        <v>11</v>
      </c>
      <c r="D76">
        <v>15</v>
      </c>
      <c r="E76">
        <v>0</v>
      </c>
      <c r="F76">
        <v>0</v>
      </c>
      <c r="J76">
        <f t="shared" si="3"/>
        <v>-1.5522274431380159</v>
      </c>
      <c r="K76">
        <f t="shared" si="4"/>
        <v>0.17476478897128217</v>
      </c>
    </row>
    <row r="77" spans="1:11" x14ac:dyDescent="0.35">
      <c r="A77">
        <v>132</v>
      </c>
      <c r="B77">
        <v>0</v>
      </c>
      <c r="C77">
        <v>21</v>
      </c>
      <c r="D77">
        <v>20</v>
      </c>
      <c r="E77">
        <v>13</v>
      </c>
      <c r="F77">
        <v>0</v>
      </c>
      <c r="J77">
        <f t="shared" si="3"/>
        <v>-1.4000878438577353</v>
      </c>
      <c r="K77">
        <f t="shared" si="4"/>
        <v>0.19780217231788089</v>
      </c>
    </row>
    <row r="78" spans="1:11" x14ac:dyDescent="0.35">
      <c r="A78">
        <v>133</v>
      </c>
      <c r="B78">
        <v>1</v>
      </c>
      <c r="C78">
        <v>21</v>
      </c>
      <c r="D78">
        <v>10</v>
      </c>
      <c r="E78">
        <v>0</v>
      </c>
      <c r="F78">
        <v>0</v>
      </c>
      <c r="J78">
        <f t="shared" si="3"/>
        <v>-0.17857061318720602</v>
      </c>
      <c r="K78">
        <f t="shared" si="4"/>
        <v>0.4554755980601814</v>
      </c>
    </row>
    <row r="79" spans="1:11" x14ac:dyDescent="0.35">
      <c r="A79">
        <v>135</v>
      </c>
      <c r="B79">
        <v>0</v>
      </c>
      <c r="C79">
        <v>17</v>
      </c>
      <c r="D79">
        <v>0</v>
      </c>
      <c r="E79">
        <v>0</v>
      </c>
      <c r="F79">
        <v>0</v>
      </c>
      <c r="J79">
        <f t="shared" si="3"/>
        <v>-0.94435150658934996</v>
      </c>
      <c r="K79">
        <f t="shared" si="4"/>
        <v>0.28002219715155063</v>
      </c>
    </row>
    <row r="80" spans="1:11" x14ac:dyDescent="0.35">
      <c r="A80">
        <v>145</v>
      </c>
      <c r="B80">
        <v>1</v>
      </c>
      <c r="C80">
        <v>14</v>
      </c>
      <c r="D80">
        <v>0</v>
      </c>
      <c r="E80">
        <v>0</v>
      </c>
      <c r="F80">
        <v>1</v>
      </c>
      <c r="J80">
        <f t="shared" si="3"/>
        <v>-0.14086934137223217</v>
      </c>
      <c r="K80">
        <f t="shared" si="4"/>
        <v>0.46484078755597591</v>
      </c>
    </row>
    <row r="81" spans="1:11" x14ac:dyDescent="0.35">
      <c r="A81">
        <v>147</v>
      </c>
      <c r="B81">
        <v>1</v>
      </c>
      <c r="C81">
        <v>9</v>
      </c>
      <c r="D81">
        <v>15</v>
      </c>
      <c r="E81">
        <v>0</v>
      </c>
      <c r="F81">
        <v>1</v>
      </c>
      <c r="J81">
        <f t="shared" si="3"/>
        <v>-0.71533170041627947</v>
      </c>
      <c r="K81">
        <f t="shared" si="4"/>
        <v>0.32842180146172517</v>
      </c>
    </row>
    <row r="82" spans="1:11" x14ac:dyDescent="0.35">
      <c r="A82">
        <v>148</v>
      </c>
      <c r="B82">
        <v>1</v>
      </c>
      <c r="C82">
        <v>18</v>
      </c>
      <c r="D82">
        <v>25</v>
      </c>
      <c r="E82">
        <v>0</v>
      </c>
      <c r="F82">
        <v>1</v>
      </c>
      <c r="J82">
        <f t="shared" si="3"/>
        <v>-0.68620581722201635</v>
      </c>
      <c r="K82">
        <f t="shared" si="4"/>
        <v>0.33487763891652583</v>
      </c>
    </row>
    <row r="83" spans="1:11" x14ac:dyDescent="0.35">
      <c r="A83">
        <v>150</v>
      </c>
      <c r="B83">
        <v>1</v>
      </c>
      <c r="C83">
        <v>31</v>
      </c>
      <c r="D83">
        <v>10</v>
      </c>
      <c r="E83">
        <v>0</v>
      </c>
      <c r="F83">
        <v>1</v>
      </c>
      <c r="J83">
        <f t="shared" si="3"/>
        <v>0.15556516185897884</v>
      </c>
      <c r="K83">
        <f t="shared" si="4"/>
        <v>0.53881304735862745</v>
      </c>
    </row>
    <row r="84" spans="1:11" x14ac:dyDescent="0.35">
      <c r="A84">
        <v>154</v>
      </c>
      <c r="B84">
        <v>0</v>
      </c>
      <c r="C84">
        <v>28</v>
      </c>
      <c r="D84">
        <v>15</v>
      </c>
      <c r="E84">
        <v>0</v>
      </c>
      <c r="F84">
        <v>0</v>
      </c>
      <c r="J84">
        <f t="shared" si="3"/>
        <v>-0.98419662555950149</v>
      </c>
      <c r="K84">
        <f t="shared" si="4"/>
        <v>0.27205987552045385</v>
      </c>
    </row>
    <row r="85" spans="1:11" x14ac:dyDescent="0.35">
      <c r="A85">
        <v>155</v>
      </c>
      <c r="B85">
        <v>0</v>
      </c>
      <c r="C85">
        <v>18</v>
      </c>
      <c r="D85">
        <v>0</v>
      </c>
      <c r="E85">
        <v>0</v>
      </c>
      <c r="F85">
        <v>0</v>
      </c>
      <c r="J85">
        <f t="shared" si="3"/>
        <v>-0.91093792908473148</v>
      </c>
      <c r="K85">
        <f t="shared" si="4"/>
        <v>0.28680794629606854</v>
      </c>
    </row>
    <row r="86" spans="1:11" x14ac:dyDescent="0.35">
      <c r="A86">
        <v>158</v>
      </c>
      <c r="B86">
        <v>1</v>
      </c>
      <c r="C86">
        <v>26</v>
      </c>
      <c r="D86">
        <v>0</v>
      </c>
      <c r="E86">
        <v>0</v>
      </c>
      <c r="F86">
        <v>1</v>
      </c>
      <c r="J86">
        <f t="shared" si="3"/>
        <v>0.26009358868318966</v>
      </c>
      <c r="K86">
        <f t="shared" si="4"/>
        <v>0.56465929783514068</v>
      </c>
    </row>
    <row r="87" spans="1:11" x14ac:dyDescent="0.35">
      <c r="A87">
        <v>159</v>
      </c>
      <c r="B87">
        <v>1</v>
      </c>
      <c r="C87">
        <v>21</v>
      </c>
      <c r="D87">
        <v>0</v>
      </c>
      <c r="E87">
        <v>0</v>
      </c>
      <c r="F87">
        <v>1</v>
      </c>
      <c r="J87">
        <f t="shared" si="3"/>
        <v>9.3025701160097229E-2</v>
      </c>
      <c r="K87">
        <f t="shared" si="4"/>
        <v>0.52323966845644876</v>
      </c>
    </row>
    <row r="88" spans="1:11" x14ac:dyDescent="0.35">
      <c r="A88">
        <v>162</v>
      </c>
      <c r="B88">
        <v>0</v>
      </c>
      <c r="C88">
        <v>17</v>
      </c>
      <c r="D88">
        <v>25</v>
      </c>
      <c r="E88">
        <v>0</v>
      </c>
      <c r="F88">
        <v>0</v>
      </c>
      <c r="J88">
        <f t="shared" si="3"/>
        <v>-1.623342292457608</v>
      </c>
      <c r="K88">
        <f t="shared" si="4"/>
        <v>0.16474444285345599</v>
      </c>
    </row>
    <row r="89" spans="1:11" x14ac:dyDescent="0.35">
      <c r="A89">
        <v>167</v>
      </c>
      <c r="B89">
        <v>1</v>
      </c>
      <c r="C89">
        <v>8</v>
      </c>
      <c r="D89">
        <v>0</v>
      </c>
      <c r="E89">
        <v>0</v>
      </c>
      <c r="F89">
        <v>0</v>
      </c>
      <c r="J89">
        <f t="shared" si="3"/>
        <v>-0.34135080639994309</v>
      </c>
      <c r="K89">
        <f t="shared" si="4"/>
        <v>0.41548138740192764</v>
      </c>
    </row>
    <row r="90" spans="1:11" x14ac:dyDescent="0.35">
      <c r="A90">
        <v>168</v>
      </c>
      <c r="B90">
        <v>0</v>
      </c>
      <c r="C90">
        <v>6</v>
      </c>
      <c r="D90">
        <v>15</v>
      </c>
      <c r="E90">
        <v>0</v>
      </c>
      <c r="F90">
        <v>0</v>
      </c>
      <c r="J90">
        <f t="shared" si="3"/>
        <v>-1.7192953306611081</v>
      </c>
      <c r="K90">
        <f t="shared" si="4"/>
        <v>0.15196195178429972</v>
      </c>
    </row>
    <row r="91" spans="1:11" x14ac:dyDescent="0.35">
      <c r="A91">
        <v>170</v>
      </c>
      <c r="B91">
        <v>0</v>
      </c>
      <c r="C91">
        <v>27</v>
      </c>
      <c r="D91">
        <v>20</v>
      </c>
      <c r="E91">
        <v>26</v>
      </c>
      <c r="F91">
        <v>0</v>
      </c>
      <c r="J91">
        <f t="shared" si="3"/>
        <v>-1.245804397422277</v>
      </c>
      <c r="K91">
        <f t="shared" si="4"/>
        <v>0.22342726261410598</v>
      </c>
    </row>
    <row r="92" spans="1:11" x14ac:dyDescent="0.35">
      <c r="A92">
        <v>171</v>
      </c>
      <c r="B92">
        <v>0</v>
      </c>
      <c r="C92">
        <v>42</v>
      </c>
      <c r="D92">
        <v>35</v>
      </c>
      <c r="E92">
        <v>0</v>
      </c>
      <c r="F92">
        <v>0</v>
      </c>
      <c r="J92">
        <f t="shared" si="3"/>
        <v>-1.0595991691894491</v>
      </c>
      <c r="K92">
        <f t="shared" si="4"/>
        <v>0.25738606143709131</v>
      </c>
    </row>
    <row r="93" spans="1:11" x14ac:dyDescent="0.35">
      <c r="A93">
        <v>172</v>
      </c>
      <c r="B93">
        <v>1</v>
      </c>
      <c r="C93">
        <v>26</v>
      </c>
      <c r="D93">
        <v>0</v>
      </c>
      <c r="E93">
        <v>0</v>
      </c>
      <c r="F93">
        <v>1</v>
      </c>
      <c r="J93">
        <f t="shared" si="3"/>
        <v>0.26009358868318966</v>
      </c>
      <c r="K93">
        <f t="shared" si="4"/>
        <v>0.56465929783514068</v>
      </c>
    </row>
    <row r="94" spans="1:11" x14ac:dyDescent="0.35">
      <c r="A94">
        <v>174</v>
      </c>
      <c r="B94">
        <v>0</v>
      </c>
      <c r="C94">
        <v>28</v>
      </c>
      <c r="D94">
        <v>0</v>
      </c>
      <c r="E94">
        <v>13</v>
      </c>
      <c r="F94">
        <v>1</v>
      </c>
      <c r="J94">
        <f t="shared" si="3"/>
        <v>-0.62300017263079932</v>
      </c>
      <c r="K94">
        <f t="shared" si="4"/>
        <v>0.34909941689298407</v>
      </c>
    </row>
    <row r="95" spans="1:11" x14ac:dyDescent="0.35">
      <c r="A95">
        <v>175</v>
      </c>
      <c r="B95">
        <v>0</v>
      </c>
      <c r="C95">
        <v>9</v>
      </c>
      <c r="D95">
        <v>0</v>
      </c>
      <c r="E95">
        <v>15</v>
      </c>
      <c r="F95">
        <v>0</v>
      </c>
      <c r="J95">
        <f t="shared" si="3"/>
        <v>-1.2649655326942817</v>
      </c>
      <c r="K95">
        <f t="shared" si="4"/>
        <v>0.22012028785311702</v>
      </c>
    </row>
    <row r="96" spans="1:11" x14ac:dyDescent="0.35">
      <c r="A96">
        <v>176</v>
      </c>
      <c r="B96">
        <v>0</v>
      </c>
      <c r="C96">
        <v>16</v>
      </c>
      <c r="D96">
        <v>0</v>
      </c>
      <c r="E96">
        <v>13</v>
      </c>
      <c r="F96">
        <v>0</v>
      </c>
      <c r="J96">
        <f t="shared" si="3"/>
        <v>-1.0239631026862213</v>
      </c>
      <c r="K96">
        <f t="shared" si="4"/>
        <v>0.26425615538168751</v>
      </c>
    </row>
    <row r="97" spans="1:11" x14ac:dyDescent="0.35">
      <c r="A97">
        <v>177</v>
      </c>
      <c r="B97">
        <v>0</v>
      </c>
      <c r="C97">
        <v>25</v>
      </c>
      <c r="D97">
        <v>25</v>
      </c>
      <c r="E97">
        <v>0</v>
      </c>
      <c r="F97">
        <v>0</v>
      </c>
      <c r="J97">
        <f t="shared" si="3"/>
        <v>-1.3560336724206601</v>
      </c>
      <c r="K97">
        <f t="shared" si="4"/>
        <v>0.20488569068433876</v>
      </c>
    </row>
    <row r="98" spans="1:11" x14ac:dyDescent="0.35">
      <c r="A98">
        <v>178</v>
      </c>
      <c r="B98">
        <v>0</v>
      </c>
      <c r="C98">
        <v>14</v>
      </c>
      <c r="D98">
        <v>0</v>
      </c>
      <c r="E98">
        <v>0</v>
      </c>
      <c r="F98">
        <v>0</v>
      </c>
      <c r="J98">
        <f t="shared" si="3"/>
        <v>-1.0445922391032054</v>
      </c>
      <c r="K98">
        <f t="shared" si="4"/>
        <v>0.26026489066946745</v>
      </c>
    </row>
    <row r="99" spans="1:11" x14ac:dyDescent="0.35">
      <c r="A99">
        <v>179</v>
      </c>
      <c r="B99">
        <v>1</v>
      </c>
      <c r="C99">
        <v>41</v>
      </c>
      <c r="D99">
        <v>45</v>
      </c>
      <c r="E99">
        <v>0</v>
      </c>
      <c r="F99">
        <v>1</v>
      </c>
      <c r="J99">
        <f t="shared" si="3"/>
        <v>-0.46088616331039778</v>
      </c>
      <c r="K99">
        <f t="shared" si="4"/>
        <v>0.38677562235687984</v>
      </c>
    </row>
    <row r="100" spans="1:11" x14ac:dyDescent="0.35">
      <c r="A100">
        <v>184</v>
      </c>
      <c r="B100">
        <v>0</v>
      </c>
      <c r="C100">
        <v>16</v>
      </c>
      <c r="D100">
        <v>0</v>
      </c>
      <c r="E100">
        <v>0</v>
      </c>
      <c r="F100">
        <v>0</v>
      </c>
      <c r="J100">
        <f t="shared" si="3"/>
        <v>-0.97776508409396845</v>
      </c>
      <c r="K100">
        <f t="shared" si="4"/>
        <v>0.2733354648391646</v>
      </c>
    </row>
    <row r="101" spans="1:11" x14ac:dyDescent="0.35">
      <c r="A101">
        <v>189</v>
      </c>
      <c r="B101">
        <v>0</v>
      </c>
      <c r="C101">
        <v>28</v>
      </c>
      <c r="D101">
        <v>0</v>
      </c>
      <c r="E101">
        <v>0</v>
      </c>
      <c r="F101">
        <v>0</v>
      </c>
      <c r="J101">
        <f t="shared" si="3"/>
        <v>-0.57680215403854662</v>
      </c>
      <c r="K101">
        <f t="shared" si="4"/>
        <v>0.3596687494401678</v>
      </c>
    </row>
    <row r="102" spans="1:11" x14ac:dyDescent="0.35">
      <c r="A102">
        <v>191</v>
      </c>
      <c r="B102">
        <v>0</v>
      </c>
      <c r="C102">
        <v>13</v>
      </c>
      <c r="D102">
        <v>0</v>
      </c>
      <c r="E102">
        <v>13</v>
      </c>
      <c r="F102">
        <v>0</v>
      </c>
      <c r="J102">
        <f t="shared" si="3"/>
        <v>-1.1242038352000767</v>
      </c>
      <c r="K102">
        <f t="shared" si="4"/>
        <v>0.24523234812405306</v>
      </c>
    </row>
    <row r="103" spans="1:11" x14ac:dyDescent="0.35">
      <c r="A103">
        <v>192</v>
      </c>
      <c r="B103">
        <v>1</v>
      </c>
      <c r="C103">
        <v>14</v>
      </c>
      <c r="D103">
        <v>15</v>
      </c>
      <c r="E103">
        <v>0</v>
      </c>
      <c r="F103">
        <v>1</v>
      </c>
      <c r="J103">
        <f t="shared" si="3"/>
        <v>-0.54826381289318704</v>
      </c>
      <c r="K103">
        <f t="shared" si="4"/>
        <v>0.36626731139655899</v>
      </c>
    </row>
    <row r="104" spans="1:11" x14ac:dyDescent="0.35">
      <c r="A104">
        <v>193</v>
      </c>
      <c r="B104">
        <v>0</v>
      </c>
      <c r="C104">
        <v>8</v>
      </c>
      <c r="D104">
        <v>0</v>
      </c>
      <c r="E104">
        <v>0</v>
      </c>
      <c r="F104">
        <v>0</v>
      </c>
      <c r="J104">
        <f t="shared" si="3"/>
        <v>-1.2450737041309163</v>
      </c>
      <c r="K104">
        <f t="shared" si="4"/>
        <v>0.22355406901629776</v>
      </c>
    </row>
    <row r="105" spans="1:11" x14ac:dyDescent="0.35">
      <c r="A105">
        <v>198</v>
      </c>
      <c r="B105">
        <v>0</v>
      </c>
      <c r="C105">
        <v>8</v>
      </c>
      <c r="D105">
        <v>0</v>
      </c>
      <c r="E105">
        <v>0</v>
      </c>
      <c r="F105">
        <v>0</v>
      </c>
      <c r="J105">
        <f t="shared" si="3"/>
        <v>-1.2450737041309163</v>
      </c>
      <c r="K105">
        <f t="shared" si="4"/>
        <v>0.22355406901629776</v>
      </c>
    </row>
    <row r="106" spans="1:11" x14ac:dyDescent="0.35">
      <c r="A106">
        <v>200</v>
      </c>
      <c r="B106">
        <v>0</v>
      </c>
      <c r="C106">
        <v>4</v>
      </c>
      <c r="D106">
        <v>0</v>
      </c>
      <c r="E106">
        <v>0</v>
      </c>
      <c r="F106">
        <v>1</v>
      </c>
      <c r="J106">
        <f t="shared" si="3"/>
        <v>-1.3787280141493903</v>
      </c>
      <c r="K106">
        <f t="shared" si="4"/>
        <v>0.20121336394635408</v>
      </c>
    </row>
    <row r="107" spans="1:11" x14ac:dyDescent="0.35">
      <c r="A107">
        <v>202</v>
      </c>
      <c r="B107">
        <v>1</v>
      </c>
      <c r="C107">
        <v>19</v>
      </c>
      <c r="D107">
        <v>0</v>
      </c>
      <c r="E107">
        <v>0</v>
      </c>
      <c r="F107">
        <v>1</v>
      </c>
      <c r="J107">
        <f t="shared" si="3"/>
        <v>2.6198546150860258E-2</v>
      </c>
      <c r="K107">
        <f t="shared" si="4"/>
        <v>0.50654926194396277</v>
      </c>
    </row>
    <row r="108" spans="1:11" x14ac:dyDescent="0.35">
      <c r="A108">
        <v>203</v>
      </c>
      <c r="B108">
        <v>1</v>
      </c>
      <c r="C108">
        <v>31</v>
      </c>
      <c r="D108">
        <v>25</v>
      </c>
      <c r="E108">
        <v>0</v>
      </c>
      <c r="F108">
        <v>0</v>
      </c>
      <c r="J108">
        <f t="shared" si="3"/>
        <v>-0.25182930966197603</v>
      </c>
      <c r="K108">
        <f t="shared" si="4"/>
        <v>0.43737329499030458</v>
      </c>
    </row>
    <row r="109" spans="1:11" x14ac:dyDescent="0.35">
      <c r="A109">
        <v>204</v>
      </c>
      <c r="B109">
        <v>1</v>
      </c>
      <c r="C109">
        <v>31</v>
      </c>
      <c r="D109">
        <v>0</v>
      </c>
      <c r="E109">
        <v>0</v>
      </c>
      <c r="F109">
        <v>0</v>
      </c>
      <c r="J109">
        <f t="shared" si="3"/>
        <v>0.42716147620628209</v>
      </c>
      <c r="K109">
        <f t="shared" si="4"/>
        <v>0.60519565185416624</v>
      </c>
    </row>
    <row r="110" spans="1:11" x14ac:dyDescent="0.35">
      <c r="A110">
        <v>205</v>
      </c>
      <c r="B110">
        <v>0</v>
      </c>
      <c r="C110">
        <v>4</v>
      </c>
      <c r="D110">
        <v>0</v>
      </c>
      <c r="E110">
        <v>0</v>
      </c>
      <c r="F110">
        <v>0</v>
      </c>
      <c r="J110">
        <f t="shared" si="3"/>
        <v>-1.3787280141493903</v>
      </c>
      <c r="K110">
        <f t="shared" si="4"/>
        <v>0.20121336394635408</v>
      </c>
    </row>
    <row r="111" spans="1:11" x14ac:dyDescent="0.35">
      <c r="A111">
        <v>209</v>
      </c>
      <c r="B111">
        <v>0</v>
      </c>
      <c r="C111">
        <v>29</v>
      </c>
      <c r="D111">
        <v>15</v>
      </c>
      <c r="E111">
        <v>0</v>
      </c>
      <c r="F111">
        <v>1</v>
      </c>
      <c r="J111">
        <f t="shared" si="3"/>
        <v>-0.95078304805488301</v>
      </c>
      <c r="K111">
        <f t="shared" si="4"/>
        <v>0.27872737195734182</v>
      </c>
    </row>
    <row r="112" spans="1:11" x14ac:dyDescent="0.35">
      <c r="A112">
        <v>210</v>
      </c>
      <c r="B112">
        <v>0</v>
      </c>
      <c r="C112">
        <v>25</v>
      </c>
      <c r="D112">
        <v>10</v>
      </c>
      <c r="E112">
        <v>26</v>
      </c>
      <c r="F112">
        <v>0</v>
      </c>
      <c r="J112">
        <f t="shared" si="3"/>
        <v>-1.0410352380842107</v>
      </c>
      <c r="K112">
        <f t="shared" si="4"/>
        <v>0.2609502934261384</v>
      </c>
    </row>
    <row r="113" spans="1:11" x14ac:dyDescent="0.35">
      <c r="A113">
        <v>215</v>
      </c>
      <c r="B113">
        <v>0</v>
      </c>
      <c r="C113">
        <v>26</v>
      </c>
      <c r="D113">
        <v>0</v>
      </c>
      <c r="E113">
        <v>0</v>
      </c>
      <c r="F113">
        <v>1</v>
      </c>
      <c r="J113">
        <f t="shared" si="3"/>
        <v>-0.64362930904778359</v>
      </c>
      <c r="K113">
        <f t="shared" si="4"/>
        <v>0.34442659054699387</v>
      </c>
    </row>
    <row r="114" spans="1:11" x14ac:dyDescent="0.35">
      <c r="A114">
        <v>219</v>
      </c>
      <c r="B114">
        <v>1</v>
      </c>
      <c r="C114">
        <v>30</v>
      </c>
      <c r="D114">
        <v>0</v>
      </c>
      <c r="E114">
        <v>0</v>
      </c>
      <c r="F114">
        <v>0</v>
      </c>
      <c r="J114">
        <f t="shared" si="3"/>
        <v>0.3937478987016636</v>
      </c>
      <c r="K114">
        <f t="shared" si="4"/>
        <v>0.59718460309404486</v>
      </c>
    </row>
    <row r="115" spans="1:11" x14ac:dyDescent="0.35">
      <c r="A115">
        <v>220</v>
      </c>
      <c r="B115">
        <v>1</v>
      </c>
      <c r="C115">
        <v>31</v>
      </c>
      <c r="D115">
        <v>0</v>
      </c>
      <c r="E115">
        <v>0</v>
      </c>
      <c r="F115">
        <v>0</v>
      </c>
      <c r="J115">
        <f t="shared" si="3"/>
        <v>0.42716147620628209</v>
      </c>
      <c r="K115">
        <f t="shared" si="4"/>
        <v>0.60519565185416624</v>
      </c>
    </row>
    <row r="116" spans="1:11" x14ac:dyDescent="0.35">
      <c r="A116">
        <v>222</v>
      </c>
      <c r="B116">
        <v>1</v>
      </c>
      <c r="C116">
        <v>46</v>
      </c>
      <c r="D116">
        <v>10</v>
      </c>
      <c r="E116">
        <v>56</v>
      </c>
      <c r="F116">
        <v>1</v>
      </c>
      <c r="J116">
        <f t="shared" si="3"/>
        <v>0.45776197510778283</v>
      </c>
      <c r="K116">
        <f t="shared" si="4"/>
        <v>0.61248312032927088</v>
      </c>
    </row>
    <row r="117" spans="1:11" x14ac:dyDescent="0.35">
      <c r="A117">
        <v>224</v>
      </c>
      <c r="B117">
        <v>0</v>
      </c>
      <c r="C117">
        <v>17</v>
      </c>
      <c r="D117">
        <v>0</v>
      </c>
      <c r="E117">
        <v>15</v>
      </c>
      <c r="F117">
        <v>0</v>
      </c>
      <c r="J117">
        <f t="shared" si="3"/>
        <v>-0.99765691265733392</v>
      </c>
      <c r="K117">
        <f t="shared" si="4"/>
        <v>0.26940234963346471</v>
      </c>
    </row>
    <row r="118" spans="1:11" x14ac:dyDescent="0.35">
      <c r="A118">
        <v>225</v>
      </c>
      <c r="B118">
        <v>0</v>
      </c>
      <c r="C118">
        <v>24</v>
      </c>
      <c r="D118">
        <v>0</v>
      </c>
      <c r="E118">
        <v>15</v>
      </c>
      <c r="F118">
        <v>1</v>
      </c>
      <c r="J118">
        <f t="shared" si="3"/>
        <v>-0.76376187012500452</v>
      </c>
      <c r="K118">
        <f t="shared" si="4"/>
        <v>0.3178300812789287</v>
      </c>
    </row>
    <row r="119" spans="1:11" x14ac:dyDescent="0.35">
      <c r="A119">
        <v>226</v>
      </c>
      <c r="B119">
        <v>1</v>
      </c>
      <c r="C119">
        <v>5</v>
      </c>
      <c r="D119">
        <v>0</v>
      </c>
      <c r="E119">
        <v>0</v>
      </c>
      <c r="F119">
        <v>0</v>
      </c>
      <c r="J119">
        <f t="shared" si="3"/>
        <v>-0.44159153891379854</v>
      </c>
      <c r="K119">
        <f t="shared" si="4"/>
        <v>0.39136180279916849</v>
      </c>
    </row>
    <row r="120" spans="1:11" x14ac:dyDescent="0.35">
      <c r="A120">
        <v>228</v>
      </c>
      <c r="B120">
        <v>0</v>
      </c>
      <c r="C120">
        <v>2</v>
      </c>
      <c r="D120">
        <v>0</v>
      </c>
      <c r="E120">
        <v>0</v>
      </c>
      <c r="F120">
        <v>0</v>
      </c>
      <c r="J120">
        <f t="shared" si="3"/>
        <v>-1.4455551691586273</v>
      </c>
      <c r="K120">
        <f t="shared" si="4"/>
        <v>0.19068657253367094</v>
      </c>
    </row>
    <row r="121" spans="1:11" x14ac:dyDescent="0.35">
      <c r="A121">
        <v>232</v>
      </c>
      <c r="B121">
        <v>0</v>
      </c>
      <c r="C121">
        <v>20</v>
      </c>
      <c r="D121">
        <v>15</v>
      </c>
      <c r="E121">
        <v>0</v>
      </c>
      <c r="F121">
        <v>1</v>
      </c>
      <c r="J121">
        <f t="shared" si="3"/>
        <v>-1.2515052455964493</v>
      </c>
      <c r="K121">
        <f t="shared" si="4"/>
        <v>0.22243968237181022</v>
      </c>
    </row>
    <row r="122" spans="1:11" x14ac:dyDescent="0.35">
      <c r="A122">
        <v>238</v>
      </c>
      <c r="B122">
        <v>0</v>
      </c>
      <c r="C122">
        <v>43</v>
      </c>
      <c r="D122">
        <v>20</v>
      </c>
      <c r="E122">
        <v>26</v>
      </c>
      <c r="F122">
        <v>0</v>
      </c>
      <c r="J122">
        <f t="shared" si="3"/>
        <v>-0.71118715734838123</v>
      </c>
      <c r="K122">
        <f t="shared" si="4"/>
        <v>0.3293365748992213</v>
      </c>
    </row>
    <row r="123" spans="1:11" x14ac:dyDescent="0.35">
      <c r="A123">
        <v>244</v>
      </c>
      <c r="B123">
        <v>0</v>
      </c>
      <c r="C123">
        <v>36</v>
      </c>
      <c r="D123">
        <v>25</v>
      </c>
      <c r="E123">
        <v>13</v>
      </c>
      <c r="F123">
        <v>1</v>
      </c>
      <c r="J123">
        <f t="shared" si="3"/>
        <v>-1.0346823384621096</v>
      </c>
      <c r="K123">
        <f t="shared" si="4"/>
        <v>0.26217734273571092</v>
      </c>
    </row>
    <row r="124" spans="1:11" x14ac:dyDescent="0.35">
      <c r="A124">
        <v>250</v>
      </c>
      <c r="B124">
        <v>1</v>
      </c>
      <c r="C124">
        <v>10</v>
      </c>
      <c r="D124">
        <v>0</v>
      </c>
      <c r="E124">
        <v>13</v>
      </c>
      <c r="F124">
        <v>1</v>
      </c>
      <c r="J124">
        <f t="shared" si="3"/>
        <v>-0.32072166998295881</v>
      </c>
      <c r="K124">
        <f t="shared" si="4"/>
        <v>0.42049988142150158</v>
      </c>
    </row>
    <row r="125" spans="1:11" x14ac:dyDescent="0.35">
      <c r="A125">
        <v>251</v>
      </c>
      <c r="B125">
        <v>0</v>
      </c>
      <c r="C125">
        <v>25</v>
      </c>
      <c r="D125">
        <v>0</v>
      </c>
      <c r="E125">
        <v>0</v>
      </c>
      <c r="F125">
        <v>0</v>
      </c>
      <c r="J125">
        <f t="shared" si="3"/>
        <v>-0.67704288655240208</v>
      </c>
      <c r="K125">
        <f t="shared" si="4"/>
        <v>0.33692161891837608</v>
      </c>
    </row>
    <row r="126" spans="1:11" x14ac:dyDescent="0.35">
      <c r="A126">
        <v>252</v>
      </c>
      <c r="B126">
        <v>1</v>
      </c>
      <c r="C126">
        <v>21</v>
      </c>
      <c r="D126">
        <v>20</v>
      </c>
      <c r="E126">
        <v>0</v>
      </c>
      <c r="F126">
        <v>1</v>
      </c>
      <c r="J126">
        <f t="shared" si="3"/>
        <v>-0.45016692753450926</v>
      </c>
      <c r="K126">
        <f t="shared" si="4"/>
        <v>0.38932107826686785</v>
      </c>
    </row>
    <row r="127" spans="1:11" x14ac:dyDescent="0.35">
      <c r="A127">
        <v>255</v>
      </c>
      <c r="B127">
        <v>0</v>
      </c>
      <c r="C127">
        <v>28</v>
      </c>
      <c r="D127">
        <v>10</v>
      </c>
      <c r="E127">
        <v>13</v>
      </c>
      <c r="F127">
        <v>0</v>
      </c>
      <c r="J127">
        <f t="shared" si="3"/>
        <v>-0.89459648697810257</v>
      </c>
      <c r="K127">
        <f t="shared" si="4"/>
        <v>0.29016218543488004</v>
      </c>
    </row>
    <row r="128" spans="1:11" x14ac:dyDescent="0.35">
      <c r="A128">
        <v>256</v>
      </c>
      <c r="B128">
        <v>1</v>
      </c>
      <c r="C128">
        <v>16</v>
      </c>
      <c r="D128">
        <v>0</v>
      </c>
      <c r="E128">
        <v>15</v>
      </c>
      <c r="F128">
        <v>0</v>
      </c>
      <c r="J128">
        <f t="shared" si="3"/>
        <v>-0.12734759243097912</v>
      </c>
      <c r="K128">
        <f t="shared" si="4"/>
        <v>0.46820605823016448</v>
      </c>
    </row>
    <row r="129" spans="1:11" x14ac:dyDescent="0.35">
      <c r="A129">
        <v>257</v>
      </c>
      <c r="B129">
        <v>1</v>
      </c>
      <c r="C129">
        <v>20</v>
      </c>
      <c r="D129">
        <v>0</v>
      </c>
      <c r="E129">
        <v>0</v>
      </c>
      <c r="F129">
        <v>0</v>
      </c>
      <c r="J129">
        <f t="shared" si="3"/>
        <v>5.9612123655478744E-2</v>
      </c>
      <c r="K129">
        <f t="shared" si="4"/>
        <v>0.51489861919082835</v>
      </c>
    </row>
    <row r="130" spans="1:11" x14ac:dyDescent="0.35">
      <c r="A130">
        <v>259</v>
      </c>
      <c r="B130">
        <v>0</v>
      </c>
      <c r="C130">
        <v>14</v>
      </c>
      <c r="D130">
        <v>15</v>
      </c>
      <c r="E130">
        <v>0</v>
      </c>
      <c r="F130">
        <v>0</v>
      </c>
      <c r="J130">
        <f t="shared" si="3"/>
        <v>-1.4519867106241602</v>
      </c>
      <c r="K130">
        <f t="shared" si="4"/>
        <v>0.18969599761441638</v>
      </c>
    </row>
    <row r="131" spans="1:11" x14ac:dyDescent="0.35">
      <c r="A131">
        <v>262</v>
      </c>
      <c r="B131">
        <v>0</v>
      </c>
      <c r="C131">
        <v>8</v>
      </c>
      <c r="D131">
        <v>0</v>
      </c>
      <c r="E131">
        <v>0</v>
      </c>
      <c r="F131">
        <v>1</v>
      </c>
      <c r="J131">
        <f t="shared" ref="J131:J194" si="5">$I$2+$I$3*B131+$I$4*C131+$I$5*D131+$I$6*E131</f>
        <v>-1.2450737041309163</v>
      </c>
      <c r="K131">
        <f t="shared" ref="K131:K194" si="6">EXP(J131)/(1+EXP(J131))</f>
        <v>0.22355406901629776</v>
      </c>
    </row>
    <row r="132" spans="1:11" x14ac:dyDescent="0.35">
      <c r="A132">
        <v>265</v>
      </c>
      <c r="B132">
        <v>0</v>
      </c>
      <c r="C132">
        <v>21</v>
      </c>
      <c r="D132">
        <v>0</v>
      </c>
      <c r="E132">
        <v>0</v>
      </c>
      <c r="F132">
        <v>0</v>
      </c>
      <c r="J132">
        <f t="shared" si="5"/>
        <v>-0.81069719657087602</v>
      </c>
      <c r="K132">
        <f t="shared" si="6"/>
        <v>0.30774194723742893</v>
      </c>
    </row>
    <row r="133" spans="1:11" x14ac:dyDescent="0.35">
      <c r="A133">
        <v>266</v>
      </c>
      <c r="B133">
        <v>0</v>
      </c>
      <c r="C133">
        <v>34</v>
      </c>
      <c r="D133">
        <v>20</v>
      </c>
      <c r="E133">
        <v>13</v>
      </c>
      <c r="F133">
        <v>0</v>
      </c>
      <c r="J133">
        <f t="shared" si="5"/>
        <v>-0.9657113362976949</v>
      </c>
      <c r="K133">
        <f t="shared" si="6"/>
        <v>0.27573614863844909</v>
      </c>
    </row>
    <row r="134" spans="1:11" x14ac:dyDescent="0.35">
      <c r="A134">
        <v>267</v>
      </c>
      <c r="B134">
        <v>0</v>
      </c>
      <c r="C134">
        <v>14</v>
      </c>
      <c r="D134">
        <v>10</v>
      </c>
      <c r="E134">
        <v>0</v>
      </c>
      <c r="F134">
        <v>0</v>
      </c>
      <c r="J134">
        <f t="shared" si="5"/>
        <v>-1.3161885534505087</v>
      </c>
      <c r="K134">
        <f t="shared" si="6"/>
        <v>0.21145311779486153</v>
      </c>
    </row>
    <row r="135" spans="1:11" x14ac:dyDescent="0.35">
      <c r="A135">
        <v>268</v>
      </c>
      <c r="B135">
        <v>0</v>
      </c>
      <c r="C135">
        <v>22</v>
      </c>
      <c r="D135">
        <v>0</v>
      </c>
      <c r="E135">
        <v>0</v>
      </c>
      <c r="F135">
        <v>1</v>
      </c>
      <c r="J135">
        <f t="shared" si="5"/>
        <v>-0.77728361906625754</v>
      </c>
      <c r="K135">
        <f t="shared" si="6"/>
        <v>0.31490562341811512</v>
      </c>
    </row>
    <row r="136" spans="1:11" x14ac:dyDescent="0.35">
      <c r="A136">
        <v>269</v>
      </c>
      <c r="B136">
        <v>0</v>
      </c>
      <c r="C136">
        <v>27</v>
      </c>
      <c r="D136">
        <v>0</v>
      </c>
      <c r="E136">
        <v>0</v>
      </c>
      <c r="F136">
        <v>1</v>
      </c>
      <c r="J136">
        <f t="shared" si="5"/>
        <v>-0.61021573154316511</v>
      </c>
      <c r="K136">
        <f t="shared" si="6"/>
        <v>0.35200998820860518</v>
      </c>
    </row>
    <row r="137" spans="1:11" x14ac:dyDescent="0.35">
      <c r="A137">
        <v>270</v>
      </c>
      <c r="B137">
        <v>0</v>
      </c>
      <c r="C137">
        <v>29</v>
      </c>
      <c r="D137">
        <v>15</v>
      </c>
      <c r="E137">
        <v>0</v>
      </c>
      <c r="F137">
        <v>0</v>
      </c>
      <c r="J137">
        <f t="shared" si="5"/>
        <v>-0.95078304805488301</v>
      </c>
      <c r="K137">
        <f t="shared" si="6"/>
        <v>0.27872737195734182</v>
      </c>
    </row>
    <row r="138" spans="1:11" x14ac:dyDescent="0.35">
      <c r="A138">
        <v>272</v>
      </c>
      <c r="B138">
        <v>1</v>
      </c>
      <c r="C138">
        <v>38</v>
      </c>
      <c r="D138">
        <v>40</v>
      </c>
      <c r="E138">
        <v>0</v>
      </c>
      <c r="F138">
        <v>0</v>
      </c>
      <c r="J138">
        <f t="shared" si="5"/>
        <v>-0.4253287386506015</v>
      </c>
      <c r="K138">
        <f t="shared" si="6"/>
        <v>0.39524233555119287</v>
      </c>
    </row>
    <row r="139" spans="1:11" x14ac:dyDescent="0.35">
      <c r="A139">
        <v>273</v>
      </c>
      <c r="B139">
        <v>0</v>
      </c>
      <c r="C139">
        <v>19</v>
      </c>
      <c r="D139">
        <v>0</v>
      </c>
      <c r="E139">
        <v>0</v>
      </c>
      <c r="F139">
        <v>0</v>
      </c>
      <c r="J139">
        <f t="shared" si="5"/>
        <v>-0.87752435158011299</v>
      </c>
      <c r="K139">
        <f t="shared" si="6"/>
        <v>0.29369105662874762</v>
      </c>
    </row>
    <row r="140" spans="1:11" x14ac:dyDescent="0.35">
      <c r="A140">
        <v>276</v>
      </c>
      <c r="B140">
        <v>0</v>
      </c>
      <c r="C140">
        <v>13</v>
      </c>
      <c r="D140">
        <v>10</v>
      </c>
      <c r="E140">
        <v>0</v>
      </c>
      <c r="F140">
        <v>1</v>
      </c>
      <c r="J140">
        <f t="shared" si="5"/>
        <v>-1.3496021309551272</v>
      </c>
      <c r="K140">
        <f t="shared" si="6"/>
        <v>0.20593542613271909</v>
      </c>
    </row>
    <row r="141" spans="1:11" x14ac:dyDescent="0.35">
      <c r="A141">
        <v>278</v>
      </c>
      <c r="B141">
        <v>0</v>
      </c>
      <c r="C141">
        <v>22</v>
      </c>
      <c r="D141">
        <v>35</v>
      </c>
      <c r="E141">
        <v>13</v>
      </c>
      <c r="F141">
        <v>0</v>
      </c>
      <c r="J141">
        <f t="shared" si="5"/>
        <v>-1.7740687378740716</v>
      </c>
      <c r="K141">
        <f t="shared" si="6"/>
        <v>0.14503707105138725</v>
      </c>
    </row>
    <row r="142" spans="1:11" x14ac:dyDescent="0.35">
      <c r="A142">
        <v>279</v>
      </c>
      <c r="B142">
        <v>0</v>
      </c>
      <c r="C142">
        <v>18</v>
      </c>
      <c r="D142">
        <v>0</v>
      </c>
      <c r="E142">
        <v>0</v>
      </c>
      <c r="F142">
        <v>1</v>
      </c>
      <c r="J142">
        <f t="shared" si="5"/>
        <v>-0.91093792908473148</v>
      </c>
      <c r="K142">
        <f t="shared" si="6"/>
        <v>0.28680794629606854</v>
      </c>
    </row>
    <row r="143" spans="1:11" x14ac:dyDescent="0.35">
      <c r="A143">
        <v>282</v>
      </c>
      <c r="B143">
        <v>0</v>
      </c>
      <c r="C143">
        <v>13</v>
      </c>
      <c r="D143">
        <v>15</v>
      </c>
      <c r="E143">
        <v>0</v>
      </c>
      <c r="F143">
        <v>0</v>
      </c>
      <c r="J143">
        <f t="shared" si="5"/>
        <v>-1.4854002881287789</v>
      </c>
      <c r="K143">
        <f t="shared" si="6"/>
        <v>0.18461312297026181</v>
      </c>
    </row>
    <row r="144" spans="1:11" x14ac:dyDescent="0.35">
      <c r="A144">
        <v>284</v>
      </c>
      <c r="B144">
        <v>0</v>
      </c>
      <c r="C144">
        <v>33</v>
      </c>
      <c r="D144">
        <v>35</v>
      </c>
      <c r="E144">
        <v>0</v>
      </c>
      <c r="F144">
        <v>0</v>
      </c>
      <c r="J144">
        <f t="shared" si="5"/>
        <v>-1.3603213667310157</v>
      </c>
      <c r="K144">
        <f t="shared" si="6"/>
        <v>0.20418807673445385</v>
      </c>
    </row>
    <row r="145" spans="1:11" x14ac:dyDescent="0.35">
      <c r="A145">
        <v>285</v>
      </c>
      <c r="B145">
        <v>1</v>
      </c>
      <c r="C145">
        <v>33</v>
      </c>
      <c r="D145">
        <v>20</v>
      </c>
      <c r="E145">
        <v>13</v>
      </c>
      <c r="F145">
        <v>0</v>
      </c>
      <c r="J145">
        <f t="shared" si="5"/>
        <v>-9.5402016071340162E-2</v>
      </c>
      <c r="K145">
        <f t="shared" si="6"/>
        <v>0.4761675692352022</v>
      </c>
    </row>
    <row r="146" spans="1:11" x14ac:dyDescent="0.35">
      <c r="A146">
        <v>286</v>
      </c>
      <c r="B146">
        <v>0</v>
      </c>
      <c r="C146">
        <v>12</v>
      </c>
      <c r="D146">
        <v>15</v>
      </c>
      <c r="E146">
        <v>0</v>
      </c>
      <c r="F146">
        <v>0</v>
      </c>
      <c r="J146">
        <f t="shared" si="5"/>
        <v>-1.5188138656333972</v>
      </c>
      <c r="K146">
        <f t="shared" si="6"/>
        <v>0.17963625013372339</v>
      </c>
    </row>
    <row r="147" spans="1:11" x14ac:dyDescent="0.35">
      <c r="A147">
        <v>290</v>
      </c>
      <c r="B147">
        <v>0</v>
      </c>
      <c r="C147">
        <v>27</v>
      </c>
      <c r="D147">
        <v>0</v>
      </c>
      <c r="E147">
        <v>0</v>
      </c>
      <c r="F147">
        <v>0</v>
      </c>
      <c r="J147">
        <f t="shared" si="5"/>
        <v>-0.61021573154316511</v>
      </c>
      <c r="K147">
        <f t="shared" si="6"/>
        <v>0.35200998820860518</v>
      </c>
    </row>
    <row r="148" spans="1:11" x14ac:dyDescent="0.35">
      <c r="A148">
        <v>291</v>
      </c>
      <c r="B148">
        <v>0</v>
      </c>
      <c r="C148">
        <v>23</v>
      </c>
      <c r="D148">
        <v>15</v>
      </c>
      <c r="E148">
        <v>13</v>
      </c>
      <c r="F148">
        <v>1</v>
      </c>
      <c r="J148">
        <f t="shared" si="5"/>
        <v>-1.1974625316748468</v>
      </c>
      <c r="K148">
        <f t="shared" si="6"/>
        <v>0.23192692554938385</v>
      </c>
    </row>
    <row r="149" spans="1:11" x14ac:dyDescent="0.35">
      <c r="A149">
        <v>292</v>
      </c>
      <c r="B149">
        <v>1</v>
      </c>
      <c r="C149">
        <v>16</v>
      </c>
      <c r="D149">
        <v>0</v>
      </c>
      <c r="E149">
        <v>0</v>
      </c>
      <c r="F149">
        <v>1</v>
      </c>
      <c r="J149">
        <f t="shared" si="5"/>
        <v>-7.4042186362995199E-2</v>
      </c>
      <c r="K149">
        <f t="shared" si="6"/>
        <v>0.48149790538888088</v>
      </c>
    </row>
    <row r="150" spans="1:11" x14ac:dyDescent="0.35">
      <c r="A150">
        <v>294</v>
      </c>
      <c r="B150">
        <v>0</v>
      </c>
      <c r="C150">
        <v>23</v>
      </c>
      <c r="D150">
        <v>10</v>
      </c>
      <c r="E150">
        <v>13</v>
      </c>
      <c r="F150">
        <v>1</v>
      </c>
      <c r="J150">
        <f t="shared" si="5"/>
        <v>-1.0616643745011951</v>
      </c>
      <c r="K150">
        <f t="shared" si="6"/>
        <v>0.25699151906423018</v>
      </c>
    </row>
    <row r="151" spans="1:11" x14ac:dyDescent="0.35">
      <c r="A151">
        <v>297</v>
      </c>
      <c r="B151">
        <v>0</v>
      </c>
      <c r="C151">
        <v>16</v>
      </c>
      <c r="D151">
        <v>55</v>
      </c>
      <c r="E151">
        <v>26</v>
      </c>
      <c r="F151">
        <v>0</v>
      </c>
      <c r="J151">
        <f t="shared" si="5"/>
        <v>-2.5639408501886418</v>
      </c>
      <c r="K151">
        <f t="shared" si="6"/>
        <v>7.1495491135269651E-2</v>
      </c>
    </row>
    <row r="152" spans="1:11" x14ac:dyDescent="0.35">
      <c r="A152">
        <v>299</v>
      </c>
      <c r="B152">
        <v>0</v>
      </c>
      <c r="C152">
        <v>13</v>
      </c>
      <c r="D152">
        <v>0</v>
      </c>
      <c r="E152">
        <v>0</v>
      </c>
      <c r="F152">
        <v>1</v>
      </c>
      <c r="J152">
        <f t="shared" si="5"/>
        <v>-1.0780058166078239</v>
      </c>
      <c r="K152">
        <f t="shared" si="6"/>
        <v>0.25388358282477569</v>
      </c>
    </row>
    <row r="153" spans="1:11" x14ac:dyDescent="0.35">
      <c r="A153">
        <v>300</v>
      </c>
      <c r="B153">
        <v>0</v>
      </c>
      <c r="C153">
        <v>27</v>
      </c>
      <c r="D153">
        <v>0</v>
      </c>
      <c r="E153">
        <v>13</v>
      </c>
      <c r="F153">
        <v>0</v>
      </c>
      <c r="J153">
        <f t="shared" si="5"/>
        <v>-0.65641375013541781</v>
      </c>
      <c r="K153">
        <f t="shared" si="6"/>
        <v>0.34154567235037997</v>
      </c>
    </row>
    <row r="154" spans="1:11" x14ac:dyDescent="0.35">
      <c r="A154">
        <v>301</v>
      </c>
      <c r="B154">
        <v>0</v>
      </c>
      <c r="C154">
        <v>31</v>
      </c>
      <c r="D154">
        <v>0</v>
      </c>
      <c r="E154">
        <v>0</v>
      </c>
      <c r="F154">
        <v>0</v>
      </c>
      <c r="J154">
        <f t="shared" si="5"/>
        <v>-0.47656142152469116</v>
      </c>
      <c r="K154">
        <f t="shared" si="6"/>
        <v>0.38306442355235532</v>
      </c>
    </row>
    <row r="155" spans="1:11" x14ac:dyDescent="0.35">
      <c r="A155">
        <v>302</v>
      </c>
      <c r="B155">
        <v>1</v>
      </c>
      <c r="C155">
        <v>23</v>
      </c>
      <c r="D155">
        <v>20</v>
      </c>
      <c r="E155">
        <v>0</v>
      </c>
      <c r="F155">
        <v>1</v>
      </c>
      <c r="J155">
        <f t="shared" si="5"/>
        <v>-0.38333977252527229</v>
      </c>
      <c r="K155">
        <f t="shared" si="6"/>
        <v>0.40532163775178831</v>
      </c>
    </row>
    <row r="156" spans="1:11" x14ac:dyDescent="0.35">
      <c r="A156">
        <v>304</v>
      </c>
      <c r="B156">
        <v>0</v>
      </c>
      <c r="C156">
        <v>26</v>
      </c>
      <c r="D156">
        <v>25</v>
      </c>
      <c r="E156">
        <v>0</v>
      </c>
      <c r="F156">
        <v>0</v>
      </c>
      <c r="J156">
        <f t="shared" si="5"/>
        <v>-1.3226200949160418</v>
      </c>
      <c r="K156">
        <f t="shared" si="6"/>
        <v>0.21038270824672345</v>
      </c>
    </row>
    <row r="157" spans="1:11" x14ac:dyDescent="0.35">
      <c r="A157">
        <v>305</v>
      </c>
      <c r="B157">
        <v>0</v>
      </c>
      <c r="C157">
        <v>39</v>
      </c>
      <c r="D157">
        <v>35</v>
      </c>
      <c r="E157">
        <v>13</v>
      </c>
      <c r="F157">
        <v>0</v>
      </c>
      <c r="J157">
        <f t="shared" si="5"/>
        <v>-1.2060379202955576</v>
      </c>
      <c r="K157">
        <f t="shared" si="6"/>
        <v>0.23040284597307478</v>
      </c>
    </row>
    <row r="158" spans="1:11" x14ac:dyDescent="0.35">
      <c r="A158">
        <v>306</v>
      </c>
      <c r="B158">
        <v>0</v>
      </c>
      <c r="C158">
        <v>36</v>
      </c>
      <c r="D158">
        <v>25</v>
      </c>
      <c r="E158">
        <v>13</v>
      </c>
      <c r="F158">
        <v>0</v>
      </c>
      <c r="J158">
        <f t="shared" si="5"/>
        <v>-1.0346823384621096</v>
      </c>
      <c r="K158">
        <f t="shared" si="6"/>
        <v>0.26217734273571092</v>
      </c>
    </row>
    <row r="159" spans="1:11" x14ac:dyDescent="0.35">
      <c r="A159">
        <v>310</v>
      </c>
      <c r="B159">
        <v>0</v>
      </c>
      <c r="C159">
        <v>7</v>
      </c>
      <c r="D159">
        <v>0</v>
      </c>
      <c r="E159">
        <v>0</v>
      </c>
      <c r="F159">
        <v>0</v>
      </c>
      <c r="J159">
        <f t="shared" si="5"/>
        <v>-1.2784872816355348</v>
      </c>
      <c r="K159">
        <f t="shared" si="6"/>
        <v>0.21780783172792428</v>
      </c>
    </row>
    <row r="160" spans="1:11" x14ac:dyDescent="0.35">
      <c r="A160">
        <v>311</v>
      </c>
      <c r="B160">
        <v>0</v>
      </c>
      <c r="C160">
        <v>11</v>
      </c>
      <c r="D160">
        <v>0</v>
      </c>
      <c r="E160">
        <v>0</v>
      </c>
      <c r="F160">
        <v>1</v>
      </c>
      <c r="J160">
        <f t="shared" si="5"/>
        <v>-1.1448329716170609</v>
      </c>
      <c r="K160">
        <f t="shared" si="6"/>
        <v>0.24143412699419864</v>
      </c>
    </row>
    <row r="161" spans="1:11" x14ac:dyDescent="0.35">
      <c r="A161">
        <v>312</v>
      </c>
      <c r="B161">
        <v>0</v>
      </c>
      <c r="C161">
        <v>43</v>
      </c>
      <c r="D161">
        <v>45</v>
      </c>
      <c r="E161">
        <v>13</v>
      </c>
      <c r="F161">
        <v>1</v>
      </c>
      <c r="J161">
        <f t="shared" si="5"/>
        <v>-1.3439799246243869</v>
      </c>
      <c r="K161">
        <f t="shared" si="6"/>
        <v>0.20685632327944808</v>
      </c>
    </row>
    <row r="162" spans="1:11" x14ac:dyDescent="0.35">
      <c r="A162">
        <v>316</v>
      </c>
      <c r="B162">
        <v>0</v>
      </c>
      <c r="C162">
        <v>10</v>
      </c>
      <c r="D162">
        <v>10</v>
      </c>
      <c r="E162">
        <v>0</v>
      </c>
      <c r="F162">
        <v>0</v>
      </c>
      <c r="J162">
        <f t="shared" si="5"/>
        <v>-1.4498428634689826</v>
      </c>
      <c r="K162">
        <f t="shared" si="6"/>
        <v>0.19002575065803914</v>
      </c>
    </row>
    <row r="163" spans="1:11" x14ac:dyDescent="0.35">
      <c r="A163">
        <v>319</v>
      </c>
      <c r="B163">
        <v>1</v>
      </c>
      <c r="C163">
        <v>29</v>
      </c>
      <c r="D163">
        <v>10</v>
      </c>
      <c r="E163">
        <v>0</v>
      </c>
      <c r="F163">
        <v>0</v>
      </c>
      <c r="J163">
        <f t="shared" si="5"/>
        <v>8.8738006849741868E-2</v>
      </c>
      <c r="K163">
        <f t="shared" si="6"/>
        <v>0.5221699556339211</v>
      </c>
    </row>
    <row r="164" spans="1:11" x14ac:dyDescent="0.35">
      <c r="A164">
        <v>321</v>
      </c>
      <c r="B164">
        <v>0</v>
      </c>
      <c r="C164">
        <v>7</v>
      </c>
      <c r="D164">
        <v>0</v>
      </c>
      <c r="E164">
        <v>0</v>
      </c>
      <c r="F164">
        <v>0</v>
      </c>
      <c r="J164">
        <f t="shared" si="5"/>
        <v>-1.2784872816355348</v>
      </c>
      <c r="K164">
        <f t="shared" si="6"/>
        <v>0.21780783172792428</v>
      </c>
    </row>
    <row r="165" spans="1:11" x14ac:dyDescent="0.35">
      <c r="A165">
        <v>324</v>
      </c>
      <c r="B165">
        <v>0</v>
      </c>
      <c r="C165">
        <v>39</v>
      </c>
      <c r="D165">
        <v>10</v>
      </c>
      <c r="E165">
        <v>26</v>
      </c>
      <c r="F165">
        <v>0</v>
      </c>
      <c r="J165">
        <f t="shared" si="5"/>
        <v>-0.57324515301955192</v>
      </c>
      <c r="K165">
        <f t="shared" si="6"/>
        <v>0.36048836042379095</v>
      </c>
    </row>
    <row r="166" spans="1:11" x14ac:dyDescent="0.35">
      <c r="A166">
        <v>328</v>
      </c>
      <c r="B166">
        <v>0</v>
      </c>
      <c r="C166">
        <v>16</v>
      </c>
      <c r="D166">
        <v>20</v>
      </c>
      <c r="E166">
        <v>0</v>
      </c>
      <c r="F166">
        <v>0</v>
      </c>
      <c r="J166">
        <f t="shared" si="5"/>
        <v>-1.5209577127885749</v>
      </c>
      <c r="K166">
        <f t="shared" si="6"/>
        <v>0.1793205346224942</v>
      </c>
    </row>
    <row r="167" spans="1:11" x14ac:dyDescent="0.35">
      <c r="A167">
        <v>333</v>
      </c>
      <c r="B167">
        <v>0</v>
      </c>
      <c r="C167">
        <v>24</v>
      </c>
      <c r="D167">
        <v>35</v>
      </c>
      <c r="E167">
        <v>0</v>
      </c>
      <c r="F167">
        <v>0</v>
      </c>
      <c r="J167">
        <f t="shared" si="5"/>
        <v>-1.6610435642725818</v>
      </c>
      <c r="K167">
        <f t="shared" si="6"/>
        <v>0.15962196059120523</v>
      </c>
    </row>
    <row r="168" spans="1:11" x14ac:dyDescent="0.35">
      <c r="A168">
        <v>335</v>
      </c>
      <c r="B168">
        <v>0</v>
      </c>
      <c r="C168">
        <v>18</v>
      </c>
      <c r="D168">
        <v>20</v>
      </c>
      <c r="E168">
        <v>0</v>
      </c>
      <c r="F168">
        <v>0</v>
      </c>
      <c r="J168">
        <f t="shared" si="5"/>
        <v>-1.454130557779338</v>
      </c>
      <c r="K168">
        <f t="shared" si="6"/>
        <v>0.18936668301165557</v>
      </c>
    </row>
    <row r="169" spans="1:11" x14ac:dyDescent="0.35">
      <c r="A169">
        <v>336</v>
      </c>
      <c r="B169">
        <v>1</v>
      </c>
      <c r="C169">
        <v>14</v>
      </c>
      <c r="D169">
        <v>10</v>
      </c>
      <c r="E169">
        <v>13</v>
      </c>
      <c r="F169">
        <v>0</v>
      </c>
      <c r="J169">
        <f t="shared" si="5"/>
        <v>-0.45866367431178812</v>
      </c>
      <c r="K169">
        <f t="shared" si="6"/>
        <v>0.38730288529502854</v>
      </c>
    </row>
    <row r="170" spans="1:11" x14ac:dyDescent="0.35">
      <c r="A170">
        <v>338</v>
      </c>
      <c r="B170">
        <v>0</v>
      </c>
      <c r="C170">
        <v>24</v>
      </c>
      <c r="D170">
        <v>0</v>
      </c>
      <c r="E170">
        <v>15</v>
      </c>
      <c r="F170">
        <v>0</v>
      </c>
      <c r="J170">
        <f t="shared" si="5"/>
        <v>-0.76376187012500452</v>
      </c>
      <c r="K170">
        <f t="shared" si="6"/>
        <v>0.3178300812789287</v>
      </c>
    </row>
    <row r="171" spans="1:11" x14ac:dyDescent="0.35">
      <c r="A171">
        <v>339</v>
      </c>
      <c r="B171">
        <v>0</v>
      </c>
      <c r="C171">
        <v>10</v>
      </c>
      <c r="D171">
        <v>0</v>
      </c>
      <c r="E171">
        <v>0</v>
      </c>
      <c r="F171">
        <v>0</v>
      </c>
      <c r="J171">
        <f t="shared" si="5"/>
        <v>-1.1782465491216794</v>
      </c>
      <c r="K171">
        <f t="shared" si="6"/>
        <v>0.23536761782610782</v>
      </c>
    </row>
    <row r="172" spans="1:11" x14ac:dyDescent="0.35">
      <c r="A172">
        <v>341</v>
      </c>
      <c r="B172">
        <v>0</v>
      </c>
      <c r="C172">
        <v>25</v>
      </c>
      <c r="D172">
        <v>15</v>
      </c>
      <c r="E172">
        <v>0</v>
      </c>
      <c r="F172">
        <v>0</v>
      </c>
      <c r="J172">
        <f t="shared" si="5"/>
        <v>-1.0844373580733571</v>
      </c>
      <c r="K172">
        <f t="shared" si="6"/>
        <v>0.25266720669425385</v>
      </c>
    </row>
    <row r="173" spans="1:11" x14ac:dyDescent="0.35">
      <c r="A173">
        <v>343</v>
      </c>
      <c r="B173">
        <v>1</v>
      </c>
      <c r="C173">
        <v>38</v>
      </c>
      <c r="D173">
        <v>10</v>
      </c>
      <c r="E173">
        <v>0</v>
      </c>
      <c r="F173">
        <v>1</v>
      </c>
      <c r="J173">
        <f t="shared" si="5"/>
        <v>0.38946020439130824</v>
      </c>
      <c r="K173">
        <f t="shared" si="6"/>
        <v>0.59615274774243976</v>
      </c>
    </row>
    <row r="174" spans="1:11" x14ac:dyDescent="0.35">
      <c r="A174">
        <v>346</v>
      </c>
      <c r="B174">
        <v>0</v>
      </c>
      <c r="C174">
        <v>21</v>
      </c>
      <c r="D174">
        <v>35</v>
      </c>
      <c r="E174">
        <v>13</v>
      </c>
      <c r="F174">
        <v>0</v>
      </c>
      <c r="J174">
        <f t="shared" si="5"/>
        <v>-1.8074823153786903</v>
      </c>
      <c r="K174">
        <f t="shared" si="6"/>
        <v>0.14094268608195923</v>
      </c>
    </row>
    <row r="175" spans="1:11" x14ac:dyDescent="0.35">
      <c r="A175">
        <v>348</v>
      </c>
      <c r="B175">
        <v>0</v>
      </c>
      <c r="C175">
        <v>21</v>
      </c>
      <c r="D175">
        <v>50</v>
      </c>
      <c r="E175">
        <v>0</v>
      </c>
      <c r="F175">
        <v>0</v>
      </c>
      <c r="J175">
        <f t="shared" si="5"/>
        <v>-2.1686787683073923</v>
      </c>
      <c r="K175">
        <f t="shared" si="6"/>
        <v>0.10259861821889106</v>
      </c>
    </row>
    <row r="176" spans="1:11" x14ac:dyDescent="0.35">
      <c r="A176">
        <v>352</v>
      </c>
      <c r="B176">
        <v>0</v>
      </c>
      <c r="C176">
        <v>8</v>
      </c>
      <c r="D176">
        <v>0</v>
      </c>
      <c r="E176">
        <v>13</v>
      </c>
      <c r="F176">
        <v>0</v>
      </c>
      <c r="J176">
        <f t="shared" si="5"/>
        <v>-1.2912717227231691</v>
      </c>
      <c r="K176">
        <f t="shared" si="6"/>
        <v>0.21563763634132802</v>
      </c>
    </row>
    <row r="177" spans="1:11" x14ac:dyDescent="0.35">
      <c r="A177">
        <v>355</v>
      </c>
      <c r="B177">
        <v>1</v>
      </c>
      <c r="C177">
        <v>37</v>
      </c>
      <c r="D177">
        <v>20</v>
      </c>
      <c r="E177">
        <v>13</v>
      </c>
      <c r="F177">
        <v>0</v>
      </c>
      <c r="J177">
        <f t="shared" si="5"/>
        <v>3.8252293947133781E-2</v>
      </c>
      <c r="K177">
        <f t="shared" si="6"/>
        <v>0.50956190756968045</v>
      </c>
    </row>
    <row r="178" spans="1:11" x14ac:dyDescent="0.35">
      <c r="A178">
        <v>358</v>
      </c>
      <c r="B178">
        <v>1</v>
      </c>
      <c r="C178">
        <v>23</v>
      </c>
      <c r="D178">
        <v>10</v>
      </c>
      <c r="E178">
        <v>13</v>
      </c>
      <c r="F178">
        <v>0</v>
      </c>
      <c r="J178">
        <f t="shared" si="5"/>
        <v>-0.15794147677022177</v>
      </c>
      <c r="K178">
        <f t="shared" si="6"/>
        <v>0.46059650845515454</v>
      </c>
    </row>
    <row r="179" spans="1:11" x14ac:dyDescent="0.35">
      <c r="A179">
        <v>359</v>
      </c>
      <c r="B179">
        <v>0</v>
      </c>
      <c r="C179">
        <v>24</v>
      </c>
      <c r="D179">
        <v>0</v>
      </c>
      <c r="E179">
        <v>0</v>
      </c>
      <c r="F179">
        <v>1</v>
      </c>
      <c r="J179">
        <f t="shared" si="5"/>
        <v>-0.71045646405702056</v>
      </c>
      <c r="K179">
        <f t="shared" si="6"/>
        <v>0.32949798616707338</v>
      </c>
    </row>
    <row r="180" spans="1:11" x14ac:dyDescent="0.35">
      <c r="A180">
        <v>365</v>
      </c>
      <c r="B180">
        <v>0</v>
      </c>
      <c r="C180">
        <v>29</v>
      </c>
      <c r="D180">
        <v>15</v>
      </c>
      <c r="E180">
        <v>13</v>
      </c>
      <c r="F180">
        <v>0</v>
      </c>
      <c r="J180">
        <f t="shared" si="5"/>
        <v>-0.99698106664713571</v>
      </c>
      <c r="K180">
        <f t="shared" si="6"/>
        <v>0.26953539356728234</v>
      </c>
    </row>
    <row r="181" spans="1:11" x14ac:dyDescent="0.35">
      <c r="A181">
        <v>366</v>
      </c>
      <c r="B181">
        <v>0</v>
      </c>
      <c r="C181">
        <v>30</v>
      </c>
      <c r="D181">
        <v>10</v>
      </c>
      <c r="E181">
        <v>0</v>
      </c>
      <c r="F181">
        <v>1</v>
      </c>
      <c r="J181">
        <f t="shared" si="5"/>
        <v>-0.7815713133766129</v>
      </c>
      <c r="K181">
        <f t="shared" si="6"/>
        <v>0.3139813309004838</v>
      </c>
    </row>
    <row r="182" spans="1:11" x14ac:dyDescent="0.35">
      <c r="A182">
        <v>367</v>
      </c>
      <c r="B182">
        <v>0</v>
      </c>
      <c r="C182">
        <v>35</v>
      </c>
      <c r="D182">
        <v>20</v>
      </c>
      <c r="E182">
        <v>0</v>
      </c>
      <c r="F182">
        <v>1</v>
      </c>
      <c r="J182">
        <f t="shared" si="5"/>
        <v>-0.88609974020082372</v>
      </c>
      <c r="K182">
        <f t="shared" si="6"/>
        <v>0.29191535940759961</v>
      </c>
    </row>
    <row r="183" spans="1:11" x14ac:dyDescent="0.35">
      <c r="A183">
        <v>369</v>
      </c>
      <c r="B183">
        <v>0</v>
      </c>
      <c r="C183">
        <v>12</v>
      </c>
      <c r="D183">
        <v>15</v>
      </c>
      <c r="E183">
        <v>0</v>
      </c>
      <c r="F183">
        <v>0</v>
      </c>
      <c r="J183">
        <f t="shared" si="5"/>
        <v>-1.5188138656333972</v>
      </c>
      <c r="K183">
        <f t="shared" si="6"/>
        <v>0.17963625013372339</v>
      </c>
    </row>
    <row r="184" spans="1:11" x14ac:dyDescent="0.35">
      <c r="A184">
        <v>380</v>
      </c>
      <c r="B184">
        <v>0</v>
      </c>
      <c r="C184">
        <v>18</v>
      </c>
      <c r="D184">
        <v>0</v>
      </c>
      <c r="E184">
        <v>0</v>
      </c>
      <c r="F184">
        <v>0</v>
      </c>
      <c r="J184">
        <f t="shared" si="5"/>
        <v>-0.91093792908473148</v>
      </c>
      <c r="K184">
        <f t="shared" si="6"/>
        <v>0.28680794629606854</v>
      </c>
    </row>
    <row r="185" spans="1:11" x14ac:dyDescent="0.35">
      <c r="A185">
        <v>381</v>
      </c>
      <c r="B185">
        <v>1</v>
      </c>
      <c r="C185">
        <v>25</v>
      </c>
      <c r="D185">
        <v>15</v>
      </c>
      <c r="E185">
        <v>0</v>
      </c>
      <c r="F185">
        <v>0</v>
      </c>
      <c r="J185">
        <f t="shared" si="5"/>
        <v>-0.1807144603423837</v>
      </c>
      <c r="K185">
        <f t="shared" si="6"/>
        <v>0.45494393723446402</v>
      </c>
    </row>
    <row r="186" spans="1:11" x14ac:dyDescent="0.35">
      <c r="A186">
        <v>382</v>
      </c>
      <c r="B186">
        <v>0</v>
      </c>
      <c r="C186">
        <v>22</v>
      </c>
      <c r="D186">
        <v>10</v>
      </c>
      <c r="E186">
        <v>13</v>
      </c>
      <c r="F186">
        <v>1</v>
      </c>
      <c r="J186">
        <f t="shared" si="5"/>
        <v>-1.0950779520058136</v>
      </c>
      <c r="K186">
        <f t="shared" si="6"/>
        <v>0.25066327349169332</v>
      </c>
    </row>
    <row r="187" spans="1:11" x14ac:dyDescent="0.35">
      <c r="A187">
        <v>386</v>
      </c>
      <c r="B187">
        <v>0</v>
      </c>
      <c r="C187">
        <v>3</v>
      </c>
      <c r="D187">
        <v>0</v>
      </c>
      <c r="E187">
        <v>0</v>
      </c>
      <c r="F187">
        <v>0</v>
      </c>
      <c r="J187">
        <f t="shared" si="5"/>
        <v>-1.4121415916540088</v>
      </c>
      <c r="K187">
        <f t="shared" si="6"/>
        <v>0.19589649087172969</v>
      </c>
    </row>
    <row r="188" spans="1:11" x14ac:dyDescent="0.35">
      <c r="A188">
        <v>387</v>
      </c>
      <c r="B188">
        <v>0</v>
      </c>
      <c r="C188">
        <v>35</v>
      </c>
      <c r="D188">
        <v>30</v>
      </c>
      <c r="E188">
        <v>26</v>
      </c>
      <c r="F188">
        <v>0</v>
      </c>
      <c r="J188">
        <f t="shared" si="5"/>
        <v>-1.2500920917326324</v>
      </c>
      <c r="K188">
        <f t="shared" si="6"/>
        <v>0.22268419771264761</v>
      </c>
    </row>
    <row r="189" spans="1:11" x14ac:dyDescent="0.35">
      <c r="A189">
        <v>388</v>
      </c>
      <c r="B189">
        <v>0</v>
      </c>
      <c r="C189">
        <v>9</v>
      </c>
      <c r="D189">
        <v>25</v>
      </c>
      <c r="E189">
        <v>13</v>
      </c>
      <c r="F189">
        <v>0</v>
      </c>
      <c r="J189">
        <f t="shared" si="5"/>
        <v>-1.9368489310868087</v>
      </c>
      <c r="K189">
        <f t="shared" si="6"/>
        <v>0.12599444298544024</v>
      </c>
    </row>
    <row r="190" spans="1:11" x14ac:dyDescent="0.35">
      <c r="A190">
        <v>391</v>
      </c>
      <c r="B190">
        <v>0</v>
      </c>
      <c r="C190">
        <v>23</v>
      </c>
      <c r="D190">
        <v>10</v>
      </c>
      <c r="E190">
        <v>0</v>
      </c>
      <c r="F190">
        <v>0</v>
      </c>
      <c r="J190">
        <f t="shared" si="5"/>
        <v>-1.0154663559089423</v>
      </c>
      <c r="K190">
        <f t="shared" si="6"/>
        <v>0.26591143968022413</v>
      </c>
    </row>
    <row r="191" spans="1:11" x14ac:dyDescent="0.35">
      <c r="A191">
        <v>392</v>
      </c>
      <c r="B191">
        <v>0</v>
      </c>
      <c r="C191">
        <v>32</v>
      </c>
      <c r="D191">
        <v>0</v>
      </c>
      <c r="E191">
        <v>0</v>
      </c>
      <c r="F191">
        <v>0</v>
      </c>
      <c r="J191">
        <f t="shared" si="5"/>
        <v>-0.44314784402007268</v>
      </c>
      <c r="K191">
        <f t="shared" si="6"/>
        <v>0.39099115717823746</v>
      </c>
    </row>
    <row r="192" spans="1:11" x14ac:dyDescent="0.35">
      <c r="A192">
        <v>397</v>
      </c>
      <c r="B192">
        <v>0</v>
      </c>
      <c r="C192">
        <v>17</v>
      </c>
      <c r="D192">
        <v>0</v>
      </c>
      <c r="E192">
        <v>13</v>
      </c>
      <c r="F192">
        <v>1</v>
      </c>
      <c r="J192">
        <f t="shared" si="5"/>
        <v>-0.99054952518160266</v>
      </c>
      <c r="K192">
        <f t="shared" si="6"/>
        <v>0.2708035498033653</v>
      </c>
    </row>
    <row r="193" spans="1:11" x14ac:dyDescent="0.35">
      <c r="A193">
        <v>399</v>
      </c>
      <c r="B193">
        <v>0</v>
      </c>
      <c r="C193">
        <v>10</v>
      </c>
      <c r="D193">
        <v>10</v>
      </c>
      <c r="E193">
        <v>0</v>
      </c>
      <c r="F193">
        <v>0</v>
      </c>
      <c r="J193">
        <f t="shared" si="5"/>
        <v>-1.4498428634689826</v>
      </c>
      <c r="K193">
        <f t="shared" si="6"/>
        <v>0.19002575065803914</v>
      </c>
    </row>
    <row r="194" spans="1:11" x14ac:dyDescent="0.35">
      <c r="A194">
        <v>401</v>
      </c>
      <c r="B194">
        <v>1</v>
      </c>
      <c r="C194">
        <v>31</v>
      </c>
      <c r="D194">
        <v>0</v>
      </c>
      <c r="E194">
        <v>13</v>
      </c>
      <c r="F194">
        <v>0</v>
      </c>
      <c r="J194">
        <f t="shared" si="5"/>
        <v>0.38096345761402939</v>
      </c>
      <c r="K194">
        <f t="shared" si="6"/>
        <v>0.59410545616288779</v>
      </c>
    </row>
    <row r="195" spans="1:11" x14ac:dyDescent="0.35">
      <c r="A195">
        <v>405</v>
      </c>
      <c r="B195">
        <v>1</v>
      </c>
      <c r="C195">
        <v>27</v>
      </c>
      <c r="D195">
        <v>10</v>
      </c>
      <c r="E195">
        <v>13</v>
      </c>
      <c r="F195">
        <v>1</v>
      </c>
      <c r="J195">
        <f t="shared" ref="J195:J245" si="7">$I$2+$I$3*B195+$I$4*C195+$I$5*D195+$I$6*E195</f>
        <v>-2.428716675174783E-2</v>
      </c>
      <c r="K195">
        <f t="shared" ref="K195:K245" si="8">EXP(J195)/(1+EXP(J195))</f>
        <v>0.49392850675665234</v>
      </c>
    </row>
    <row r="196" spans="1:11" x14ac:dyDescent="0.35">
      <c r="A196">
        <v>406</v>
      </c>
      <c r="B196">
        <v>0</v>
      </c>
      <c r="C196">
        <v>24</v>
      </c>
      <c r="D196">
        <v>10</v>
      </c>
      <c r="E196">
        <v>0</v>
      </c>
      <c r="F196">
        <v>0</v>
      </c>
      <c r="J196">
        <f t="shared" si="7"/>
        <v>-0.98205277840432381</v>
      </c>
      <c r="K196">
        <f t="shared" si="8"/>
        <v>0.27248465750001583</v>
      </c>
    </row>
    <row r="197" spans="1:11" x14ac:dyDescent="0.35">
      <c r="A197">
        <v>408</v>
      </c>
      <c r="B197">
        <v>0</v>
      </c>
      <c r="C197">
        <v>8</v>
      </c>
      <c r="D197">
        <v>0</v>
      </c>
      <c r="E197">
        <v>0</v>
      </c>
      <c r="F197">
        <v>0</v>
      </c>
      <c r="J197">
        <f t="shared" si="7"/>
        <v>-1.2450737041309163</v>
      </c>
      <c r="K197">
        <f t="shared" si="8"/>
        <v>0.22355406901629776</v>
      </c>
    </row>
    <row r="198" spans="1:11" x14ac:dyDescent="0.35">
      <c r="A198">
        <v>410</v>
      </c>
      <c r="B198">
        <v>0</v>
      </c>
      <c r="C198">
        <v>13</v>
      </c>
      <c r="D198">
        <v>0</v>
      </c>
      <c r="E198">
        <v>0</v>
      </c>
      <c r="F198">
        <v>0</v>
      </c>
      <c r="J198">
        <f t="shared" si="7"/>
        <v>-1.0780058166078239</v>
      </c>
      <c r="K198">
        <f t="shared" si="8"/>
        <v>0.25388358282477569</v>
      </c>
    </row>
    <row r="199" spans="1:11" x14ac:dyDescent="0.35">
      <c r="A199">
        <v>411</v>
      </c>
      <c r="B199">
        <v>0</v>
      </c>
      <c r="C199">
        <v>8</v>
      </c>
      <c r="D199">
        <v>15</v>
      </c>
      <c r="E199">
        <v>0</v>
      </c>
      <c r="F199">
        <v>0</v>
      </c>
      <c r="J199">
        <f t="shared" si="7"/>
        <v>-1.6524681756518711</v>
      </c>
      <c r="K199">
        <f t="shared" si="8"/>
        <v>0.16077564754549994</v>
      </c>
    </row>
    <row r="200" spans="1:11" x14ac:dyDescent="0.35">
      <c r="A200">
        <v>412</v>
      </c>
      <c r="B200">
        <v>0</v>
      </c>
      <c r="C200">
        <v>41</v>
      </c>
      <c r="D200">
        <v>70</v>
      </c>
      <c r="E200">
        <v>26</v>
      </c>
      <c r="F200">
        <v>0</v>
      </c>
      <c r="J200">
        <f t="shared" si="7"/>
        <v>-2.1359958840941347</v>
      </c>
      <c r="K200">
        <f t="shared" si="8"/>
        <v>0.10564712469456376</v>
      </c>
    </row>
    <row r="201" spans="1:11" x14ac:dyDescent="0.35">
      <c r="A201">
        <v>418</v>
      </c>
      <c r="B201">
        <v>1</v>
      </c>
      <c r="C201">
        <v>6</v>
      </c>
      <c r="D201">
        <v>0</v>
      </c>
      <c r="E201">
        <v>0</v>
      </c>
      <c r="F201">
        <v>0</v>
      </c>
      <c r="J201">
        <f t="shared" si="7"/>
        <v>-0.40817796140918006</v>
      </c>
      <c r="K201">
        <f t="shared" si="8"/>
        <v>0.39934909218869696</v>
      </c>
    </row>
    <row r="202" spans="1:11" x14ac:dyDescent="0.35">
      <c r="A202">
        <v>419</v>
      </c>
      <c r="B202">
        <v>1</v>
      </c>
      <c r="C202">
        <v>16</v>
      </c>
      <c r="D202">
        <v>0</v>
      </c>
      <c r="E202">
        <v>15</v>
      </c>
      <c r="F202">
        <v>1</v>
      </c>
      <c r="J202">
        <f t="shared" si="7"/>
        <v>-0.12734759243097912</v>
      </c>
      <c r="K202">
        <f t="shared" si="8"/>
        <v>0.46820605823016448</v>
      </c>
    </row>
    <row r="203" spans="1:11" x14ac:dyDescent="0.35">
      <c r="A203">
        <v>426</v>
      </c>
      <c r="B203">
        <v>0</v>
      </c>
      <c r="C203">
        <v>10</v>
      </c>
      <c r="D203">
        <v>15</v>
      </c>
      <c r="E203">
        <v>0</v>
      </c>
      <c r="F203">
        <v>0</v>
      </c>
      <c r="J203">
        <f t="shared" si="7"/>
        <v>-1.5856410206426341</v>
      </c>
      <c r="K203">
        <f t="shared" si="8"/>
        <v>0.16999805890990435</v>
      </c>
    </row>
    <row r="204" spans="1:11" x14ac:dyDescent="0.35">
      <c r="A204">
        <v>427</v>
      </c>
      <c r="B204">
        <v>1</v>
      </c>
      <c r="C204">
        <v>26</v>
      </c>
      <c r="D204">
        <v>0</v>
      </c>
      <c r="E204">
        <v>0</v>
      </c>
      <c r="F204">
        <v>0</v>
      </c>
      <c r="J204">
        <f t="shared" si="7"/>
        <v>0.26009358868318966</v>
      </c>
      <c r="K204">
        <f t="shared" si="8"/>
        <v>0.56465929783514068</v>
      </c>
    </row>
    <row r="205" spans="1:11" x14ac:dyDescent="0.35">
      <c r="A205">
        <v>428</v>
      </c>
      <c r="B205">
        <v>0</v>
      </c>
      <c r="C205">
        <v>17</v>
      </c>
      <c r="D205">
        <v>0</v>
      </c>
      <c r="E205">
        <v>0</v>
      </c>
      <c r="F205">
        <v>1</v>
      </c>
      <c r="J205">
        <f t="shared" si="7"/>
        <v>-0.94435150658934996</v>
      </c>
      <c r="K205">
        <f t="shared" si="8"/>
        <v>0.28002219715155063</v>
      </c>
    </row>
    <row r="206" spans="1:11" x14ac:dyDescent="0.35">
      <c r="A206">
        <v>431</v>
      </c>
      <c r="B206">
        <v>0</v>
      </c>
      <c r="C206">
        <v>34</v>
      </c>
      <c r="D206">
        <v>20</v>
      </c>
      <c r="E206">
        <v>13</v>
      </c>
      <c r="F206">
        <v>0</v>
      </c>
      <c r="J206">
        <f t="shared" si="7"/>
        <v>-0.9657113362976949</v>
      </c>
      <c r="K206">
        <f t="shared" si="8"/>
        <v>0.27573614863844909</v>
      </c>
    </row>
    <row r="207" spans="1:11" x14ac:dyDescent="0.35">
      <c r="A207">
        <v>432</v>
      </c>
      <c r="B207">
        <v>0</v>
      </c>
      <c r="C207">
        <v>18</v>
      </c>
      <c r="D207">
        <v>0</v>
      </c>
      <c r="E207">
        <v>0</v>
      </c>
      <c r="F207">
        <v>0</v>
      </c>
      <c r="J207">
        <f t="shared" si="7"/>
        <v>-0.91093792908473148</v>
      </c>
      <c r="K207">
        <f t="shared" si="8"/>
        <v>0.28680794629606854</v>
      </c>
    </row>
    <row r="208" spans="1:11" x14ac:dyDescent="0.35">
      <c r="A208">
        <v>433</v>
      </c>
      <c r="B208">
        <v>0</v>
      </c>
      <c r="C208">
        <v>29</v>
      </c>
      <c r="D208">
        <v>45</v>
      </c>
      <c r="E208">
        <v>0</v>
      </c>
      <c r="F208">
        <v>1</v>
      </c>
      <c r="J208">
        <f t="shared" si="7"/>
        <v>-1.7655719910967929</v>
      </c>
      <c r="K208">
        <f t="shared" si="8"/>
        <v>0.14609385980844516</v>
      </c>
    </row>
    <row r="209" spans="1:11" x14ac:dyDescent="0.35">
      <c r="A209">
        <v>434</v>
      </c>
      <c r="B209">
        <v>0</v>
      </c>
      <c r="C209">
        <v>37</v>
      </c>
      <c r="D209">
        <v>25</v>
      </c>
      <c r="E209">
        <v>0</v>
      </c>
      <c r="F209">
        <v>0</v>
      </c>
      <c r="J209">
        <f t="shared" si="7"/>
        <v>-0.95507074236523837</v>
      </c>
      <c r="K209">
        <f t="shared" si="8"/>
        <v>0.27786619900690468</v>
      </c>
    </row>
    <row r="210" spans="1:11" x14ac:dyDescent="0.35">
      <c r="A210">
        <v>436</v>
      </c>
      <c r="B210">
        <v>0</v>
      </c>
      <c r="C210">
        <v>21</v>
      </c>
      <c r="D210">
        <v>10</v>
      </c>
      <c r="E210">
        <v>13</v>
      </c>
      <c r="F210">
        <v>0</v>
      </c>
      <c r="J210">
        <f t="shared" si="7"/>
        <v>-1.1284915295104321</v>
      </c>
      <c r="K210">
        <f t="shared" si="8"/>
        <v>0.24443959121429648</v>
      </c>
    </row>
    <row r="211" spans="1:11" x14ac:dyDescent="0.35">
      <c r="A211">
        <v>440</v>
      </c>
      <c r="B211">
        <v>0</v>
      </c>
      <c r="C211">
        <v>2</v>
      </c>
      <c r="D211">
        <v>0</v>
      </c>
      <c r="E211">
        <v>0</v>
      </c>
      <c r="F211">
        <v>0</v>
      </c>
      <c r="J211">
        <f t="shared" si="7"/>
        <v>-1.4455551691586273</v>
      </c>
      <c r="K211">
        <f t="shared" si="8"/>
        <v>0.19068657253367094</v>
      </c>
    </row>
    <row r="212" spans="1:11" x14ac:dyDescent="0.35">
      <c r="A212">
        <v>443</v>
      </c>
      <c r="B212">
        <v>0</v>
      </c>
      <c r="C212">
        <v>25</v>
      </c>
      <c r="D212">
        <v>0</v>
      </c>
      <c r="E212">
        <v>0</v>
      </c>
      <c r="F212">
        <v>0</v>
      </c>
      <c r="J212">
        <f t="shared" si="7"/>
        <v>-0.67704288655240208</v>
      </c>
      <c r="K212">
        <f t="shared" si="8"/>
        <v>0.33692161891837608</v>
      </c>
    </row>
    <row r="213" spans="1:11" x14ac:dyDescent="0.35">
      <c r="A213">
        <v>444</v>
      </c>
      <c r="B213">
        <v>0</v>
      </c>
      <c r="C213">
        <v>32</v>
      </c>
      <c r="D213">
        <v>0</v>
      </c>
      <c r="E213">
        <v>28</v>
      </c>
      <c r="F213">
        <v>0</v>
      </c>
      <c r="J213">
        <f t="shared" si="7"/>
        <v>-0.54265126868030933</v>
      </c>
      <c r="K213">
        <f t="shared" si="8"/>
        <v>0.3675710454195803</v>
      </c>
    </row>
    <row r="214" spans="1:11" x14ac:dyDescent="0.35">
      <c r="A214">
        <v>445</v>
      </c>
      <c r="B214">
        <v>0</v>
      </c>
      <c r="C214">
        <v>19</v>
      </c>
      <c r="D214">
        <v>10</v>
      </c>
      <c r="E214">
        <v>0</v>
      </c>
      <c r="F214">
        <v>0</v>
      </c>
      <c r="J214">
        <f t="shared" si="7"/>
        <v>-1.1491206659274162</v>
      </c>
      <c r="K214">
        <f t="shared" si="8"/>
        <v>0.24064973366003475</v>
      </c>
    </row>
    <row r="215" spans="1:11" x14ac:dyDescent="0.35">
      <c r="A215">
        <v>446</v>
      </c>
      <c r="B215">
        <v>0</v>
      </c>
      <c r="C215">
        <v>30</v>
      </c>
      <c r="D215">
        <v>0</v>
      </c>
      <c r="E215">
        <v>0</v>
      </c>
      <c r="F215">
        <v>0</v>
      </c>
      <c r="J215">
        <f t="shared" si="7"/>
        <v>-0.50997499902930965</v>
      </c>
      <c r="K215">
        <f t="shared" si="8"/>
        <v>0.37519938636100858</v>
      </c>
    </row>
    <row r="216" spans="1:11" x14ac:dyDescent="0.35">
      <c r="A216">
        <v>448</v>
      </c>
      <c r="B216">
        <v>0</v>
      </c>
      <c r="C216">
        <v>40</v>
      </c>
      <c r="D216">
        <v>20</v>
      </c>
      <c r="E216">
        <v>26</v>
      </c>
      <c r="F216">
        <v>0</v>
      </c>
      <c r="J216">
        <f t="shared" si="7"/>
        <v>-0.81142788986223668</v>
      </c>
      <c r="K216">
        <f t="shared" si="8"/>
        <v>0.30758630451866342</v>
      </c>
    </row>
    <row r="217" spans="1:11" x14ac:dyDescent="0.35">
      <c r="A217">
        <v>449</v>
      </c>
      <c r="B217">
        <v>0</v>
      </c>
      <c r="C217">
        <v>12</v>
      </c>
      <c r="D217">
        <v>10</v>
      </c>
      <c r="E217">
        <v>0</v>
      </c>
      <c r="F217">
        <v>0</v>
      </c>
      <c r="J217">
        <f t="shared" si="7"/>
        <v>-1.3830157084597456</v>
      </c>
      <c r="K217">
        <f t="shared" si="8"/>
        <v>0.20052510044182806</v>
      </c>
    </row>
    <row r="218" spans="1:11" x14ac:dyDescent="0.35">
      <c r="A218">
        <v>450</v>
      </c>
      <c r="B218">
        <v>1</v>
      </c>
      <c r="C218">
        <v>25</v>
      </c>
      <c r="D218">
        <v>10</v>
      </c>
      <c r="E218">
        <v>0</v>
      </c>
      <c r="F218">
        <v>0</v>
      </c>
      <c r="J218">
        <f t="shared" si="7"/>
        <v>-4.4916303168732075E-2</v>
      </c>
      <c r="K218">
        <f t="shared" si="8"/>
        <v>0.48877281169133252</v>
      </c>
    </row>
    <row r="219" spans="1:11" x14ac:dyDescent="0.35">
      <c r="A219">
        <v>452</v>
      </c>
      <c r="B219">
        <v>0</v>
      </c>
      <c r="C219">
        <v>12</v>
      </c>
      <c r="D219">
        <v>0</v>
      </c>
      <c r="E219">
        <v>0</v>
      </c>
      <c r="F219">
        <v>1</v>
      </c>
      <c r="J219">
        <f t="shared" si="7"/>
        <v>-1.1114193941124424</v>
      </c>
      <c r="K219">
        <f t="shared" si="8"/>
        <v>0.24760636433259423</v>
      </c>
    </row>
    <row r="220" spans="1:11" x14ac:dyDescent="0.35">
      <c r="A220">
        <v>453</v>
      </c>
      <c r="B220">
        <v>0</v>
      </c>
      <c r="C220">
        <v>6</v>
      </c>
      <c r="D220">
        <v>15</v>
      </c>
      <c r="E220">
        <v>0</v>
      </c>
      <c r="F220">
        <v>0</v>
      </c>
      <c r="J220">
        <f t="shared" si="7"/>
        <v>-1.7192953306611081</v>
      </c>
      <c r="K220">
        <f t="shared" si="8"/>
        <v>0.15196195178429972</v>
      </c>
    </row>
    <row r="221" spans="1:11" x14ac:dyDescent="0.35">
      <c r="A221">
        <v>455</v>
      </c>
      <c r="B221">
        <v>1</v>
      </c>
      <c r="C221">
        <v>26</v>
      </c>
      <c r="D221">
        <v>0</v>
      </c>
      <c r="E221">
        <v>0</v>
      </c>
      <c r="F221">
        <v>1</v>
      </c>
      <c r="J221">
        <f t="shared" si="7"/>
        <v>0.26009358868318966</v>
      </c>
      <c r="K221">
        <f t="shared" si="8"/>
        <v>0.56465929783514068</v>
      </c>
    </row>
    <row r="222" spans="1:11" x14ac:dyDescent="0.35">
      <c r="A222">
        <v>457</v>
      </c>
      <c r="B222">
        <v>1</v>
      </c>
      <c r="C222">
        <v>10</v>
      </c>
      <c r="D222">
        <v>25</v>
      </c>
      <c r="E222">
        <v>0</v>
      </c>
      <c r="F222">
        <v>0</v>
      </c>
      <c r="J222">
        <f t="shared" si="7"/>
        <v>-0.95351443725896423</v>
      </c>
      <c r="K222">
        <f t="shared" si="8"/>
        <v>0.27817858979126903</v>
      </c>
    </row>
    <row r="223" spans="1:11" x14ac:dyDescent="0.35">
      <c r="A223">
        <v>463</v>
      </c>
      <c r="B223">
        <v>0</v>
      </c>
      <c r="C223">
        <v>17</v>
      </c>
      <c r="D223">
        <v>0</v>
      </c>
      <c r="E223">
        <v>0</v>
      </c>
      <c r="F223">
        <v>0</v>
      </c>
      <c r="J223">
        <f t="shared" si="7"/>
        <v>-0.94435150658934996</v>
      </c>
      <c r="K223">
        <f t="shared" si="8"/>
        <v>0.28002219715155063</v>
      </c>
    </row>
    <row r="224" spans="1:11" x14ac:dyDescent="0.35">
      <c r="A224">
        <v>464</v>
      </c>
      <c r="B224">
        <v>1</v>
      </c>
      <c r="C224">
        <v>19</v>
      </c>
      <c r="D224">
        <v>15</v>
      </c>
      <c r="E224">
        <v>0</v>
      </c>
      <c r="F224">
        <v>1</v>
      </c>
      <c r="J224">
        <f t="shared" si="7"/>
        <v>-0.38119592537009461</v>
      </c>
      <c r="K224">
        <f t="shared" si="8"/>
        <v>0.40583848682120627</v>
      </c>
    </row>
    <row r="225" spans="1:11" x14ac:dyDescent="0.35">
      <c r="A225">
        <v>465</v>
      </c>
      <c r="B225">
        <v>0</v>
      </c>
      <c r="C225">
        <v>2</v>
      </c>
      <c r="D225">
        <v>15</v>
      </c>
      <c r="E225">
        <v>0</v>
      </c>
      <c r="F225">
        <v>0</v>
      </c>
      <c r="J225">
        <f t="shared" si="7"/>
        <v>-1.852949640679582</v>
      </c>
      <c r="K225">
        <f t="shared" si="8"/>
        <v>0.13552694722761918</v>
      </c>
    </row>
    <row r="226" spans="1:11" x14ac:dyDescent="0.35">
      <c r="A226">
        <v>467</v>
      </c>
      <c r="B226">
        <v>0</v>
      </c>
      <c r="C226">
        <v>23</v>
      </c>
      <c r="D226">
        <v>15</v>
      </c>
      <c r="E226">
        <v>13</v>
      </c>
      <c r="F226">
        <v>0</v>
      </c>
      <c r="J226">
        <f t="shared" si="7"/>
        <v>-1.1974625316748468</v>
      </c>
      <c r="K226">
        <f t="shared" si="8"/>
        <v>0.23192692554938385</v>
      </c>
    </row>
    <row r="227" spans="1:11" x14ac:dyDescent="0.35">
      <c r="A227">
        <v>468</v>
      </c>
      <c r="B227">
        <v>1</v>
      </c>
      <c r="C227">
        <v>25</v>
      </c>
      <c r="D227">
        <v>35</v>
      </c>
      <c r="E227">
        <v>0</v>
      </c>
      <c r="F227">
        <v>1</v>
      </c>
      <c r="J227">
        <f t="shared" si="7"/>
        <v>-0.72390708903699019</v>
      </c>
      <c r="K227">
        <f t="shared" si="8"/>
        <v>0.32653319621524868</v>
      </c>
    </row>
    <row r="228" spans="1:11" x14ac:dyDescent="0.35">
      <c r="A228">
        <v>469</v>
      </c>
      <c r="B228">
        <v>0</v>
      </c>
      <c r="C228">
        <v>19</v>
      </c>
      <c r="D228">
        <v>20</v>
      </c>
      <c r="E228">
        <v>13</v>
      </c>
      <c r="F228">
        <v>0</v>
      </c>
      <c r="J228">
        <f t="shared" si="7"/>
        <v>-1.4669149988669723</v>
      </c>
      <c r="K228">
        <f t="shared" si="8"/>
        <v>0.18741197186596661</v>
      </c>
    </row>
    <row r="229" spans="1:11" x14ac:dyDescent="0.35">
      <c r="A229">
        <v>472</v>
      </c>
      <c r="B229">
        <v>1</v>
      </c>
      <c r="C229">
        <v>18</v>
      </c>
      <c r="D229">
        <v>35</v>
      </c>
      <c r="E229">
        <v>39</v>
      </c>
      <c r="F229">
        <v>0</v>
      </c>
      <c r="J229">
        <f t="shared" si="7"/>
        <v>-1.0963961873460777</v>
      </c>
      <c r="K229">
        <f t="shared" si="8"/>
        <v>0.25041574916329962</v>
      </c>
    </row>
    <row r="230" spans="1:11" x14ac:dyDescent="0.35">
      <c r="A230">
        <v>475</v>
      </c>
      <c r="B230">
        <v>0</v>
      </c>
      <c r="C230">
        <v>44</v>
      </c>
      <c r="D230">
        <v>35</v>
      </c>
      <c r="E230">
        <v>13</v>
      </c>
      <c r="F230">
        <v>1</v>
      </c>
      <c r="J230">
        <f t="shared" si="7"/>
        <v>-1.0389700327724649</v>
      </c>
      <c r="K230">
        <f t="shared" si="8"/>
        <v>0.26134877567137854</v>
      </c>
    </row>
    <row r="231" spans="1:11" x14ac:dyDescent="0.35">
      <c r="A231">
        <v>476</v>
      </c>
      <c r="B231">
        <v>0</v>
      </c>
      <c r="C231">
        <v>32</v>
      </c>
      <c r="D231">
        <v>35</v>
      </c>
      <c r="E231">
        <v>13</v>
      </c>
      <c r="F231">
        <v>0</v>
      </c>
      <c r="J231">
        <f t="shared" si="7"/>
        <v>-1.4399329628278867</v>
      </c>
      <c r="K231">
        <f t="shared" si="8"/>
        <v>0.19155572986621852</v>
      </c>
    </row>
    <row r="232" spans="1:11" x14ac:dyDescent="0.35">
      <c r="A232">
        <v>477</v>
      </c>
      <c r="B232">
        <v>1</v>
      </c>
      <c r="C232">
        <v>9</v>
      </c>
      <c r="D232">
        <v>25</v>
      </c>
      <c r="E232">
        <v>0</v>
      </c>
      <c r="F232">
        <v>1</v>
      </c>
      <c r="J232">
        <f t="shared" si="7"/>
        <v>-0.98692801476358272</v>
      </c>
      <c r="K232">
        <f t="shared" si="8"/>
        <v>0.27151927909758994</v>
      </c>
    </row>
    <row r="233" spans="1:11" x14ac:dyDescent="0.35">
      <c r="A233">
        <v>478</v>
      </c>
      <c r="B233">
        <v>0</v>
      </c>
      <c r="C233">
        <v>13</v>
      </c>
      <c r="D233">
        <v>0</v>
      </c>
      <c r="E233">
        <v>0</v>
      </c>
      <c r="F233">
        <v>0</v>
      </c>
      <c r="J233">
        <f t="shared" si="7"/>
        <v>-1.0780058166078239</v>
      </c>
      <c r="K233">
        <f t="shared" si="8"/>
        <v>0.25388358282477569</v>
      </c>
    </row>
    <row r="234" spans="1:11" x14ac:dyDescent="0.35">
      <c r="A234">
        <v>481</v>
      </c>
      <c r="B234">
        <v>0</v>
      </c>
      <c r="C234">
        <v>18</v>
      </c>
      <c r="D234">
        <v>10</v>
      </c>
      <c r="E234">
        <v>0</v>
      </c>
      <c r="F234">
        <v>1</v>
      </c>
      <c r="J234">
        <f t="shared" si="7"/>
        <v>-1.1825342434320347</v>
      </c>
      <c r="K234">
        <f t="shared" si="8"/>
        <v>0.23459683851293506</v>
      </c>
    </row>
    <row r="235" spans="1:11" x14ac:dyDescent="0.35">
      <c r="A235">
        <v>483</v>
      </c>
      <c r="B235">
        <v>1</v>
      </c>
      <c r="C235">
        <v>11</v>
      </c>
      <c r="D235">
        <v>0</v>
      </c>
      <c r="E235">
        <v>0</v>
      </c>
      <c r="F235">
        <v>0</v>
      </c>
      <c r="J235">
        <f t="shared" si="7"/>
        <v>-0.24111007388608763</v>
      </c>
      <c r="K235">
        <f t="shared" si="8"/>
        <v>0.4400128086340962</v>
      </c>
    </row>
    <row r="236" spans="1:11" x14ac:dyDescent="0.35">
      <c r="A236">
        <v>484</v>
      </c>
      <c r="B236">
        <v>1</v>
      </c>
      <c r="C236">
        <v>4</v>
      </c>
      <c r="D236">
        <v>10</v>
      </c>
      <c r="E236">
        <v>0</v>
      </c>
      <c r="F236">
        <v>1</v>
      </c>
      <c r="J236">
        <f t="shared" si="7"/>
        <v>-0.74660143076572028</v>
      </c>
      <c r="K236">
        <f t="shared" si="8"/>
        <v>0.32156228255522262</v>
      </c>
    </row>
    <row r="237" spans="1:11" x14ac:dyDescent="0.35">
      <c r="A237">
        <v>485</v>
      </c>
      <c r="B237">
        <v>1</v>
      </c>
      <c r="C237">
        <v>31</v>
      </c>
      <c r="D237">
        <v>0</v>
      </c>
      <c r="E237">
        <v>0</v>
      </c>
      <c r="F237">
        <v>1</v>
      </c>
      <c r="J237">
        <f t="shared" si="7"/>
        <v>0.42716147620628209</v>
      </c>
      <c r="K237">
        <f t="shared" si="8"/>
        <v>0.60519565185416624</v>
      </c>
    </row>
    <row r="238" spans="1:11" x14ac:dyDescent="0.35">
      <c r="A238">
        <v>486</v>
      </c>
      <c r="B238">
        <v>1</v>
      </c>
      <c r="C238">
        <v>35</v>
      </c>
      <c r="D238">
        <v>60</v>
      </c>
      <c r="E238">
        <v>0</v>
      </c>
      <c r="F238">
        <v>0</v>
      </c>
      <c r="J238">
        <f t="shared" si="7"/>
        <v>-1.0687620998590635</v>
      </c>
      <c r="K238">
        <f t="shared" si="8"/>
        <v>0.25563856982168315</v>
      </c>
    </row>
    <row r="239" spans="1:11" x14ac:dyDescent="0.35">
      <c r="A239">
        <v>487</v>
      </c>
      <c r="B239">
        <v>0</v>
      </c>
      <c r="C239">
        <v>19</v>
      </c>
      <c r="D239">
        <v>35</v>
      </c>
      <c r="E239">
        <v>13</v>
      </c>
      <c r="F239">
        <v>0</v>
      </c>
      <c r="J239">
        <f t="shared" si="7"/>
        <v>-1.8743094703879273</v>
      </c>
      <c r="K239">
        <f t="shared" si="8"/>
        <v>0.13304386791063838</v>
      </c>
    </row>
    <row r="240" spans="1:11" x14ac:dyDescent="0.35">
      <c r="A240">
        <v>488</v>
      </c>
      <c r="B240">
        <v>0</v>
      </c>
      <c r="C240">
        <v>27</v>
      </c>
      <c r="D240">
        <v>10</v>
      </c>
      <c r="E240">
        <v>26</v>
      </c>
      <c r="F240">
        <v>0</v>
      </c>
      <c r="J240">
        <f t="shared" si="7"/>
        <v>-0.97420808307497375</v>
      </c>
      <c r="K240">
        <f t="shared" si="8"/>
        <v>0.27404253705168219</v>
      </c>
    </row>
    <row r="241" spans="1:11" x14ac:dyDescent="0.35">
      <c r="A241">
        <v>491</v>
      </c>
      <c r="B241">
        <v>0</v>
      </c>
      <c r="C241">
        <v>30</v>
      </c>
      <c r="D241">
        <v>0</v>
      </c>
      <c r="E241">
        <v>0</v>
      </c>
      <c r="F241">
        <v>1</v>
      </c>
      <c r="J241">
        <f t="shared" si="7"/>
        <v>-0.50997499902930965</v>
      </c>
      <c r="K241">
        <f t="shared" si="8"/>
        <v>0.37519938636100858</v>
      </c>
    </row>
    <row r="242" spans="1:11" x14ac:dyDescent="0.35">
      <c r="A242">
        <v>492</v>
      </c>
      <c r="B242">
        <v>0</v>
      </c>
      <c r="C242">
        <v>39</v>
      </c>
      <c r="D242">
        <v>45</v>
      </c>
      <c r="E242">
        <v>0</v>
      </c>
      <c r="F242">
        <v>0</v>
      </c>
      <c r="J242">
        <f t="shared" si="7"/>
        <v>-1.431436216050608</v>
      </c>
      <c r="K242">
        <f t="shared" si="8"/>
        <v>0.19287500376929329</v>
      </c>
    </row>
    <row r="243" spans="1:11" x14ac:dyDescent="0.35">
      <c r="A243">
        <v>494</v>
      </c>
      <c r="B243">
        <v>0</v>
      </c>
      <c r="C243">
        <v>20</v>
      </c>
      <c r="D243">
        <v>0</v>
      </c>
      <c r="E243">
        <v>13</v>
      </c>
      <c r="F243">
        <v>0</v>
      </c>
      <c r="J243">
        <f t="shared" si="7"/>
        <v>-0.89030879266774721</v>
      </c>
      <c r="K243">
        <f t="shared" si="8"/>
        <v>0.29104610757785121</v>
      </c>
    </row>
    <row r="244" spans="1:11" x14ac:dyDescent="0.35">
      <c r="A244">
        <v>496</v>
      </c>
      <c r="B244">
        <v>1</v>
      </c>
      <c r="C244">
        <v>14</v>
      </c>
      <c r="D244">
        <v>15</v>
      </c>
      <c r="E244">
        <v>13</v>
      </c>
      <c r="F244">
        <v>0</v>
      </c>
      <c r="J244">
        <f t="shared" si="7"/>
        <v>-0.59446183148543974</v>
      </c>
      <c r="K244">
        <f t="shared" si="8"/>
        <v>0.35561175911944709</v>
      </c>
    </row>
    <row r="245" spans="1:11" x14ac:dyDescent="0.35">
      <c r="A245">
        <v>497</v>
      </c>
      <c r="B245">
        <v>0</v>
      </c>
      <c r="C245">
        <v>23</v>
      </c>
      <c r="D245">
        <v>20</v>
      </c>
      <c r="E245">
        <v>26</v>
      </c>
      <c r="F245">
        <v>0</v>
      </c>
      <c r="J245">
        <f t="shared" si="7"/>
        <v>-1.3794587074407509</v>
      </c>
      <c r="K245">
        <f t="shared" si="8"/>
        <v>0.20109594777704928</v>
      </c>
    </row>
    <row r="247" spans="1:11" x14ac:dyDescent="0.35">
      <c r="A247" t="s">
        <v>63</v>
      </c>
      <c r="B247">
        <f>AVERAGE(B2:B245)</f>
        <v>0.30327868852459017</v>
      </c>
      <c r="C247">
        <f>AVERAGE(C2:C245)</f>
        <v>21.545081967213115</v>
      </c>
      <c r="D247">
        <f>AVERAGE(D2:D245)</f>
        <v>11.639344262295081</v>
      </c>
      <c r="E247">
        <f>AVERAGE(E2:E245)</f>
        <v>5.8975409836065573</v>
      </c>
      <c r="F247">
        <f>AVERAGE(F2:F245)</f>
        <v>0.31147540983606559</v>
      </c>
      <c r="J247">
        <f>AVERAGE(J2:J245)</f>
        <v>-0.85548251756766447</v>
      </c>
      <c r="K247">
        <f>AVERAGE(K2:K245)</f>
        <v>0.31147540983623861</v>
      </c>
    </row>
    <row r="248" spans="1:11" x14ac:dyDescent="0.35">
      <c r="F248" s="74">
        <f>F247</f>
        <v>0.31147540983606559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56492-13FE-46BD-B6CC-C6D40F927D2F}">
  <sheetPr codeName="XLSTAT_20211020_224608_1_HID"/>
  <dimension ref="A1:B245"/>
  <sheetViews>
    <sheetView workbookViewId="0"/>
  </sheetViews>
  <sheetFormatPr defaultRowHeight="14.5" x14ac:dyDescent="0.35"/>
  <sheetData>
    <row r="1" spans="1:2" x14ac:dyDescent="0.35">
      <c r="A1" s="2">
        <v>1</v>
      </c>
      <c r="B1" s="2">
        <v>1</v>
      </c>
    </row>
    <row r="2" spans="1:2" x14ac:dyDescent="0.35">
      <c r="A2" s="2">
        <v>0.99404761904761907</v>
      </c>
      <c r="B2" s="2">
        <v>1</v>
      </c>
    </row>
    <row r="3" spans="1:2" x14ac:dyDescent="0.35">
      <c r="A3" s="2">
        <v>0.98809523809523814</v>
      </c>
      <c r="B3" s="2">
        <v>1</v>
      </c>
    </row>
    <row r="4" spans="1:2" x14ac:dyDescent="0.35">
      <c r="A4" s="2">
        <v>0.98214285714285721</v>
      </c>
      <c r="B4" s="2">
        <v>1</v>
      </c>
    </row>
    <row r="5" spans="1:2" x14ac:dyDescent="0.35">
      <c r="A5" s="2">
        <v>0.98214285714285721</v>
      </c>
      <c r="B5" s="2">
        <v>0.98684210526315785</v>
      </c>
    </row>
    <row r="6" spans="1:2" x14ac:dyDescent="0.35">
      <c r="A6" s="2">
        <v>0.97619047619047628</v>
      </c>
      <c r="B6" s="2">
        <v>0.98684210526315785</v>
      </c>
    </row>
    <row r="7" spans="1:2" x14ac:dyDescent="0.35">
      <c r="A7" s="2">
        <v>0.97023809523809534</v>
      </c>
      <c r="B7" s="2">
        <v>0.98684210526315785</v>
      </c>
    </row>
    <row r="8" spans="1:2" x14ac:dyDescent="0.35">
      <c r="A8" s="2">
        <v>0.97023809523809534</v>
      </c>
      <c r="B8" s="2">
        <v>0.97368421052631571</v>
      </c>
    </row>
    <row r="9" spans="1:2" x14ac:dyDescent="0.35">
      <c r="A9" s="2">
        <v>0.96428571428571441</v>
      </c>
      <c r="B9" s="2">
        <v>0.97368421052631571</v>
      </c>
    </row>
    <row r="10" spans="1:2" x14ac:dyDescent="0.35">
      <c r="A10" s="2">
        <v>0.96428571428571441</v>
      </c>
      <c r="B10" s="2">
        <v>0.96052631578947356</v>
      </c>
    </row>
    <row r="11" spans="1:2" x14ac:dyDescent="0.35">
      <c r="A11" s="2">
        <v>0.95833333333333348</v>
      </c>
      <c r="B11" s="2">
        <v>0.96052631578947356</v>
      </c>
    </row>
    <row r="12" spans="1:2" x14ac:dyDescent="0.35">
      <c r="A12" s="2">
        <v>0.95238095238095255</v>
      </c>
      <c r="B12" s="2">
        <v>0.96052631578947356</v>
      </c>
    </row>
    <row r="13" spans="1:2" x14ac:dyDescent="0.35">
      <c r="A13" s="2">
        <v>0.95238095238095255</v>
      </c>
      <c r="B13" s="2">
        <v>0.94736842105263142</v>
      </c>
    </row>
    <row r="14" spans="1:2" x14ac:dyDescent="0.35">
      <c r="A14" s="2">
        <v>0.94642857142857162</v>
      </c>
      <c r="B14" s="2">
        <v>0.94736842105263142</v>
      </c>
    </row>
    <row r="15" spans="1:2" x14ac:dyDescent="0.35">
      <c r="A15" s="2">
        <v>0.94642857142857162</v>
      </c>
      <c r="B15" s="2">
        <v>0.93421052631578927</v>
      </c>
    </row>
    <row r="16" spans="1:2" x14ac:dyDescent="0.35">
      <c r="A16" s="2">
        <v>0.94047619047619069</v>
      </c>
      <c r="B16" s="2">
        <v>0.93421052631578927</v>
      </c>
    </row>
    <row r="17" spans="1:2" x14ac:dyDescent="0.35">
      <c r="A17" s="2">
        <v>0.94047619047619069</v>
      </c>
      <c r="B17" s="2">
        <v>0.92105263157894712</v>
      </c>
    </row>
    <row r="18" spans="1:2" x14ac:dyDescent="0.35">
      <c r="A18" s="2">
        <v>0.94047619047619069</v>
      </c>
      <c r="B18" s="2">
        <v>0.90789473684210498</v>
      </c>
    </row>
    <row r="19" spans="1:2" x14ac:dyDescent="0.35">
      <c r="A19" s="2">
        <v>0.93452380952380976</v>
      </c>
      <c r="B19" s="2">
        <v>0.90789473684210498</v>
      </c>
    </row>
    <row r="20" spans="1:2" x14ac:dyDescent="0.35">
      <c r="A20" s="2">
        <v>0.92857142857142883</v>
      </c>
      <c r="B20" s="2">
        <v>0.90789473684210498</v>
      </c>
    </row>
    <row r="21" spans="1:2" x14ac:dyDescent="0.35">
      <c r="A21" s="2">
        <v>0.92261904761904789</v>
      </c>
      <c r="B21" s="2">
        <v>0.90789473684210498</v>
      </c>
    </row>
    <row r="22" spans="1:2" x14ac:dyDescent="0.35">
      <c r="A22" s="2">
        <v>0.92261904761904789</v>
      </c>
      <c r="B22" s="2">
        <v>0.89473684210526283</v>
      </c>
    </row>
    <row r="23" spans="1:2" x14ac:dyDescent="0.35">
      <c r="A23" s="2">
        <v>0.91666666666666696</v>
      </c>
      <c r="B23" s="2">
        <v>0.89473684210526283</v>
      </c>
    </row>
    <row r="24" spans="1:2" x14ac:dyDescent="0.35">
      <c r="A24" s="2">
        <v>0.91071428571428603</v>
      </c>
      <c r="B24" s="2">
        <v>0.89473684210526283</v>
      </c>
    </row>
    <row r="25" spans="1:2" x14ac:dyDescent="0.35">
      <c r="A25" s="2">
        <v>0.9047619047619051</v>
      </c>
      <c r="B25" s="2">
        <v>0.89473684210526283</v>
      </c>
    </row>
    <row r="26" spans="1:2" x14ac:dyDescent="0.35">
      <c r="A26" s="2">
        <v>0.89880952380952417</v>
      </c>
      <c r="B26" s="2">
        <v>0.89473684210526283</v>
      </c>
    </row>
    <row r="27" spans="1:2" x14ac:dyDescent="0.35">
      <c r="A27" s="2">
        <v>0.89285714285714324</v>
      </c>
      <c r="B27" s="2">
        <v>0.89473684210526283</v>
      </c>
    </row>
    <row r="28" spans="1:2" x14ac:dyDescent="0.35">
      <c r="A28" s="2">
        <v>0.88690476190476231</v>
      </c>
      <c r="B28" s="2">
        <v>0.89473684210526283</v>
      </c>
    </row>
    <row r="29" spans="1:2" x14ac:dyDescent="0.35">
      <c r="A29" s="2">
        <v>0.88095238095238138</v>
      </c>
      <c r="B29" s="2">
        <v>0.89473684210526283</v>
      </c>
    </row>
    <row r="30" spans="1:2" x14ac:dyDescent="0.35">
      <c r="A30" s="2">
        <v>0.88095238095238138</v>
      </c>
      <c r="B30" s="2">
        <v>0.88157894736842068</v>
      </c>
    </row>
    <row r="31" spans="1:2" x14ac:dyDescent="0.35">
      <c r="A31" s="2">
        <v>0.87500000000000044</v>
      </c>
      <c r="B31" s="2">
        <v>0.88157894736842068</v>
      </c>
    </row>
    <row r="32" spans="1:2" x14ac:dyDescent="0.35">
      <c r="A32" s="2">
        <v>0.86904761904761951</v>
      </c>
      <c r="B32" s="2">
        <v>0.88157894736842068</v>
      </c>
    </row>
    <row r="33" spans="1:2" x14ac:dyDescent="0.35">
      <c r="A33" s="2">
        <v>0.86309523809523858</v>
      </c>
      <c r="B33" s="2">
        <v>0.88157894736842068</v>
      </c>
    </row>
    <row r="34" spans="1:2" x14ac:dyDescent="0.35">
      <c r="A34" s="2">
        <v>0.85714285714285765</v>
      </c>
      <c r="B34" s="2">
        <v>0.88157894736842068</v>
      </c>
    </row>
    <row r="35" spans="1:2" x14ac:dyDescent="0.35">
      <c r="A35" s="2">
        <v>0.85714285714285765</v>
      </c>
      <c r="B35" s="2">
        <v>0.86842105263157854</v>
      </c>
    </row>
    <row r="36" spans="1:2" x14ac:dyDescent="0.35">
      <c r="A36" s="2">
        <v>0.85119047619047672</v>
      </c>
      <c r="B36" s="2">
        <v>0.86842105263157854</v>
      </c>
    </row>
    <row r="37" spans="1:2" x14ac:dyDescent="0.35">
      <c r="A37" s="2">
        <v>0.85119047619047672</v>
      </c>
      <c r="B37" s="2">
        <v>0.85526315789473639</v>
      </c>
    </row>
    <row r="38" spans="1:2" x14ac:dyDescent="0.35">
      <c r="A38" s="2">
        <v>0.84523809523809579</v>
      </c>
      <c r="B38" s="2">
        <v>0.85526315789473639</v>
      </c>
    </row>
    <row r="39" spans="1:2" x14ac:dyDescent="0.35">
      <c r="A39" s="2">
        <v>0.83928571428571486</v>
      </c>
      <c r="B39" s="2">
        <v>0.85526315789473639</v>
      </c>
    </row>
    <row r="40" spans="1:2" x14ac:dyDescent="0.35">
      <c r="A40" s="2">
        <v>0.83928571428571486</v>
      </c>
      <c r="B40" s="2">
        <v>0.84210526315789425</v>
      </c>
    </row>
    <row r="41" spans="1:2" x14ac:dyDescent="0.35">
      <c r="A41" s="2">
        <v>0.83333333333333393</v>
      </c>
      <c r="B41" s="2">
        <v>0.84210526315789425</v>
      </c>
    </row>
    <row r="42" spans="1:2" x14ac:dyDescent="0.35">
      <c r="A42" s="2">
        <v>0.82738095238095299</v>
      </c>
      <c r="B42" s="2">
        <v>0.84210526315789425</v>
      </c>
    </row>
    <row r="43" spans="1:2" x14ac:dyDescent="0.35">
      <c r="A43" s="2">
        <v>0.82142857142857206</v>
      </c>
      <c r="B43" s="2">
        <v>0.84210526315789425</v>
      </c>
    </row>
    <row r="44" spans="1:2" x14ac:dyDescent="0.35">
      <c r="A44" s="2">
        <v>0.81547619047619113</v>
      </c>
      <c r="B44" s="2">
        <v>0.84210526315789425</v>
      </c>
    </row>
    <row r="45" spans="1:2" x14ac:dyDescent="0.35">
      <c r="A45" s="2">
        <v>0.8095238095238102</v>
      </c>
      <c r="B45" s="2">
        <v>0.84210526315789425</v>
      </c>
    </row>
    <row r="46" spans="1:2" x14ac:dyDescent="0.35">
      <c r="A46" s="2">
        <v>0.80357142857142927</v>
      </c>
      <c r="B46" s="2">
        <v>0.84210526315789425</v>
      </c>
    </row>
    <row r="47" spans="1:2" x14ac:dyDescent="0.35">
      <c r="A47" s="2">
        <v>0.80357142857142927</v>
      </c>
      <c r="B47" s="2">
        <v>0.8289473684210521</v>
      </c>
    </row>
    <row r="48" spans="1:2" x14ac:dyDescent="0.35">
      <c r="A48" s="2">
        <v>0.79761904761904834</v>
      </c>
      <c r="B48" s="2">
        <v>0.8289473684210521</v>
      </c>
    </row>
    <row r="49" spans="1:2" x14ac:dyDescent="0.35">
      <c r="A49" s="2">
        <v>0.79761904761904834</v>
      </c>
      <c r="B49" s="2">
        <v>0.81578947368420995</v>
      </c>
    </row>
    <row r="50" spans="1:2" x14ac:dyDescent="0.35">
      <c r="A50" s="2">
        <v>0.79166666666666741</v>
      </c>
      <c r="B50" s="2">
        <v>0.81578947368420995</v>
      </c>
    </row>
    <row r="51" spans="1:2" x14ac:dyDescent="0.35">
      <c r="A51" s="2">
        <v>0.78571428571428648</v>
      </c>
      <c r="B51" s="2">
        <v>0.81578947368420995</v>
      </c>
    </row>
    <row r="52" spans="1:2" x14ac:dyDescent="0.35">
      <c r="A52" s="2">
        <v>0.77976190476190554</v>
      </c>
      <c r="B52" s="2">
        <v>0.81578947368420995</v>
      </c>
    </row>
    <row r="53" spans="1:2" x14ac:dyDescent="0.35">
      <c r="A53" s="2">
        <v>0.77380952380952461</v>
      </c>
      <c r="B53" s="2">
        <v>0.81578947368420995</v>
      </c>
    </row>
    <row r="54" spans="1:2" x14ac:dyDescent="0.35">
      <c r="A54" s="2">
        <v>0.76785714285714368</v>
      </c>
      <c r="B54" s="2">
        <v>0.81578947368420995</v>
      </c>
    </row>
    <row r="55" spans="1:2" x14ac:dyDescent="0.35">
      <c r="A55" s="2">
        <v>0.76190476190476275</v>
      </c>
      <c r="B55" s="2">
        <v>0.81578947368420995</v>
      </c>
    </row>
    <row r="56" spans="1:2" x14ac:dyDescent="0.35">
      <c r="A56" s="2">
        <v>0.75595238095238182</v>
      </c>
      <c r="B56" s="2">
        <v>0.81578947368420995</v>
      </c>
    </row>
    <row r="57" spans="1:2" x14ac:dyDescent="0.35">
      <c r="A57" s="2">
        <v>0.75000000000000089</v>
      </c>
      <c r="B57" s="2">
        <v>0.81578947368420995</v>
      </c>
    </row>
    <row r="58" spans="1:2" x14ac:dyDescent="0.35">
      <c r="A58" s="2">
        <v>0.74404761904761996</v>
      </c>
      <c r="B58" s="2">
        <v>0.81578947368420995</v>
      </c>
    </row>
    <row r="59" spans="1:2" x14ac:dyDescent="0.35">
      <c r="A59" s="2">
        <v>0.73809523809523903</v>
      </c>
      <c r="B59" s="2">
        <v>0.81578947368420995</v>
      </c>
    </row>
    <row r="60" spans="1:2" x14ac:dyDescent="0.35">
      <c r="A60" s="2">
        <v>0.73809523809523903</v>
      </c>
      <c r="B60" s="2">
        <v>0.80263157894736781</v>
      </c>
    </row>
    <row r="61" spans="1:2" x14ac:dyDescent="0.35">
      <c r="A61" s="2">
        <v>0.73214285714285809</v>
      </c>
      <c r="B61" s="2">
        <v>0.80263157894736781</v>
      </c>
    </row>
    <row r="62" spans="1:2" x14ac:dyDescent="0.35">
      <c r="A62" s="2">
        <v>0.72619047619047716</v>
      </c>
      <c r="B62" s="2">
        <v>0.80263157894736781</v>
      </c>
    </row>
    <row r="63" spans="1:2" x14ac:dyDescent="0.35">
      <c r="A63" s="2">
        <v>0.72023809523809623</v>
      </c>
      <c r="B63" s="2">
        <v>0.80263157894736781</v>
      </c>
    </row>
    <row r="64" spans="1:2" x14ac:dyDescent="0.35">
      <c r="A64" s="2">
        <v>0.7142857142857153</v>
      </c>
      <c r="B64" s="2">
        <v>0.80263157894736781</v>
      </c>
    </row>
    <row r="65" spans="1:2" x14ac:dyDescent="0.35">
      <c r="A65" s="2">
        <v>0.70833333333333437</v>
      </c>
      <c r="B65" s="2">
        <v>0.80263157894736781</v>
      </c>
    </row>
    <row r="66" spans="1:2" x14ac:dyDescent="0.35">
      <c r="A66" s="2">
        <v>0.70238095238095344</v>
      </c>
      <c r="B66" s="2">
        <v>0.80263157894736781</v>
      </c>
    </row>
    <row r="67" spans="1:2" x14ac:dyDescent="0.35">
      <c r="A67" s="2">
        <v>0.69642857142857251</v>
      </c>
      <c r="B67" s="2">
        <v>0.80263157894736781</v>
      </c>
    </row>
    <row r="68" spans="1:2" x14ac:dyDescent="0.35">
      <c r="A68" s="2">
        <v>0.69047619047619158</v>
      </c>
      <c r="B68" s="2">
        <v>0.80263157894736781</v>
      </c>
    </row>
    <row r="69" spans="1:2" x14ac:dyDescent="0.35">
      <c r="A69" s="2">
        <v>0.68452380952381064</v>
      </c>
      <c r="B69" s="2">
        <v>0.80263157894736781</v>
      </c>
    </row>
    <row r="70" spans="1:2" x14ac:dyDescent="0.35">
      <c r="A70" s="2">
        <v>0.68452380952381064</v>
      </c>
      <c r="B70" s="2">
        <v>0.78947368421052566</v>
      </c>
    </row>
    <row r="71" spans="1:2" x14ac:dyDescent="0.35">
      <c r="A71" s="2">
        <v>0.67857142857142971</v>
      </c>
      <c r="B71" s="2">
        <v>0.78947368421052566</v>
      </c>
    </row>
    <row r="72" spans="1:2" x14ac:dyDescent="0.35">
      <c r="A72" s="2">
        <v>0.67857142857142971</v>
      </c>
      <c r="B72" s="2">
        <v>0.77631578947368352</v>
      </c>
    </row>
    <row r="73" spans="1:2" x14ac:dyDescent="0.35">
      <c r="A73" s="2">
        <v>0.67261904761904878</v>
      </c>
      <c r="B73" s="2">
        <v>0.77631578947368352</v>
      </c>
    </row>
    <row r="74" spans="1:2" x14ac:dyDescent="0.35">
      <c r="A74" s="2">
        <v>0.67261904761904878</v>
      </c>
      <c r="B74" s="2">
        <v>0.76315789473684137</v>
      </c>
    </row>
    <row r="75" spans="1:2" x14ac:dyDescent="0.35">
      <c r="A75" s="2">
        <v>0.66666666666666785</v>
      </c>
      <c r="B75" s="2">
        <v>0.76315789473684137</v>
      </c>
    </row>
    <row r="76" spans="1:2" x14ac:dyDescent="0.35">
      <c r="A76" s="2">
        <v>0.66666666666666785</v>
      </c>
      <c r="B76" s="2">
        <v>0.74999999999999922</v>
      </c>
    </row>
    <row r="77" spans="1:2" x14ac:dyDescent="0.35">
      <c r="A77" s="2">
        <v>0.66071428571428692</v>
      </c>
      <c r="B77" s="2">
        <v>0.74999999999999922</v>
      </c>
    </row>
    <row r="78" spans="1:2" x14ac:dyDescent="0.35">
      <c r="A78" s="2">
        <v>0.66071428571428692</v>
      </c>
      <c r="B78" s="2">
        <v>0.73684210526315708</v>
      </c>
    </row>
    <row r="79" spans="1:2" x14ac:dyDescent="0.35">
      <c r="A79" s="2">
        <v>0.65476190476190599</v>
      </c>
      <c r="B79" s="2">
        <v>0.73684210526315708</v>
      </c>
    </row>
    <row r="80" spans="1:2" x14ac:dyDescent="0.35">
      <c r="A80" s="2">
        <v>0.65476190476190599</v>
      </c>
      <c r="B80" s="2">
        <v>0.72368421052631493</v>
      </c>
    </row>
    <row r="81" spans="1:2" x14ac:dyDescent="0.35">
      <c r="A81" s="2">
        <v>0.64880952380952506</v>
      </c>
      <c r="B81" s="2">
        <v>0.72368421052631493</v>
      </c>
    </row>
    <row r="82" spans="1:2" x14ac:dyDescent="0.35">
      <c r="A82" s="2">
        <v>0.64285714285714413</v>
      </c>
      <c r="B82" s="2">
        <v>0.72368421052631493</v>
      </c>
    </row>
    <row r="83" spans="1:2" x14ac:dyDescent="0.35">
      <c r="A83" s="2">
        <v>0.63690476190476319</v>
      </c>
      <c r="B83" s="2">
        <v>0.72368421052631493</v>
      </c>
    </row>
    <row r="84" spans="1:2" x14ac:dyDescent="0.35">
      <c r="A84" s="2">
        <v>0.63690476190476319</v>
      </c>
      <c r="B84" s="2">
        <v>0.71052631578947278</v>
      </c>
    </row>
    <row r="85" spans="1:2" x14ac:dyDescent="0.35">
      <c r="A85" s="2">
        <v>0.63095238095238226</v>
      </c>
      <c r="B85" s="2">
        <v>0.71052631578947278</v>
      </c>
    </row>
    <row r="86" spans="1:2" x14ac:dyDescent="0.35">
      <c r="A86" s="2">
        <v>0.62500000000000133</v>
      </c>
      <c r="B86" s="2">
        <v>0.71052631578947278</v>
      </c>
    </row>
    <row r="87" spans="1:2" x14ac:dyDescent="0.35">
      <c r="A87" s="2">
        <v>0.6190476190476204</v>
      </c>
      <c r="B87" s="2">
        <v>0.71052631578947278</v>
      </c>
    </row>
    <row r="88" spans="1:2" x14ac:dyDescent="0.35">
      <c r="A88" s="2">
        <v>0.6190476190476204</v>
      </c>
      <c r="B88" s="2">
        <v>0.69736842105263064</v>
      </c>
    </row>
    <row r="89" spans="1:2" x14ac:dyDescent="0.35">
      <c r="A89" s="2">
        <v>0.6190476190476204</v>
      </c>
      <c r="B89" s="2">
        <v>0.68421052631578849</v>
      </c>
    </row>
    <row r="90" spans="1:2" x14ac:dyDescent="0.35">
      <c r="A90" s="2">
        <v>0.61309523809523947</v>
      </c>
      <c r="B90" s="2">
        <v>0.68421052631578849</v>
      </c>
    </row>
    <row r="91" spans="1:2" x14ac:dyDescent="0.35">
      <c r="A91" s="2">
        <v>0.60714285714285854</v>
      </c>
      <c r="B91" s="2">
        <v>0.68421052631578849</v>
      </c>
    </row>
    <row r="92" spans="1:2" x14ac:dyDescent="0.35">
      <c r="A92" s="2">
        <v>0.60714285714285854</v>
      </c>
      <c r="B92" s="2">
        <v>0.67105263157894635</v>
      </c>
    </row>
    <row r="93" spans="1:2" x14ac:dyDescent="0.35">
      <c r="A93" s="2">
        <v>0.60119047619047761</v>
      </c>
      <c r="B93" s="2">
        <v>0.67105263157894635</v>
      </c>
    </row>
    <row r="94" spans="1:2" x14ac:dyDescent="0.35">
      <c r="A94" s="2">
        <v>0.60119047619047761</v>
      </c>
      <c r="B94" s="2">
        <v>0.6578947368421042</v>
      </c>
    </row>
    <row r="95" spans="1:2" x14ac:dyDescent="0.35">
      <c r="A95" s="2">
        <v>0.59523809523809668</v>
      </c>
      <c r="B95" s="2">
        <v>0.6578947368421042</v>
      </c>
    </row>
    <row r="96" spans="1:2" x14ac:dyDescent="0.35">
      <c r="A96" s="2">
        <v>0.58928571428571574</v>
      </c>
      <c r="B96" s="2">
        <v>0.6578947368421042</v>
      </c>
    </row>
    <row r="97" spans="1:2" x14ac:dyDescent="0.35">
      <c r="A97" s="2">
        <v>0.58333333333333481</v>
      </c>
      <c r="B97" s="2">
        <v>0.6578947368421042</v>
      </c>
    </row>
    <row r="98" spans="1:2" x14ac:dyDescent="0.35">
      <c r="A98" s="2">
        <v>0.57738095238095388</v>
      </c>
      <c r="B98" s="2">
        <v>0.6578947368421042</v>
      </c>
    </row>
    <row r="99" spans="1:2" x14ac:dyDescent="0.35">
      <c r="A99" s="2">
        <v>0.57738095238095388</v>
      </c>
      <c r="B99" s="2">
        <v>0.64473684210526205</v>
      </c>
    </row>
    <row r="100" spans="1:2" x14ac:dyDescent="0.35">
      <c r="A100" s="2">
        <v>0.57738095238095388</v>
      </c>
      <c r="B100" s="2">
        <v>0.63157894736841991</v>
      </c>
    </row>
    <row r="101" spans="1:2" x14ac:dyDescent="0.35">
      <c r="A101" s="2">
        <v>0.57142857142857295</v>
      </c>
      <c r="B101" s="2">
        <v>0.63157894736841991</v>
      </c>
    </row>
    <row r="102" spans="1:2" x14ac:dyDescent="0.35">
      <c r="A102" s="2">
        <v>0.57142857142857295</v>
      </c>
      <c r="B102" s="2">
        <v>0.61842105263157776</v>
      </c>
    </row>
    <row r="103" spans="1:2" x14ac:dyDescent="0.35">
      <c r="A103" s="2">
        <v>0.56547619047619202</v>
      </c>
      <c r="B103" s="2">
        <v>0.61842105263157776</v>
      </c>
    </row>
    <row r="104" spans="1:2" x14ac:dyDescent="0.35">
      <c r="A104" s="2">
        <v>0.55952380952381109</v>
      </c>
      <c r="B104" s="2">
        <v>0.61842105263157776</v>
      </c>
    </row>
    <row r="105" spans="1:2" x14ac:dyDescent="0.35">
      <c r="A105" s="2">
        <v>0.55357142857143016</v>
      </c>
      <c r="B105" s="2">
        <v>0.61842105263157776</v>
      </c>
    </row>
    <row r="106" spans="1:2" x14ac:dyDescent="0.35">
      <c r="A106" s="2">
        <v>0.54761904761904923</v>
      </c>
      <c r="B106" s="2">
        <v>0.61842105263157776</v>
      </c>
    </row>
    <row r="107" spans="1:2" x14ac:dyDescent="0.35">
      <c r="A107" s="2">
        <v>0.54166666666666829</v>
      </c>
      <c r="B107" s="2">
        <v>0.61842105263157776</v>
      </c>
    </row>
    <row r="108" spans="1:2" x14ac:dyDescent="0.35">
      <c r="A108" s="2">
        <v>0.53571428571428736</v>
      </c>
      <c r="B108" s="2">
        <v>0.61842105263157776</v>
      </c>
    </row>
    <row r="109" spans="1:2" x14ac:dyDescent="0.35">
      <c r="A109" s="2">
        <v>0.53571428571428736</v>
      </c>
      <c r="B109" s="2">
        <v>0.60526315789473562</v>
      </c>
    </row>
    <row r="110" spans="1:2" x14ac:dyDescent="0.35">
      <c r="A110" s="2">
        <v>0.53571428571428736</v>
      </c>
      <c r="B110" s="2">
        <v>0.59210526315789347</v>
      </c>
    </row>
    <row r="111" spans="1:2" x14ac:dyDescent="0.35">
      <c r="A111" s="2">
        <v>0.52976190476190643</v>
      </c>
      <c r="B111" s="2">
        <v>0.59210526315789347</v>
      </c>
    </row>
    <row r="112" spans="1:2" x14ac:dyDescent="0.35">
      <c r="A112" s="2">
        <v>0.5238095238095255</v>
      </c>
      <c r="B112" s="2">
        <v>0.59210526315789347</v>
      </c>
    </row>
    <row r="113" spans="1:2" x14ac:dyDescent="0.35">
      <c r="A113" s="2">
        <v>0.51785714285714457</v>
      </c>
      <c r="B113" s="2">
        <v>0.59210526315789347</v>
      </c>
    </row>
    <row r="114" spans="1:2" x14ac:dyDescent="0.35">
      <c r="A114" s="2">
        <v>0.51190476190476364</v>
      </c>
      <c r="B114" s="2">
        <v>0.59210526315789347</v>
      </c>
    </row>
    <row r="115" spans="1:2" x14ac:dyDescent="0.35">
      <c r="A115" s="2">
        <v>0.50595238095238271</v>
      </c>
      <c r="B115" s="2">
        <v>0.59210526315789347</v>
      </c>
    </row>
    <row r="116" spans="1:2" x14ac:dyDescent="0.35">
      <c r="A116" s="2">
        <v>0.50000000000000178</v>
      </c>
      <c r="B116" s="2">
        <v>0.59210526315789347</v>
      </c>
    </row>
    <row r="117" spans="1:2" x14ac:dyDescent="0.35">
      <c r="A117" s="2">
        <v>0.49404761904762085</v>
      </c>
      <c r="B117" s="2">
        <v>0.59210526315789347</v>
      </c>
    </row>
    <row r="118" spans="1:2" x14ac:dyDescent="0.35">
      <c r="A118" s="2">
        <v>0.48809523809523991</v>
      </c>
      <c r="B118" s="2">
        <v>0.59210526315789347</v>
      </c>
    </row>
    <row r="119" spans="1:2" x14ac:dyDescent="0.35">
      <c r="A119" s="2">
        <v>0.48214285714285898</v>
      </c>
      <c r="B119" s="2">
        <v>0.59210526315789347</v>
      </c>
    </row>
    <row r="120" spans="1:2" x14ac:dyDescent="0.35">
      <c r="A120" s="2">
        <v>0.47619047619047805</v>
      </c>
      <c r="B120" s="2">
        <v>0.59210526315789347</v>
      </c>
    </row>
    <row r="121" spans="1:2" x14ac:dyDescent="0.35">
      <c r="A121" s="2">
        <v>0.47023809523809712</v>
      </c>
      <c r="B121" s="2">
        <v>0.59210526315789347</v>
      </c>
    </row>
    <row r="122" spans="1:2" x14ac:dyDescent="0.35">
      <c r="A122" s="2">
        <v>0.46428571428571619</v>
      </c>
      <c r="B122" s="2">
        <v>0.59210526315789347</v>
      </c>
    </row>
    <row r="123" spans="1:2" x14ac:dyDescent="0.35">
      <c r="A123" s="2">
        <v>0.46428571428571619</v>
      </c>
      <c r="B123" s="2">
        <v>0.57894736842105132</v>
      </c>
    </row>
    <row r="124" spans="1:2" x14ac:dyDescent="0.35">
      <c r="A124" s="2">
        <v>0.45833333333333526</v>
      </c>
      <c r="B124" s="2">
        <v>0.57894736842105132</v>
      </c>
    </row>
    <row r="125" spans="1:2" x14ac:dyDescent="0.35">
      <c r="A125" s="2">
        <v>0.45833333333333526</v>
      </c>
      <c r="B125" s="2">
        <v>0.56578947368420918</v>
      </c>
    </row>
    <row r="126" spans="1:2" x14ac:dyDescent="0.35">
      <c r="A126" s="2">
        <v>0.45833333333333526</v>
      </c>
      <c r="B126" s="2">
        <v>0.55263157894736703</v>
      </c>
    </row>
    <row r="127" spans="1:2" x14ac:dyDescent="0.35">
      <c r="A127" s="2">
        <v>0.45238095238095433</v>
      </c>
      <c r="B127" s="2">
        <v>0.55263157894736703</v>
      </c>
    </row>
    <row r="128" spans="1:2" x14ac:dyDescent="0.35">
      <c r="A128" s="2">
        <v>0.4464285714285734</v>
      </c>
      <c r="B128" s="2">
        <v>0.55263157894736703</v>
      </c>
    </row>
    <row r="129" spans="1:2" x14ac:dyDescent="0.35">
      <c r="A129" s="2">
        <v>0.4464285714285734</v>
      </c>
      <c r="B129" s="2">
        <v>0.53947368421052488</v>
      </c>
    </row>
    <row r="130" spans="1:2" x14ac:dyDescent="0.35">
      <c r="A130" s="2">
        <v>0.44047619047619246</v>
      </c>
      <c r="B130" s="2">
        <v>0.53947368421052488</v>
      </c>
    </row>
    <row r="131" spans="1:2" x14ac:dyDescent="0.35">
      <c r="A131" s="2">
        <v>0.43452380952381153</v>
      </c>
      <c r="B131" s="2">
        <v>0.53947368421052488</v>
      </c>
    </row>
    <row r="132" spans="1:2" x14ac:dyDescent="0.35">
      <c r="A132" s="2">
        <v>0.4285714285714306</v>
      </c>
      <c r="B132" s="2">
        <v>0.53947368421052488</v>
      </c>
    </row>
    <row r="133" spans="1:2" x14ac:dyDescent="0.35">
      <c r="A133" s="2">
        <v>0.42261904761904967</v>
      </c>
      <c r="B133" s="2">
        <v>0.53947368421052488</v>
      </c>
    </row>
    <row r="134" spans="1:2" x14ac:dyDescent="0.35">
      <c r="A134" s="2">
        <v>0.41666666666666874</v>
      </c>
      <c r="B134" s="2">
        <v>0.53947368421052488</v>
      </c>
    </row>
    <row r="135" spans="1:2" x14ac:dyDescent="0.35">
      <c r="A135" s="2">
        <v>0.41666666666666874</v>
      </c>
      <c r="B135" s="2">
        <v>0.52631578947368274</v>
      </c>
    </row>
    <row r="136" spans="1:2" x14ac:dyDescent="0.35">
      <c r="A136" s="2">
        <v>0.41071428571428781</v>
      </c>
      <c r="B136" s="2">
        <v>0.52631578947368274</v>
      </c>
    </row>
    <row r="137" spans="1:2" x14ac:dyDescent="0.35">
      <c r="A137" s="2">
        <v>0.40476190476190688</v>
      </c>
      <c r="B137" s="2">
        <v>0.52631578947368274</v>
      </c>
    </row>
    <row r="138" spans="1:2" x14ac:dyDescent="0.35">
      <c r="A138" s="2">
        <v>0.39880952380952595</v>
      </c>
      <c r="B138" s="2">
        <v>0.52631578947368274</v>
      </c>
    </row>
    <row r="139" spans="1:2" x14ac:dyDescent="0.35">
      <c r="A139" s="2">
        <v>0.39285714285714501</v>
      </c>
      <c r="B139" s="2">
        <v>0.52631578947368274</v>
      </c>
    </row>
    <row r="140" spans="1:2" x14ac:dyDescent="0.35">
      <c r="A140" s="2">
        <v>0.38690476190476408</v>
      </c>
      <c r="B140" s="2">
        <v>0.52631578947368274</v>
      </c>
    </row>
    <row r="141" spans="1:2" x14ac:dyDescent="0.35">
      <c r="A141" s="2">
        <v>0.38095238095238315</v>
      </c>
      <c r="B141" s="2">
        <v>0.52631578947368274</v>
      </c>
    </row>
    <row r="142" spans="1:2" x14ac:dyDescent="0.35">
      <c r="A142" s="2">
        <v>0.37500000000000222</v>
      </c>
      <c r="B142" s="2">
        <v>0.52631578947368274</v>
      </c>
    </row>
    <row r="143" spans="1:2" x14ac:dyDescent="0.35">
      <c r="A143" s="2">
        <v>0.37500000000000222</v>
      </c>
      <c r="B143" s="2">
        <v>0.51315789473684059</v>
      </c>
    </row>
    <row r="144" spans="1:2" x14ac:dyDescent="0.35">
      <c r="A144" s="2">
        <v>0.36904761904762129</v>
      </c>
      <c r="B144" s="2">
        <v>0.51315789473684059</v>
      </c>
    </row>
    <row r="145" spans="1:2" x14ac:dyDescent="0.35">
      <c r="A145" s="2">
        <v>0.36309523809524036</v>
      </c>
      <c r="B145" s="2">
        <v>0.51315789473684059</v>
      </c>
    </row>
    <row r="146" spans="1:2" x14ac:dyDescent="0.35">
      <c r="A146" s="2">
        <v>0.36309523809524036</v>
      </c>
      <c r="B146" s="2">
        <v>0.4999999999999985</v>
      </c>
    </row>
    <row r="147" spans="1:2" x14ac:dyDescent="0.35">
      <c r="A147" s="2">
        <v>0.35714285714285943</v>
      </c>
      <c r="B147" s="2">
        <v>0.4999999999999985</v>
      </c>
    </row>
    <row r="148" spans="1:2" x14ac:dyDescent="0.35">
      <c r="A148" s="2">
        <v>0.3511904761904785</v>
      </c>
      <c r="B148" s="2">
        <v>0.4999999999999985</v>
      </c>
    </row>
    <row r="149" spans="1:2" x14ac:dyDescent="0.35">
      <c r="A149" s="2">
        <v>0.34523809523809756</v>
      </c>
      <c r="B149" s="2">
        <v>0.4999999999999985</v>
      </c>
    </row>
    <row r="150" spans="1:2" x14ac:dyDescent="0.35">
      <c r="A150" s="2">
        <v>0.33928571428571663</v>
      </c>
      <c r="B150" s="2">
        <v>0.4999999999999985</v>
      </c>
    </row>
    <row r="151" spans="1:2" x14ac:dyDescent="0.35">
      <c r="A151" s="2">
        <v>0.3333333333333357</v>
      </c>
      <c r="B151" s="2">
        <v>0.4999999999999985</v>
      </c>
    </row>
    <row r="152" spans="1:2" x14ac:dyDescent="0.35">
      <c r="A152" s="2">
        <v>0.32738095238095477</v>
      </c>
      <c r="B152" s="2">
        <v>0.4999999999999985</v>
      </c>
    </row>
    <row r="153" spans="1:2" x14ac:dyDescent="0.35">
      <c r="A153" s="2">
        <v>0.32142857142857384</v>
      </c>
      <c r="B153" s="2">
        <v>0.4999999999999985</v>
      </c>
    </row>
    <row r="154" spans="1:2" x14ac:dyDescent="0.35">
      <c r="A154" s="2">
        <v>0.31547619047619291</v>
      </c>
      <c r="B154" s="2">
        <v>0.4999999999999985</v>
      </c>
    </row>
    <row r="155" spans="1:2" x14ac:dyDescent="0.35">
      <c r="A155" s="2">
        <v>0.30952380952381198</v>
      </c>
      <c r="B155" s="2">
        <v>0.4999999999999985</v>
      </c>
    </row>
    <row r="156" spans="1:2" x14ac:dyDescent="0.35">
      <c r="A156" s="2">
        <v>0.30952380952381198</v>
      </c>
      <c r="B156" s="2">
        <v>0.48684210526315641</v>
      </c>
    </row>
    <row r="157" spans="1:2" x14ac:dyDescent="0.35">
      <c r="A157" s="2">
        <v>0.30357142857143105</v>
      </c>
      <c r="B157" s="2">
        <v>0.48684210526315641</v>
      </c>
    </row>
    <row r="158" spans="1:2" x14ac:dyDescent="0.35">
      <c r="A158" s="2">
        <v>0.29761904761905011</v>
      </c>
      <c r="B158" s="2">
        <v>0.48684210526315641</v>
      </c>
    </row>
    <row r="159" spans="1:2" x14ac:dyDescent="0.35">
      <c r="A159" s="2">
        <v>0.29166666666666918</v>
      </c>
      <c r="B159" s="2">
        <v>0.48684210526315641</v>
      </c>
    </row>
    <row r="160" spans="1:2" x14ac:dyDescent="0.35">
      <c r="A160" s="2">
        <v>0.28571428571428825</v>
      </c>
      <c r="B160" s="2">
        <v>0.48684210526315641</v>
      </c>
    </row>
    <row r="161" spans="1:2" x14ac:dyDescent="0.35">
      <c r="A161" s="2">
        <v>0.27976190476190732</v>
      </c>
      <c r="B161" s="2">
        <v>0.48684210526315641</v>
      </c>
    </row>
    <row r="162" spans="1:2" x14ac:dyDescent="0.35">
      <c r="A162" s="2">
        <v>0.27976190476190732</v>
      </c>
      <c r="B162" s="2">
        <v>0.47368421052631432</v>
      </c>
    </row>
    <row r="163" spans="1:2" x14ac:dyDescent="0.35">
      <c r="A163" s="2">
        <v>0.27380952380952639</v>
      </c>
      <c r="B163" s="2">
        <v>0.47368421052631432</v>
      </c>
    </row>
    <row r="164" spans="1:2" x14ac:dyDescent="0.35">
      <c r="A164" s="2">
        <v>0.26785714285714546</v>
      </c>
      <c r="B164" s="2">
        <v>0.47368421052631432</v>
      </c>
    </row>
    <row r="165" spans="1:2" x14ac:dyDescent="0.35">
      <c r="A165" s="2">
        <v>0.26785714285714546</v>
      </c>
      <c r="B165" s="2">
        <v>0.46052631578947223</v>
      </c>
    </row>
    <row r="166" spans="1:2" x14ac:dyDescent="0.35">
      <c r="A166" s="2">
        <v>0.26190476190476453</v>
      </c>
      <c r="B166" s="2">
        <v>0.46052631578947223</v>
      </c>
    </row>
    <row r="167" spans="1:2" x14ac:dyDescent="0.35">
      <c r="A167" s="2">
        <v>0.2559523809523836</v>
      </c>
      <c r="B167" s="2">
        <v>0.46052631578947223</v>
      </c>
    </row>
    <row r="168" spans="1:2" x14ac:dyDescent="0.35">
      <c r="A168" s="2">
        <v>0.2559523809523836</v>
      </c>
      <c r="B168" s="2">
        <v>0.44736842105263014</v>
      </c>
    </row>
    <row r="169" spans="1:2" x14ac:dyDescent="0.35">
      <c r="A169" s="2">
        <v>0.25000000000000266</v>
      </c>
      <c r="B169" s="2">
        <v>0.44736842105263014</v>
      </c>
    </row>
    <row r="170" spans="1:2" x14ac:dyDescent="0.35">
      <c r="A170" s="2">
        <v>0.24404761904762171</v>
      </c>
      <c r="B170" s="2">
        <v>0.44736842105263014</v>
      </c>
    </row>
    <row r="171" spans="1:2" x14ac:dyDescent="0.35">
      <c r="A171" s="2">
        <v>0.23809523809524075</v>
      </c>
      <c r="B171" s="2">
        <v>0.44736842105263014</v>
      </c>
    </row>
    <row r="172" spans="1:2" x14ac:dyDescent="0.35">
      <c r="A172" s="2">
        <v>0.23214285714285979</v>
      </c>
      <c r="B172" s="2">
        <v>0.44736842105263014</v>
      </c>
    </row>
    <row r="173" spans="1:2" x14ac:dyDescent="0.35">
      <c r="A173" s="2">
        <v>0.22619047619047883</v>
      </c>
      <c r="B173" s="2">
        <v>0.44736842105263014</v>
      </c>
    </row>
    <row r="174" spans="1:2" x14ac:dyDescent="0.35">
      <c r="A174" s="2">
        <v>0.22619047619047883</v>
      </c>
      <c r="B174" s="2">
        <v>0.43421052631578805</v>
      </c>
    </row>
    <row r="175" spans="1:2" x14ac:dyDescent="0.35">
      <c r="A175" s="2">
        <v>0.22023809523809787</v>
      </c>
      <c r="B175" s="2">
        <v>0.43421052631578805</v>
      </c>
    </row>
    <row r="176" spans="1:2" x14ac:dyDescent="0.35">
      <c r="A176" s="2">
        <v>0.22023809523809787</v>
      </c>
      <c r="B176" s="2">
        <v>0.42105263157894596</v>
      </c>
    </row>
    <row r="177" spans="1:2" x14ac:dyDescent="0.35">
      <c r="A177" s="2">
        <v>0.21428571428571691</v>
      </c>
      <c r="B177" s="2">
        <v>0.42105263157894596</v>
      </c>
    </row>
    <row r="178" spans="1:2" x14ac:dyDescent="0.35">
      <c r="A178" s="2">
        <v>0.21428571428571691</v>
      </c>
      <c r="B178" s="2">
        <v>0.40789473684210387</v>
      </c>
    </row>
    <row r="179" spans="1:2" x14ac:dyDescent="0.35">
      <c r="A179" s="2">
        <v>0.20833333333333595</v>
      </c>
      <c r="B179" s="2">
        <v>0.40789473684210387</v>
      </c>
    </row>
    <row r="180" spans="1:2" x14ac:dyDescent="0.35">
      <c r="A180" s="2">
        <v>0.20238095238095499</v>
      </c>
      <c r="B180" s="2">
        <v>0.40789473684210387</v>
      </c>
    </row>
    <row r="181" spans="1:2" x14ac:dyDescent="0.35">
      <c r="A181" s="2">
        <v>0.19642857142857403</v>
      </c>
      <c r="B181" s="2">
        <v>0.40789473684210387</v>
      </c>
    </row>
    <row r="182" spans="1:2" x14ac:dyDescent="0.35">
      <c r="A182" s="2">
        <v>0.19047619047619307</v>
      </c>
      <c r="B182" s="2">
        <v>0.40789473684210387</v>
      </c>
    </row>
    <row r="183" spans="1:2" x14ac:dyDescent="0.35">
      <c r="A183" s="2">
        <v>0.19047619047619307</v>
      </c>
      <c r="B183" s="2">
        <v>0.39473684210526178</v>
      </c>
    </row>
    <row r="184" spans="1:2" x14ac:dyDescent="0.35">
      <c r="A184" s="2">
        <v>0.19047619047619307</v>
      </c>
      <c r="B184" s="2">
        <v>0.38157894736841969</v>
      </c>
    </row>
    <row r="185" spans="1:2" x14ac:dyDescent="0.35">
      <c r="A185" s="2">
        <v>0.19047619047619307</v>
      </c>
      <c r="B185" s="2">
        <v>0.36842105263157759</v>
      </c>
    </row>
    <row r="186" spans="1:2" x14ac:dyDescent="0.35">
      <c r="A186" s="2">
        <v>0.19047619047619307</v>
      </c>
      <c r="B186" s="2">
        <v>0.3552631578947355</v>
      </c>
    </row>
    <row r="187" spans="1:2" x14ac:dyDescent="0.35">
      <c r="A187" s="2">
        <v>0.18452380952381212</v>
      </c>
      <c r="B187" s="2">
        <v>0.3552631578947355</v>
      </c>
    </row>
    <row r="188" spans="1:2" x14ac:dyDescent="0.35">
      <c r="A188" s="2">
        <v>0.17857142857143116</v>
      </c>
      <c r="B188" s="2">
        <v>0.3552631578947355</v>
      </c>
    </row>
    <row r="189" spans="1:2" x14ac:dyDescent="0.35">
      <c r="A189" s="2">
        <v>0.1726190476190502</v>
      </c>
      <c r="B189" s="2">
        <v>0.3552631578947355</v>
      </c>
    </row>
    <row r="190" spans="1:2" x14ac:dyDescent="0.35">
      <c r="A190" s="2">
        <v>0.16666666666666924</v>
      </c>
      <c r="B190" s="2">
        <v>0.3552631578947355</v>
      </c>
    </row>
    <row r="191" spans="1:2" x14ac:dyDescent="0.35">
      <c r="A191" s="2">
        <v>0.16071428571428828</v>
      </c>
      <c r="B191" s="2">
        <v>0.3552631578947355</v>
      </c>
    </row>
    <row r="192" spans="1:2" x14ac:dyDescent="0.35">
      <c r="A192" s="2">
        <v>0.16071428571428828</v>
      </c>
      <c r="B192" s="2">
        <v>0.34210526315789341</v>
      </c>
    </row>
    <row r="193" spans="1:2" x14ac:dyDescent="0.35">
      <c r="A193" s="2">
        <v>0.15476190476190732</v>
      </c>
      <c r="B193" s="2">
        <v>0.34210526315789341</v>
      </c>
    </row>
    <row r="194" spans="1:2" x14ac:dyDescent="0.35">
      <c r="A194" s="2">
        <v>0.14880952380952636</v>
      </c>
      <c r="B194" s="2">
        <v>0.34210526315789341</v>
      </c>
    </row>
    <row r="195" spans="1:2" x14ac:dyDescent="0.35">
      <c r="A195" s="2">
        <v>0.14880952380952636</v>
      </c>
      <c r="B195" s="2">
        <v>0.32894736842105132</v>
      </c>
    </row>
    <row r="196" spans="1:2" x14ac:dyDescent="0.35">
      <c r="A196" s="2">
        <v>0.14880952380952636</v>
      </c>
      <c r="B196" s="2">
        <v>0.31578947368420923</v>
      </c>
    </row>
    <row r="197" spans="1:2" x14ac:dyDescent="0.35">
      <c r="A197" s="2">
        <v>0.1428571428571454</v>
      </c>
      <c r="B197" s="2">
        <v>0.31578947368420923</v>
      </c>
    </row>
    <row r="198" spans="1:2" x14ac:dyDescent="0.35">
      <c r="A198" s="2">
        <v>0.1428571428571454</v>
      </c>
      <c r="B198" s="2">
        <v>0.30263157894736714</v>
      </c>
    </row>
    <row r="199" spans="1:2" x14ac:dyDescent="0.35">
      <c r="A199" s="2">
        <v>0.1428571428571454</v>
      </c>
      <c r="B199" s="2">
        <v>0.28947368421052505</v>
      </c>
    </row>
    <row r="200" spans="1:2" x14ac:dyDescent="0.35">
      <c r="A200" s="2">
        <v>0.1428571428571454</v>
      </c>
      <c r="B200" s="2">
        <v>0.27631578947368296</v>
      </c>
    </row>
    <row r="201" spans="1:2" x14ac:dyDescent="0.35">
      <c r="A201" s="2">
        <v>0.1428571428571454</v>
      </c>
      <c r="B201" s="2">
        <v>0.26315789473684087</v>
      </c>
    </row>
    <row r="202" spans="1:2" x14ac:dyDescent="0.35">
      <c r="A202" s="2">
        <v>0.1428571428571454</v>
      </c>
      <c r="B202" s="2">
        <v>0.24999999999999878</v>
      </c>
    </row>
    <row r="203" spans="1:2" x14ac:dyDescent="0.35">
      <c r="A203" s="2">
        <v>0.1428571428571454</v>
      </c>
      <c r="B203" s="2">
        <v>0.23684210526315669</v>
      </c>
    </row>
    <row r="204" spans="1:2" x14ac:dyDescent="0.35">
      <c r="A204" s="2">
        <v>0.13690476190476444</v>
      </c>
      <c r="B204" s="2">
        <v>0.23684210526315669</v>
      </c>
    </row>
    <row r="205" spans="1:2" x14ac:dyDescent="0.35">
      <c r="A205" s="2">
        <v>0.13690476190476444</v>
      </c>
      <c r="B205" s="2">
        <v>0.2236842105263146</v>
      </c>
    </row>
    <row r="206" spans="1:2" x14ac:dyDescent="0.35">
      <c r="A206" s="2">
        <v>0.13690476190476444</v>
      </c>
      <c r="B206" s="2">
        <v>0.21052631578947251</v>
      </c>
    </row>
    <row r="207" spans="1:2" x14ac:dyDescent="0.35">
      <c r="A207" s="2">
        <v>0.13690476190476444</v>
      </c>
      <c r="B207" s="2">
        <v>0.19736842105263042</v>
      </c>
    </row>
    <row r="208" spans="1:2" x14ac:dyDescent="0.35">
      <c r="A208" s="2">
        <v>0.13690476190476444</v>
      </c>
      <c r="B208" s="2">
        <v>0.18421052631578833</v>
      </c>
    </row>
    <row r="209" spans="1:2" x14ac:dyDescent="0.35">
      <c r="A209" s="2">
        <v>0.13095238095238348</v>
      </c>
      <c r="B209" s="2">
        <v>0.18421052631578833</v>
      </c>
    </row>
    <row r="210" spans="1:2" x14ac:dyDescent="0.35">
      <c r="A210" s="2">
        <v>0.12500000000000253</v>
      </c>
      <c r="B210" s="2">
        <v>0.18421052631578833</v>
      </c>
    </row>
    <row r="211" spans="1:2" x14ac:dyDescent="0.35">
      <c r="A211" s="2">
        <v>0.11904761904762157</v>
      </c>
      <c r="B211" s="2">
        <v>0.18421052631578833</v>
      </c>
    </row>
    <row r="212" spans="1:2" x14ac:dyDescent="0.35">
      <c r="A212" s="2">
        <v>0.11309523809524061</v>
      </c>
      <c r="B212" s="2">
        <v>0.18421052631578833</v>
      </c>
    </row>
    <row r="213" spans="1:2" x14ac:dyDescent="0.35">
      <c r="A213" s="2">
        <v>0.11309523809524061</v>
      </c>
      <c r="B213" s="2">
        <v>0.17105263157894623</v>
      </c>
    </row>
    <row r="214" spans="1:2" x14ac:dyDescent="0.35">
      <c r="A214" s="2">
        <v>0.10714285714285965</v>
      </c>
      <c r="B214" s="2">
        <v>0.17105263157894623</v>
      </c>
    </row>
    <row r="215" spans="1:2" x14ac:dyDescent="0.35">
      <c r="A215" s="2">
        <v>0.10714285714285965</v>
      </c>
      <c r="B215" s="2">
        <v>0.15789473684210414</v>
      </c>
    </row>
    <row r="216" spans="1:2" x14ac:dyDescent="0.35">
      <c r="A216" s="2">
        <v>0.10714285714285965</v>
      </c>
      <c r="B216" s="2">
        <v>0.14473684210526205</v>
      </c>
    </row>
    <row r="217" spans="1:2" x14ac:dyDescent="0.35">
      <c r="A217" s="2">
        <v>0.10119047619047869</v>
      </c>
      <c r="B217" s="2">
        <v>0.14473684210526205</v>
      </c>
    </row>
    <row r="218" spans="1:2" x14ac:dyDescent="0.35">
      <c r="A218" s="2">
        <v>9.5238095238097731E-2</v>
      </c>
      <c r="B218" s="2">
        <v>0.14473684210526205</v>
      </c>
    </row>
    <row r="219" spans="1:2" x14ac:dyDescent="0.35">
      <c r="A219" s="2">
        <v>8.9285714285716772E-2</v>
      </c>
      <c r="B219" s="2">
        <v>0.14473684210526205</v>
      </c>
    </row>
    <row r="220" spans="1:2" x14ac:dyDescent="0.35">
      <c r="A220" s="2">
        <v>8.3333333333335813E-2</v>
      </c>
      <c r="B220" s="2">
        <v>0.14473684210526205</v>
      </c>
    </row>
    <row r="221" spans="1:2" x14ac:dyDescent="0.35">
      <c r="A221" s="2">
        <v>8.3333333333335813E-2</v>
      </c>
      <c r="B221" s="2">
        <v>0.13157894736841996</v>
      </c>
    </row>
    <row r="222" spans="1:2" x14ac:dyDescent="0.35">
      <c r="A222" s="2">
        <v>8.3333333333335813E-2</v>
      </c>
      <c r="B222" s="2">
        <v>0.11842105263157786</v>
      </c>
    </row>
    <row r="223" spans="1:2" x14ac:dyDescent="0.35">
      <c r="A223" s="2">
        <v>7.7380952380954854E-2</v>
      </c>
      <c r="B223" s="2">
        <v>0.11842105263157786</v>
      </c>
    </row>
    <row r="224" spans="1:2" x14ac:dyDescent="0.35">
      <c r="A224" s="2">
        <v>7.1428571428573895E-2</v>
      </c>
      <c r="B224" s="2">
        <v>0.11842105263157786</v>
      </c>
    </row>
    <row r="225" spans="1:2" x14ac:dyDescent="0.35">
      <c r="A225" s="2">
        <v>7.1428571428573895E-2</v>
      </c>
      <c r="B225" s="2">
        <v>0.10526315789473575</v>
      </c>
    </row>
    <row r="226" spans="1:2" x14ac:dyDescent="0.35">
      <c r="A226" s="2">
        <v>6.5476190476192936E-2</v>
      </c>
      <c r="B226" s="2">
        <v>0.10526315789473575</v>
      </c>
    </row>
    <row r="227" spans="1:2" x14ac:dyDescent="0.35">
      <c r="A227" s="2">
        <v>5.9523809523811984E-2</v>
      </c>
      <c r="B227" s="2">
        <v>0.10526315789473575</v>
      </c>
    </row>
    <row r="228" spans="1:2" x14ac:dyDescent="0.35">
      <c r="A228" s="2">
        <v>5.3571428571431032E-2</v>
      </c>
      <c r="B228" s="2">
        <v>0.10526315789473575</v>
      </c>
    </row>
    <row r="229" spans="1:2" x14ac:dyDescent="0.35">
      <c r="A229" s="2">
        <v>4.761904761905008E-2</v>
      </c>
      <c r="B229" s="2">
        <v>0.10526315789473575</v>
      </c>
    </row>
    <row r="230" spans="1:2" x14ac:dyDescent="0.35">
      <c r="A230" s="2">
        <v>4.761904761905008E-2</v>
      </c>
      <c r="B230" s="2">
        <v>9.2105263157893649E-2</v>
      </c>
    </row>
    <row r="231" spans="1:2" x14ac:dyDescent="0.35">
      <c r="A231" s="2">
        <v>4.1666666666669128E-2</v>
      </c>
      <c r="B231" s="2">
        <v>9.2105263157893649E-2</v>
      </c>
    </row>
    <row r="232" spans="1:2" x14ac:dyDescent="0.35">
      <c r="A232" s="2">
        <v>4.1666666666669128E-2</v>
      </c>
      <c r="B232" s="2">
        <v>7.8947368421051545E-2</v>
      </c>
    </row>
    <row r="233" spans="1:2" x14ac:dyDescent="0.35">
      <c r="A233" s="2">
        <v>3.5714285714288176E-2</v>
      </c>
      <c r="B233" s="2">
        <v>7.8947368421051545E-2</v>
      </c>
    </row>
    <row r="234" spans="1:2" x14ac:dyDescent="0.35">
      <c r="A234" s="2">
        <v>2.9761904761907224E-2</v>
      </c>
      <c r="B234" s="2">
        <v>7.8947368421051545E-2</v>
      </c>
    </row>
    <row r="235" spans="1:2" x14ac:dyDescent="0.35">
      <c r="A235" s="2">
        <v>2.9761904761907224E-2</v>
      </c>
      <c r="B235" s="2">
        <v>6.578947368420944E-2</v>
      </c>
    </row>
    <row r="236" spans="1:2" x14ac:dyDescent="0.35">
      <c r="A236" s="2">
        <v>2.3809523809526272E-2</v>
      </c>
      <c r="B236" s="2">
        <v>6.578947368420944E-2</v>
      </c>
    </row>
    <row r="237" spans="1:2" x14ac:dyDescent="0.35">
      <c r="A237" s="2">
        <v>2.3809523809526272E-2</v>
      </c>
      <c r="B237" s="2">
        <v>5.2631578947367336E-2</v>
      </c>
    </row>
    <row r="238" spans="1:2" x14ac:dyDescent="0.35">
      <c r="A238" s="2">
        <v>2.3809523809526272E-2</v>
      </c>
      <c r="B238" s="2">
        <v>3.9473684210525231E-2</v>
      </c>
    </row>
    <row r="239" spans="1:2" x14ac:dyDescent="0.35">
      <c r="A239" s="2">
        <v>1.7857142857145319E-2</v>
      </c>
      <c r="B239" s="2">
        <v>3.9473684210525231E-2</v>
      </c>
    </row>
    <row r="240" spans="1:2" x14ac:dyDescent="0.35">
      <c r="A240" s="2">
        <v>1.7857142857145319E-2</v>
      </c>
      <c r="B240" s="2">
        <v>2.6315789473683127E-2</v>
      </c>
    </row>
    <row r="241" spans="1:2" x14ac:dyDescent="0.35">
      <c r="A241" s="2">
        <v>1.1904761904764367E-2</v>
      </c>
      <c r="B241" s="2">
        <v>2.6315789473683127E-2</v>
      </c>
    </row>
    <row r="242" spans="1:2" x14ac:dyDescent="0.35">
      <c r="A242" s="2">
        <v>1.1904761904764367E-2</v>
      </c>
      <c r="B242" s="2">
        <v>1.3157894736841022E-2</v>
      </c>
    </row>
    <row r="243" spans="1:2" x14ac:dyDescent="0.35">
      <c r="A243" s="2">
        <v>1.1904761904764367E-2</v>
      </c>
      <c r="B243" s="2">
        <v>-1.0824674490095276E-15</v>
      </c>
    </row>
    <row r="244" spans="1:2" x14ac:dyDescent="0.35">
      <c r="A244" s="2">
        <v>5.9523809523834154E-3</v>
      </c>
      <c r="B244" s="2">
        <v>-1.0824674490095276E-15</v>
      </c>
    </row>
    <row r="245" spans="1:2" x14ac:dyDescent="0.35">
      <c r="A245" s="2">
        <v>2.4633073358870661E-15</v>
      </c>
      <c r="B245" s="2">
        <v>-1.0824674490095276E-15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91F19-602A-4ADA-B156-4D6D2ADD83C8}">
  <sheetPr codeName="XLSTAT_20211019_195428_1_HID">
    <tabColor rgb="FF007800"/>
  </sheetPr>
  <dimension ref="A1:B257"/>
  <sheetViews>
    <sheetView workbookViewId="0"/>
  </sheetViews>
  <sheetFormatPr defaultRowHeight="14.5" x14ac:dyDescent="0.35"/>
  <sheetData>
    <row r="1" spans="1:2" x14ac:dyDescent="0.35">
      <c r="A1" s="2">
        <v>1</v>
      </c>
      <c r="B1" s="2">
        <v>1</v>
      </c>
    </row>
    <row r="2" spans="1:2" x14ac:dyDescent="0.35">
      <c r="A2" s="2">
        <v>0.99450549450549453</v>
      </c>
      <c r="B2" s="2">
        <v>1</v>
      </c>
    </row>
    <row r="3" spans="1:2" x14ac:dyDescent="0.35">
      <c r="A3" s="2">
        <v>0.98901098901098905</v>
      </c>
      <c r="B3" s="2">
        <v>1</v>
      </c>
    </row>
    <row r="4" spans="1:2" x14ac:dyDescent="0.35">
      <c r="A4" s="2">
        <v>0.98351648351648358</v>
      </c>
      <c r="B4" s="2">
        <v>1</v>
      </c>
    </row>
    <row r="5" spans="1:2" x14ac:dyDescent="0.35">
      <c r="A5" s="2">
        <v>0.9780219780219781</v>
      </c>
      <c r="B5" s="2">
        <v>1</v>
      </c>
    </row>
    <row r="6" spans="1:2" x14ac:dyDescent="0.35">
      <c r="A6" s="2">
        <v>0.97252747252747263</v>
      </c>
      <c r="B6" s="2">
        <v>1</v>
      </c>
    </row>
    <row r="7" spans="1:2" x14ac:dyDescent="0.35">
      <c r="A7" s="2">
        <v>0.96703296703296715</v>
      </c>
      <c r="B7" s="2">
        <v>1</v>
      </c>
    </row>
    <row r="8" spans="1:2" x14ac:dyDescent="0.35">
      <c r="A8" s="2">
        <v>0.96153846153846168</v>
      </c>
      <c r="B8" s="2">
        <v>1</v>
      </c>
    </row>
    <row r="9" spans="1:2" x14ac:dyDescent="0.35">
      <c r="A9" s="2">
        <v>0.96153846153846168</v>
      </c>
      <c r="B9" s="2">
        <v>0.98648648648648651</v>
      </c>
    </row>
    <row r="10" spans="1:2" x14ac:dyDescent="0.35">
      <c r="A10" s="2">
        <v>0.9560439560439562</v>
      </c>
      <c r="B10" s="2">
        <v>0.98648648648648651</v>
      </c>
    </row>
    <row r="11" spans="1:2" x14ac:dyDescent="0.35">
      <c r="A11" s="2">
        <v>0.95054945054945073</v>
      </c>
      <c r="B11" s="2">
        <v>0.98648648648648651</v>
      </c>
    </row>
    <row r="12" spans="1:2" x14ac:dyDescent="0.35">
      <c r="A12" s="2">
        <v>0.94505494505494525</v>
      </c>
      <c r="B12" s="2">
        <v>0.98648648648648651</v>
      </c>
    </row>
    <row r="13" spans="1:2" x14ac:dyDescent="0.35">
      <c r="A13" s="2">
        <v>0.93956043956043978</v>
      </c>
      <c r="B13" s="2">
        <v>0.98648648648648651</v>
      </c>
    </row>
    <row r="14" spans="1:2" x14ac:dyDescent="0.35">
      <c r="A14" s="2">
        <v>0.9340659340659343</v>
      </c>
      <c r="B14" s="2">
        <v>0.98648648648648651</v>
      </c>
    </row>
    <row r="15" spans="1:2" x14ac:dyDescent="0.35">
      <c r="A15" s="2">
        <v>0.92857142857142883</v>
      </c>
      <c r="B15" s="2">
        <v>0.98648648648648651</v>
      </c>
    </row>
    <row r="16" spans="1:2" x14ac:dyDescent="0.35">
      <c r="A16" s="2">
        <v>0.92307692307692335</v>
      </c>
      <c r="B16" s="2">
        <v>0.98648648648648651</v>
      </c>
    </row>
    <row r="17" spans="1:2" x14ac:dyDescent="0.35">
      <c r="A17" s="2">
        <v>0.91758241758241788</v>
      </c>
      <c r="B17" s="2">
        <v>0.98648648648648651</v>
      </c>
    </row>
    <row r="18" spans="1:2" x14ac:dyDescent="0.35">
      <c r="A18" s="2">
        <v>0.9120879120879124</v>
      </c>
      <c r="B18" s="2">
        <v>0.98648648648648651</v>
      </c>
    </row>
    <row r="19" spans="1:2" x14ac:dyDescent="0.35">
      <c r="A19" s="2">
        <v>0.90659340659340693</v>
      </c>
      <c r="B19" s="2">
        <v>0.98648648648648651</v>
      </c>
    </row>
    <row r="20" spans="1:2" x14ac:dyDescent="0.35">
      <c r="A20" s="2">
        <v>0.90109890109890145</v>
      </c>
      <c r="B20" s="2">
        <v>0.98648648648648651</v>
      </c>
    </row>
    <row r="21" spans="1:2" x14ac:dyDescent="0.35">
      <c r="A21" s="2">
        <v>0.89560439560439598</v>
      </c>
      <c r="B21" s="2">
        <v>0.98648648648648651</v>
      </c>
    </row>
    <row r="22" spans="1:2" x14ac:dyDescent="0.35">
      <c r="A22" s="2">
        <v>0.8901098901098905</v>
      </c>
      <c r="B22" s="2">
        <v>0.98648648648648651</v>
      </c>
    </row>
    <row r="23" spans="1:2" x14ac:dyDescent="0.35">
      <c r="A23" s="2">
        <v>0.88461538461538503</v>
      </c>
      <c r="B23" s="2">
        <v>0.98648648648648651</v>
      </c>
    </row>
    <row r="24" spans="1:2" x14ac:dyDescent="0.35">
      <c r="A24" s="2">
        <v>0.87912087912087955</v>
      </c>
      <c r="B24" s="2">
        <v>0.98648648648648651</v>
      </c>
    </row>
    <row r="25" spans="1:2" x14ac:dyDescent="0.35">
      <c r="A25" s="2">
        <v>0.87362637362637408</v>
      </c>
      <c r="B25" s="2">
        <v>0.98648648648648651</v>
      </c>
    </row>
    <row r="26" spans="1:2" x14ac:dyDescent="0.35">
      <c r="A26" s="2">
        <v>0.8681318681318686</v>
      </c>
      <c r="B26" s="2">
        <v>0.98648648648648651</v>
      </c>
    </row>
    <row r="27" spans="1:2" x14ac:dyDescent="0.35">
      <c r="A27" s="2">
        <v>0.86263736263736313</v>
      </c>
      <c r="B27" s="2">
        <v>0.98648648648648651</v>
      </c>
    </row>
    <row r="28" spans="1:2" x14ac:dyDescent="0.35">
      <c r="A28" s="2">
        <v>0.85714285714285765</v>
      </c>
      <c r="B28" s="2">
        <v>0.98648648648648651</v>
      </c>
    </row>
    <row r="29" spans="1:2" x14ac:dyDescent="0.35">
      <c r="A29" s="2">
        <v>0.85164835164835218</v>
      </c>
      <c r="B29" s="2">
        <v>0.98648648648648651</v>
      </c>
    </row>
    <row r="30" spans="1:2" x14ac:dyDescent="0.35">
      <c r="A30" s="2">
        <v>0.85164835164835218</v>
      </c>
      <c r="B30" s="2">
        <v>0.97297297297297303</v>
      </c>
    </row>
    <row r="31" spans="1:2" x14ac:dyDescent="0.35">
      <c r="A31" s="2">
        <v>0.8461538461538467</v>
      </c>
      <c r="B31" s="2">
        <v>0.97297297297297303</v>
      </c>
    </row>
    <row r="32" spans="1:2" x14ac:dyDescent="0.35">
      <c r="A32" s="2">
        <v>0.84065934065934123</v>
      </c>
      <c r="B32" s="2">
        <v>0.97297297297297303</v>
      </c>
    </row>
    <row r="33" spans="1:2" x14ac:dyDescent="0.35">
      <c r="A33" s="2">
        <v>0.83516483516483575</v>
      </c>
      <c r="B33" s="2">
        <v>0.97297297297297303</v>
      </c>
    </row>
    <row r="34" spans="1:2" x14ac:dyDescent="0.35">
      <c r="A34" s="2">
        <v>0.83516483516483575</v>
      </c>
      <c r="B34" s="2">
        <v>0.95945945945945954</v>
      </c>
    </row>
    <row r="35" spans="1:2" x14ac:dyDescent="0.35">
      <c r="A35" s="2">
        <v>0.83516483516483575</v>
      </c>
      <c r="B35" s="2">
        <v>0.94594594594594605</v>
      </c>
    </row>
    <row r="36" spans="1:2" x14ac:dyDescent="0.35">
      <c r="A36" s="2">
        <v>0.82967032967033028</v>
      </c>
      <c r="B36" s="2">
        <v>0.94594594594594605</v>
      </c>
    </row>
    <row r="37" spans="1:2" x14ac:dyDescent="0.35">
      <c r="A37" s="2">
        <v>0.8241758241758248</v>
      </c>
      <c r="B37" s="2">
        <v>0.94594594594594605</v>
      </c>
    </row>
    <row r="38" spans="1:2" x14ac:dyDescent="0.35">
      <c r="A38" s="2">
        <v>0.81868131868131933</v>
      </c>
      <c r="B38" s="2">
        <v>0.94594594594594605</v>
      </c>
    </row>
    <row r="39" spans="1:2" x14ac:dyDescent="0.35">
      <c r="A39" s="2">
        <v>0.81318681318681385</v>
      </c>
      <c r="B39" s="2">
        <v>0.94594594594594605</v>
      </c>
    </row>
    <row r="40" spans="1:2" x14ac:dyDescent="0.35">
      <c r="A40" s="2">
        <v>0.80769230769230838</v>
      </c>
      <c r="B40" s="2">
        <v>0.94594594594594605</v>
      </c>
    </row>
    <row r="41" spans="1:2" x14ac:dyDescent="0.35">
      <c r="A41" s="2">
        <v>0.80769230769230838</v>
      </c>
      <c r="B41" s="2">
        <v>0.93243243243243257</v>
      </c>
    </row>
    <row r="42" spans="1:2" x14ac:dyDescent="0.35">
      <c r="A42" s="2">
        <v>0.8021978021978029</v>
      </c>
      <c r="B42" s="2">
        <v>0.93243243243243257</v>
      </c>
    </row>
    <row r="43" spans="1:2" x14ac:dyDescent="0.35">
      <c r="A43" s="2">
        <v>0.79670329670329743</v>
      </c>
      <c r="B43" s="2">
        <v>0.93243243243243257</v>
      </c>
    </row>
    <row r="44" spans="1:2" x14ac:dyDescent="0.35">
      <c r="A44" s="2">
        <v>0.79120879120879195</v>
      </c>
      <c r="B44" s="2">
        <v>0.93243243243243257</v>
      </c>
    </row>
    <row r="45" spans="1:2" x14ac:dyDescent="0.35">
      <c r="A45" s="2">
        <v>0.78571428571428648</v>
      </c>
      <c r="B45" s="2">
        <v>0.93243243243243257</v>
      </c>
    </row>
    <row r="46" spans="1:2" x14ac:dyDescent="0.35">
      <c r="A46" s="2">
        <v>0.780219780219781</v>
      </c>
      <c r="B46" s="2">
        <v>0.93243243243243257</v>
      </c>
    </row>
    <row r="47" spans="1:2" x14ac:dyDescent="0.35">
      <c r="A47" s="2">
        <v>0.77472527472527553</v>
      </c>
      <c r="B47" s="2">
        <v>0.93243243243243257</v>
      </c>
    </row>
    <row r="48" spans="1:2" x14ac:dyDescent="0.35">
      <c r="A48" s="2">
        <v>0.76923076923077005</v>
      </c>
      <c r="B48" s="2">
        <v>0.93243243243243257</v>
      </c>
    </row>
    <row r="49" spans="1:2" x14ac:dyDescent="0.35">
      <c r="A49" s="2">
        <v>0.76923076923077005</v>
      </c>
      <c r="B49" s="2">
        <v>0.91891891891891908</v>
      </c>
    </row>
    <row r="50" spans="1:2" x14ac:dyDescent="0.35">
      <c r="A50" s="2">
        <v>0.76373626373626458</v>
      </c>
      <c r="B50" s="2">
        <v>0.91891891891891908</v>
      </c>
    </row>
    <row r="51" spans="1:2" x14ac:dyDescent="0.35">
      <c r="A51" s="2">
        <v>0.7582417582417591</v>
      </c>
      <c r="B51" s="2">
        <v>0.91891891891891908</v>
      </c>
    </row>
    <row r="52" spans="1:2" x14ac:dyDescent="0.35">
      <c r="A52" s="2">
        <v>0.75274725274725363</v>
      </c>
      <c r="B52" s="2">
        <v>0.91891891891891908</v>
      </c>
    </row>
    <row r="53" spans="1:2" x14ac:dyDescent="0.35">
      <c r="A53" s="2">
        <v>0.75274725274725363</v>
      </c>
      <c r="B53" s="2">
        <v>0.90540540540540559</v>
      </c>
    </row>
    <row r="54" spans="1:2" x14ac:dyDescent="0.35">
      <c r="A54" s="2">
        <v>0.75274725274725363</v>
      </c>
      <c r="B54" s="2">
        <v>0.89189189189189211</v>
      </c>
    </row>
    <row r="55" spans="1:2" x14ac:dyDescent="0.35">
      <c r="A55" s="2">
        <v>0.74725274725274815</v>
      </c>
      <c r="B55" s="2">
        <v>0.89189189189189211</v>
      </c>
    </row>
    <row r="56" spans="1:2" x14ac:dyDescent="0.35">
      <c r="A56" s="2">
        <v>0.74175824175824268</v>
      </c>
      <c r="B56" s="2">
        <v>0.89189189189189211</v>
      </c>
    </row>
    <row r="57" spans="1:2" x14ac:dyDescent="0.35">
      <c r="A57" s="2">
        <v>0.7362637362637372</v>
      </c>
      <c r="B57" s="2">
        <v>0.89189189189189211</v>
      </c>
    </row>
    <row r="58" spans="1:2" x14ac:dyDescent="0.35">
      <c r="A58" s="2">
        <v>0.73076923076923173</v>
      </c>
      <c r="B58" s="2">
        <v>0.89189189189189211</v>
      </c>
    </row>
    <row r="59" spans="1:2" x14ac:dyDescent="0.35">
      <c r="A59" s="2">
        <v>0.73076923076923173</v>
      </c>
      <c r="B59" s="2">
        <v>0.87837837837837862</v>
      </c>
    </row>
    <row r="60" spans="1:2" x14ac:dyDescent="0.35">
      <c r="A60" s="2">
        <v>0.72527472527472625</v>
      </c>
      <c r="B60" s="2">
        <v>0.87837837837837862</v>
      </c>
    </row>
    <row r="61" spans="1:2" x14ac:dyDescent="0.35">
      <c r="A61" s="2">
        <v>0.72527472527472625</v>
      </c>
      <c r="B61" s="2">
        <v>0.86486486486486513</v>
      </c>
    </row>
    <row r="62" spans="1:2" x14ac:dyDescent="0.35">
      <c r="A62" s="2">
        <v>0.72527472527472625</v>
      </c>
      <c r="B62" s="2">
        <v>0.85135135135135165</v>
      </c>
    </row>
    <row r="63" spans="1:2" x14ac:dyDescent="0.35">
      <c r="A63" s="2">
        <v>0.71978021978022078</v>
      </c>
      <c r="B63" s="2">
        <v>0.85135135135135165</v>
      </c>
    </row>
    <row r="64" spans="1:2" x14ac:dyDescent="0.35">
      <c r="A64" s="2">
        <v>0.7142857142857153</v>
      </c>
      <c r="B64" s="2">
        <v>0.85135135135135165</v>
      </c>
    </row>
    <row r="65" spans="1:2" x14ac:dyDescent="0.35">
      <c r="A65" s="2">
        <v>0.70879120879120983</v>
      </c>
      <c r="B65" s="2">
        <v>0.85135135135135165</v>
      </c>
    </row>
    <row r="66" spans="1:2" x14ac:dyDescent="0.35">
      <c r="A66" s="2">
        <v>0.70329670329670435</v>
      </c>
      <c r="B66" s="2">
        <v>0.85135135135135165</v>
      </c>
    </row>
    <row r="67" spans="1:2" x14ac:dyDescent="0.35">
      <c r="A67" s="2">
        <v>0.69780219780219888</v>
      </c>
      <c r="B67" s="2">
        <v>0.85135135135135165</v>
      </c>
    </row>
    <row r="68" spans="1:2" x14ac:dyDescent="0.35">
      <c r="A68" s="2">
        <v>0.6923076923076934</v>
      </c>
      <c r="B68" s="2">
        <v>0.85135135135135165</v>
      </c>
    </row>
    <row r="69" spans="1:2" x14ac:dyDescent="0.35">
      <c r="A69" s="2">
        <v>0.68681318681318793</v>
      </c>
      <c r="B69" s="2">
        <v>0.85135135135135165</v>
      </c>
    </row>
    <row r="70" spans="1:2" x14ac:dyDescent="0.35">
      <c r="A70" s="2">
        <v>0.68131868131868245</v>
      </c>
      <c r="B70" s="2">
        <v>0.85135135135135165</v>
      </c>
    </row>
    <row r="71" spans="1:2" x14ac:dyDescent="0.35">
      <c r="A71" s="2">
        <v>0.67582417582417698</v>
      </c>
      <c r="B71" s="2">
        <v>0.85135135135135165</v>
      </c>
    </row>
    <row r="72" spans="1:2" x14ac:dyDescent="0.35">
      <c r="A72" s="2">
        <v>0.6703296703296715</v>
      </c>
      <c r="B72" s="2">
        <v>0.85135135135135165</v>
      </c>
    </row>
    <row r="73" spans="1:2" x14ac:dyDescent="0.35">
      <c r="A73" s="2">
        <v>0.66483516483516603</v>
      </c>
      <c r="B73" s="2">
        <v>0.85135135135135165</v>
      </c>
    </row>
    <row r="74" spans="1:2" x14ac:dyDescent="0.35">
      <c r="A74" s="2">
        <v>0.66483516483516603</v>
      </c>
      <c r="B74" s="2">
        <v>0.83783783783783816</v>
      </c>
    </row>
    <row r="75" spans="1:2" x14ac:dyDescent="0.35">
      <c r="A75" s="2">
        <v>0.65934065934066055</v>
      </c>
      <c r="B75" s="2">
        <v>0.83783783783783816</v>
      </c>
    </row>
    <row r="76" spans="1:2" x14ac:dyDescent="0.35">
      <c r="A76" s="2">
        <v>0.65384615384615508</v>
      </c>
      <c r="B76" s="2">
        <v>0.83783783783783816</v>
      </c>
    </row>
    <row r="77" spans="1:2" x14ac:dyDescent="0.35">
      <c r="A77" s="2">
        <v>0.6483516483516496</v>
      </c>
      <c r="B77" s="2">
        <v>0.83783783783783816</v>
      </c>
    </row>
    <row r="78" spans="1:2" x14ac:dyDescent="0.35">
      <c r="A78" s="2">
        <v>0.6483516483516496</v>
      </c>
      <c r="B78" s="2">
        <v>0.82432432432432468</v>
      </c>
    </row>
    <row r="79" spans="1:2" x14ac:dyDescent="0.35">
      <c r="A79" s="2">
        <v>0.64285714285714413</v>
      </c>
      <c r="B79" s="2">
        <v>0.82432432432432468</v>
      </c>
    </row>
    <row r="80" spans="1:2" x14ac:dyDescent="0.35">
      <c r="A80" s="2">
        <v>0.63736263736263865</v>
      </c>
      <c r="B80" s="2">
        <v>0.82432432432432468</v>
      </c>
    </row>
    <row r="81" spans="1:2" x14ac:dyDescent="0.35">
      <c r="A81" s="2">
        <v>0.63736263736263865</v>
      </c>
      <c r="B81" s="2">
        <v>0.81081081081081119</v>
      </c>
    </row>
    <row r="82" spans="1:2" x14ac:dyDescent="0.35">
      <c r="A82" s="2">
        <v>0.63736263736263865</v>
      </c>
      <c r="B82" s="2">
        <v>0.7972972972972977</v>
      </c>
    </row>
    <row r="83" spans="1:2" x14ac:dyDescent="0.35">
      <c r="A83" s="2">
        <v>0.63186813186813318</v>
      </c>
      <c r="B83" s="2">
        <v>0.7972972972972977</v>
      </c>
    </row>
    <row r="84" spans="1:2" x14ac:dyDescent="0.35">
      <c r="A84" s="2">
        <v>0.6263736263736277</v>
      </c>
      <c r="B84" s="2">
        <v>0.7972972972972977</v>
      </c>
    </row>
    <row r="85" spans="1:2" x14ac:dyDescent="0.35">
      <c r="A85" s="2">
        <v>0.6263736263736277</v>
      </c>
      <c r="B85" s="2">
        <v>0.78378378378378422</v>
      </c>
    </row>
    <row r="86" spans="1:2" x14ac:dyDescent="0.35">
      <c r="A86" s="2">
        <v>0.62087912087912223</v>
      </c>
      <c r="B86" s="2">
        <v>0.78378378378378422</v>
      </c>
    </row>
    <row r="87" spans="1:2" x14ac:dyDescent="0.35">
      <c r="A87" s="2">
        <v>0.61538461538461675</v>
      </c>
      <c r="B87" s="2">
        <v>0.78378378378378422</v>
      </c>
    </row>
    <row r="88" spans="1:2" x14ac:dyDescent="0.35">
      <c r="A88" s="2">
        <v>0.61538461538461675</v>
      </c>
      <c r="B88" s="2">
        <v>0.77027027027027073</v>
      </c>
    </row>
    <row r="89" spans="1:2" x14ac:dyDescent="0.35">
      <c r="A89" s="2">
        <v>0.60989010989011128</v>
      </c>
      <c r="B89" s="2">
        <v>0.77027027027027073</v>
      </c>
    </row>
    <row r="90" spans="1:2" x14ac:dyDescent="0.35">
      <c r="A90" s="2">
        <v>0.6043956043956058</v>
      </c>
      <c r="B90" s="2">
        <v>0.77027027027027073</v>
      </c>
    </row>
    <row r="91" spans="1:2" x14ac:dyDescent="0.35">
      <c r="A91" s="2">
        <v>0.59890109890110033</v>
      </c>
      <c r="B91" s="2">
        <v>0.77027027027027073</v>
      </c>
    </row>
    <row r="92" spans="1:2" x14ac:dyDescent="0.35">
      <c r="A92" s="2">
        <v>0.59890109890110033</v>
      </c>
      <c r="B92" s="2">
        <v>0.75675675675675724</v>
      </c>
    </row>
    <row r="93" spans="1:2" x14ac:dyDescent="0.35">
      <c r="A93" s="2">
        <v>0.59340659340659485</v>
      </c>
      <c r="B93" s="2">
        <v>0.75675675675675724</v>
      </c>
    </row>
    <row r="94" spans="1:2" x14ac:dyDescent="0.35">
      <c r="A94" s="2">
        <v>0.58791208791208938</v>
      </c>
      <c r="B94" s="2">
        <v>0.75675675675675724</v>
      </c>
    </row>
    <row r="95" spans="1:2" x14ac:dyDescent="0.35">
      <c r="A95" s="2">
        <v>0.5824175824175839</v>
      </c>
      <c r="B95" s="2">
        <v>0.75675675675675724</v>
      </c>
    </row>
    <row r="96" spans="1:2" x14ac:dyDescent="0.35">
      <c r="A96" s="2">
        <v>0.57692307692307843</v>
      </c>
      <c r="B96" s="2">
        <v>0.75675675675675724</v>
      </c>
    </row>
    <row r="97" spans="1:2" x14ac:dyDescent="0.35">
      <c r="A97" s="2">
        <v>0.57692307692307843</v>
      </c>
      <c r="B97" s="2">
        <v>0.74324324324324376</v>
      </c>
    </row>
    <row r="98" spans="1:2" x14ac:dyDescent="0.35">
      <c r="A98" s="2">
        <v>0.57692307692307843</v>
      </c>
      <c r="B98" s="2">
        <v>0.72972972972973027</v>
      </c>
    </row>
    <row r="99" spans="1:2" x14ac:dyDescent="0.35">
      <c r="A99" s="2">
        <v>0.57142857142857295</v>
      </c>
      <c r="B99" s="2">
        <v>0.72972972972973027</v>
      </c>
    </row>
    <row r="100" spans="1:2" x14ac:dyDescent="0.35">
      <c r="A100" s="2">
        <v>0.56593406593406748</v>
      </c>
      <c r="B100" s="2">
        <v>0.72972972972973027</v>
      </c>
    </row>
    <row r="101" spans="1:2" x14ac:dyDescent="0.35">
      <c r="A101" s="2">
        <v>0.560439560439562</v>
      </c>
      <c r="B101" s="2">
        <v>0.72972972972973027</v>
      </c>
    </row>
    <row r="102" spans="1:2" x14ac:dyDescent="0.35">
      <c r="A102" s="2">
        <v>0.55494505494505653</v>
      </c>
      <c r="B102" s="2">
        <v>0.72972972972973027</v>
      </c>
    </row>
    <row r="103" spans="1:2" x14ac:dyDescent="0.35">
      <c r="A103" s="2">
        <v>0.55494505494505653</v>
      </c>
      <c r="B103" s="2">
        <v>0.71621621621621678</v>
      </c>
    </row>
    <row r="104" spans="1:2" x14ac:dyDescent="0.35">
      <c r="A104" s="2">
        <v>0.54945054945055105</v>
      </c>
      <c r="B104" s="2">
        <v>0.71621621621621678</v>
      </c>
    </row>
    <row r="105" spans="1:2" x14ac:dyDescent="0.35">
      <c r="A105" s="2">
        <v>0.54395604395604558</v>
      </c>
      <c r="B105" s="2">
        <v>0.71621621621621678</v>
      </c>
    </row>
    <row r="106" spans="1:2" x14ac:dyDescent="0.35">
      <c r="A106" s="2">
        <v>0.5384615384615401</v>
      </c>
      <c r="B106" s="2">
        <v>0.71621621621621678</v>
      </c>
    </row>
    <row r="107" spans="1:2" x14ac:dyDescent="0.35">
      <c r="A107" s="2">
        <v>0.53296703296703463</v>
      </c>
      <c r="B107" s="2">
        <v>0.71621621621621678</v>
      </c>
    </row>
    <row r="108" spans="1:2" x14ac:dyDescent="0.35">
      <c r="A108" s="2">
        <v>0.53296703296703463</v>
      </c>
      <c r="B108" s="2">
        <v>0.7027027027027033</v>
      </c>
    </row>
    <row r="109" spans="1:2" x14ac:dyDescent="0.35">
      <c r="A109" s="2">
        <v>0.52747252747252915</v>
      </c>
      <c r="B109" s="2">
        <v>0.7027027027027033</v>
      </c>
    </row>
    <row r="110" spans="1:2" x14ac:dyDescent="0.35">
      <c r="A110" s="2">
        <v>0.52197802197802368</v>
      </c>
      <c r="B110" s="2">
        <v>0.7027027027027033</v>
      </c>
    </row>
    <row r="111" spans="1:2" x14ac:dyDescent="0.35">
      <c r="A111" s="2">
        <v>0.5164835164835182</v>
      </c>
      <c r="B111" s="2">
        <v>0.7027027027027033</v>
      </c>
    </row>
    <row r="112" spans="1:2" x14ac:dyDescent="0.35">
      <c r="A112" s="2">
        <v>0.51098901098901273</v>
      </c>
      <c r="B112" s="2">
        <v>0.7027027027027033</v>
      </c>
    </row>
    <row r="113" spans="1:2" x14ac:dyDescent="0.35">
      <c r="A113" s="2">
        <v>0.50549450549450725</v>
      </c>
      <c r="B113" s="2">
        <v>0.7027027027027033</v>
      </c>
    </row>
    <row r="114" spans="1:2" x14ac:dyDescent="0.35">
      <c r="A114" s="2">
        <v>0.50000000000000178</v>
      </c>
      <c r="B114" s="2">
        <v>0.7027027027027033</v>
      </c>
    </row>
    <row r="115" spans="1:2" x14ac:dyDescent="0.35">
      <c r="A115" s="2">
        <v>0.4945054945054963</v>
      </c>
      <c r="B115" s="2">
        <v>0.7027027027027033</v>
      </c>
    </row>
    <row r="116" spans="1:2" x14ac:dyDescent="0.35">
      <c r="A116" s="2">
        <v>0.48901098901099083</v>
      </c>
      <c r="B116" s="2">
        <v>0.7027027027027033</v>
      </c>
    </row>
    <row r="117" spans="1:2" x14ac:dyDescent="0.35">
      <c r="A117" s="2">
        <v>0.48901098901099083</v>
      </c>
      <c r="B117" s="2">
        <v>0.68918918918918981</v>
      </c>
    </row>
    <row r="118" spans="1:2" x14ac:dyDescent="0.35">
      <c r="A118" s="2">
        <v>0.48351648351648535</v>
      </c>
      <c r="B118" s="2">
        <v>0.68918918918918981</v>
      </c>
    </row>
    <row r="119" spans="1:2" x14ac:dyDescent="0.35">
      <c r="A119" s="2">
        <v>0.47802197802197988</v>
      </c>
      <c r="B119" s="2">
        <v>0.68918918918918981</v>
      </c>
    </row>
    <row r="120" spans="1:2" x14ac:dyDescent="0.35">
      <c r="A120" s="2">
        <v>0.4725274725274744</v>
      </c>
      <c r="B120" s="2">
        <v>0.68918918918918981</v>
      </c>
    </row>
    <row r="121" spans="1:2" x14ac:dyDescent="0.35">
      <c r="A121" s="2">
        <v>0.46703296703296893</v>
      </c>
      <c r="B121" s="2">
        <v>0.68918918918918981</v>
      </c>
    </row>
    <row r="122" spans="1:2" x14ac:dyDescent="0.35">
      <c r="A122" s="2">
        <v>0.46703296703296893</v>
      </c>
      <c r="B122" s="2">
        <v>0.67567567567567632</v>
      </c>
    </row>
    <row r="123" spans="1:2" x14ac:dyDescent="0.35">
      <c r="A123" s="2">
        <v>0.46153846153846345</v>
      </c>
      <c r="B123" s="2">
        <v>0.67567567567567632</v>
      </c>
    </row>
    <row r="124" spans="1:2" x14ac:dyDescent="0.35">
      <c r="A124" s="2">
        <v>0.45604395604395798</v>
      </c>
      <c r="B124" s="2">
        <v>0.67567567567567632</v>
      </c>
    </row>
    <row r="125" spans="1:2" x14ac:dyDescent="0.35">
      <c r="A125" s="2">
        <v>0.4505494505494525</v>
      </c>
      <c r="B125" s="2">
        <v>0.67567567567567632</v>
      </c>
    </row>
    <row r="126" spans="1:2" x14ac:dyDescent="0.35">
      <c r="A126" s="2">
        <v>0.44505494505494703</v>
      </c>
      <c r="B126" s="2">
        <v>0.67567567567567632</v>
      </c>
    </row>
    <row r="127" spans="1:2" x14ac:dyDescent="0.35">
      <c r="A127" s="2">
        <v>0.44505494505494703</v>
      </c>
      <c r="B127" s="2">
        <v>0.66216216216216284</v>
      </c>
    </row>
    <row r="128" spans="1:2" x14ac:dyDescent="0.35">
      <c r="A128" s="2">
        <v>0.44505494505494703</v>
      </c>
      <c r="B128" s="2">
        <v>0.64864864864864935</v>
      </c>
    </row>
    <row r="129" spans="1:2" x14ac:dyDescent="0.35">
      <c r="A129" s="2">
        <v>0.43956043956044155</v>
      </c>
      <c r="B129" s="2">
        <v>0.64864864864864935</v>
      </c>
    </row>
    <row r="130" spans="1:2" x14ac:dyDescent="0.35">
      <c r="A130" s="2">
        <v>0.43956043956044155</v>
      </c>
      <c r="B130" s="2">
        <v>0.63513513513513586</v>
      </c>
    </row>
    <row r="131" spans="1:2" x14ac:dyDescent="0.35">
      <c r="A131" s="2">
        <v>0.43956043956044155</v>
      </c>
      <c r="B131" s="2">
        <v>0.62162162162162238</v>
      </c>
    </row>
    <row r="132" spans="1:2" x14ac:dyDescent="0.35">
      <c r="A132" s="2">
        <v>0.43406593406593608</v>
      </c>
      <c r="B132" s="2">
        <v>0.62162162162162238</v>
      </c>
    </row>
    <row r="133" spans="1:2" x14ac:dyDescent="0.35">
      <c r="A133" s="2">
        <v>0.4285714285714306</v>
      </c>
      <c r="B133" s="2">
        <v>0.62162162162162238</v>
      </c>
    </row>
    <row r="134" spans="1:2" x14ac:dyDescent="0.35">
      <c r="A134" s="2">
        <v>0.42307692307692513</v>
      </c>
      <c r="B134" s="2">
        <v>0.62162162162162238</v>
      </c>
    </row>
    <row r="135" spans="1:2" x14ac:dyDescent="0.35">
      <c r="A135" s="2">
        <v>0.41758241758241965</v>
      </c>
      <c r="B135" s="2">
        <v>0.62162162162162238</v>
      </c>
    </row>
    <row r="136" spans="1:2" x14ac:dyDescent="0.35">
      <c r="A136" s="2">
        <v>0.41208791208791418</v>
      </c>
      <c r="B136" s="2">
        <v>0.62162162162162238</v>
      </c>
    </row>
    <row r="137" spans="1:2" x14ac:dyDescent="0.35">
      <c r="A137" s="2">
        <v>0.4065934065934087</v>
      </c>
      <c r="B137" s="2">
        <v>0.62162162162162238</v>
      </c>
    </row>
    <row r="138" spans="1:2" x14ac:dyDescent="0.35">
      <c r="A138" s="2">
        <v>0.40109890109890323</v>
      </c>
      <c r="B138" s="2">
        <v>0.62162162162162238</v>
      </c>
    </row>
    <row r="139" spans="1:2" x14ac:dyDescent="0.35">
      <c r="A139" s="2">
        <v>0.39560439560439775</v>
      </c>
      <c r="B139" s="2">
        <v>0.62162162162162238</v>
      </c>
    </row>
    <row r="140" spans="1:2" x14ac:dyDescent="0.35">
      <c r="A140" s="2">
        <v>0.39010989010989228</v>
      </c>
      <c r="B140" s="2">
        <v>0.62162162162162238</v>
      </c>
    </row>
    <row r="141" spans="1:2" x14ac:dyDescent="0.35">
      <c r="A141" s="2">
        <v>0.39010989010989228</v>
      </c>
      <c r="B141" s="2">
        <v>0.60810810810810889</v>
      </c>
    </row>
    <row r="142" spans="1:2" x14ac:dyDescent="0.35">
      <c r="A142" s="2">
        <v>0.3846153846153868</v>
      </c>
      <c r="B142" s="2">
        <v>0.60810810810810889</v>
      </c>
    </row>
    <row r="143" spans="1:2" x14ac:dyDescent="0.35">
      <c r="A143" s="2">
        <v>0.3846153846153868</v>
      </c>
      <c r="B143" s="2">
        <v>0.5945945945945954</v>
      </c>
    </row>
    <row r="144" spans="1:2" x14ac:dyDescent="0.35">
      <c r="A144" s="2">
        <v>0.3846153846153868</v>
      </c>
      <c r="B144" s="2">
        <v>0.58108108108108192</v>
      </c>
    </row>
    <row r="145" spans="1:2" x14ac:dyDescent="0.35">
      <c r="A145" s="2">
        <v>0.37912087912088133</v>
      </c>
      <c r="B145" s="2">
        <v>0.58108108108108192</v>
      </c>
    </row>
    <row r="146" spans="1:2" x14ac:dyDescent="0.35">
      <c r="A146" s="2">
        <v>0.37362637362637585</v>
      </c>
      <c r="B146" s="2">
        <v>0.58108108108108192</v>
      </c>
    </row>
    <row r="147" spans="1:2" x14ac:dyDescent="0.35">
      <c r="A147" s="2">
        <v>0.36813186813187038</v>
      </c>
      <c r="B147" s="2">
        <v>0.58108108108108192</v>
      </c>
    </row>
    <row r="148" spans="1:2" x14ac:dyDescent="0.35">
      <c r="A148" s="2">
        <v>0.3626373626373649</v>
      </c>
      <c r="B148" s="2">
        <v>0.58108108108108192</v>
      </c>
    </row>
    <row r="149" spans="1:2" x14ac:dyDescent="0.35">
      <c r="A149" s="2">
        <v>0.35714285714285943</v>
      </c>
      <c r="B149" s="2">
        <v>0.58108108108108192</v>
      </c>
    </row>
    <row r="150" spans="1:2" x14ac:dyDescent="0.35">
      <c r="A150" s="2">
        <v>0.35714285714285943</v>
      </c>
      <c r="B150" s="2">
        <v>0.56756756756756843</v>
      </c>
    </row>
    <row r="151" spans="1:2" x14ac:dyDescent="0.35">
      <c r="A151" s="2">
        <v>0.35714285714285943</v>
      </c>
      <c r="B151" s="2">
        <v>0.55405405405405495</v>
      </c>
    </row>
    <row r="152" spans="1:2" x14ac:dyDescent="0.35">
      <c r="A152" s="2">
        <v>0.35714285714285943</v>
      </c>
      <c r="B152" s="2">
        <v>0.54054054054054146</v>
      </c>
    </row>
    <row r="153" spans="1:2" x14ac:dyDescent="0.35">
      <c r="A153" s="2">
        <v>0.35164835164835395</v>
      </c>
      <c r="B153" s="2">
        <v>0.54054054054054146</v>
      </c>
    </row>
    <row r="154" spans="1:2" x14ac:dyDescent="0.35">
      <c r="A154" s="2">
        <v>0.34615384615384848</v>
      </c>
      <c r="B154" s="2">
        <v>0.54054054054054146</v>
      </c>
    </row>
    <row r="155" spans="1:2" x14ac:dyDescent="0.35">
      <c r="A155" s="2">
        <v>0.340659340659343</v>
      </c>
      <c r="B155" s="2">
        <v>0.54054054054054146</v>
      </c>
    </row>
    <row r="156" spans="1:2" x14ac:dyDescent="0.35">
      <c r="A156" s="2">
        <v>0.340659340659343</v>
      </c>
      <c r="B156" s="2">
        <v>0.52702702702702797</v>
      </c>
    </row>
    <row r="157" spans="1:2" x14ac:dyDescent="0.35">
      <c r="A157" s="2">
        <v>0.33516483516483753</v>
      </c>
      <c r="B157" s="2">
        <v>0.52702702702702797</v>
      </c>
    </row>
    <row r="158" spans="1:2" x14ac:dyDescent="0.35">
      <c r="A158" s="2">
        <v>0.33516483516483753</v>
      </c>
      <c r="B158" s="2">
        <v>0.51351351351351449</v>
      </c>
    </row>
    <row r="159" spans="1:2" x14ac:dyDescent="0.35">
      <c r="A159" s="2">
        <v>0.32967032967033205</v>
      </c>
      <c r="B159" s="2">
        <v>0.51351351351351449</v>
      </c>
    </row>
    <row r="160" spans="1:2" x14ac:dyDescent="0.35">
      <c r="A160" s="2">
        <v>0.32417582417582658</v>
      </c>
      <c r="B160" s="2">
        <v>0.51351351351351449</v>
      </c>
    </row>
    <row r="161" spans="1:2" x14ac:dyDescent="0.35">
      <c r="A161" s="2">
        <v>0.3186813186813211</v>
      </c>
      <c r="B161" s="2">
        <v>0.51351351351351449</v>
      </c>
    </row>
    <row r="162" spans="1:2" x14ac:dyDescent="0.35">
      <c r="A162" s="2">
        <v>0.31318681318681563</v>
      </c>
      <c r="B162" s="2">
        <v>0.51351351351351449</v>
      </c>
    </row>
    <row r="163" spans="1:2" x14ac:dyDescent="0.35">
      <c r="A163" s="2">
        <v>0.30769230769231015</v>
      </c>
      <c r="B163" s="2">
        <v>0.51351351351351449</v>
      </c>
    </row>
    <row r="164" spans="1:2" x14ac:dyDescent="0.35">
      <c r="A164" s="2">
        <v>0.30769230769231015</v>
      </c>
      <c r="B164" s="2">
        <v>0.500000000000001</v>
      </c>
    </row>
    <row r="165" spans="1:2" x14ac:dyDescent="0.35">
      <c r="A165" s="2">
        <v>0.30219780219780468</v>
      </c>
      <c r="B165" s="2">
        <v>0.500000000000001</v>
      </c>
    </row>
    <row r="166" spans="1:2" x14ac:dyDescent="0.35">
      <c r="A166" s="2">
        <v>0.2967032967032992</v>
      </c>
      <c r="B166" s="2">
        <v>0.500000000000001</v>
      </c>
    </row>
    <row r="167" spans="1:2" x14ac:dyDescent="0.35">
      <c r="A167" s="2">
        <v>0.29120879120879373</v>
      </c>
      <c r="B167" s="2">
        <v>0.500000000000001</v>
      </c>
    </row>
    <row r="168" spans="1:2" x14ac:dyDescent="0.35">
      <c r="A168" s="2">
        <v>0.28571428571428825</v>
      </c>
      <c r="B168" s="2">
        <v>0.500000000000001</v>
      </c>
    </row>
    <row r="169" spans="1:2" x14ac:dyDescent="0.35">
      <c r="A169" s="2">
        <v>0.28571428571428825</v>
      </c>
      <c r="B169" s="2">
        <v>0.48648648648648751</v>
      </c>
    </row>
    <row r="170" spans="1:2" x14ac:dyDescent="0.35">
      <c r="A170" s="2">
        <v>0.28021978021978278</v>
      </c>
      <c r="B170" s="2">
        <v>0.48648648648648751</v>
      </c>
    </row>
    <row r="171" spans="1:2" x14ac:dyDescent="0.35">
      <c r="A171" s="2">
        <v>0.2747252747252773</v>
      </c>
      <c r="B171" s="2">
        <v>0.48648648648648751</v>
      </c>
    </row>
    <row r="172" spans="1:2" x14ac:dyDescent="0.35">
      <c r="A172" s="2">
        <v>0.2747252747252773</v>
      </c>
      <c r="B172" s="2">
        <v>0.47297297297297403</v>
      </c>
    </row>
    <row r="173" spans="1:2" x14ac:dyDescent="0.35">
      <c r="A173" s="2">
        <v>0.26923076923077183</v>
      </c>
      <c r="B173" s="2">
        <v>0.47297297297297403</v>
      </c>
    </row>
    <row r="174" spans="1:2" x14ac:dyDescent="0.35">
      <c r="A174" s="2">
        <v>0.26373626373626635</v>
      </c>
      <c r="B174" s="2">
        <v>0.47297297297297403</v>
      </c>
    </row>
    <row r="175" spans="1:2" x14ac:dyDescent="0.35">
      <c r="A175" s="2">
        <v>0.25824175824176088</v>
      </c>
      <c r="B175" s="2">
        <v>0.47297297297297403</v>
      </c>
    </row>
    <row r="176" spans="1:2" x14ac:dyDescent="0.35">
      <c r="A176" s="2">
        <v>0.2527472527472554</v>
      </c>
      <c r="B176" s="2">
        <v>0.47297297297297403</v>
      </c>
    </row>
    <row r="177" spans="1:2" x14ac:dyDescent="0.35">
      <c r="A177" s="2">
        <v>0.2472527472527499</v>
      </c>
      <c r="B177" s="2">
        <v>0.47297297297297403</v>
      </c>
    </row>
    <row r="178" spans="1:2" x14ac:dyDescent="0.35">
      <c r="A178" s="2">
        <v>0.2417582417582444</v>
      </c>
      <c r="B178" s="2">
        <v>0.47297297297297403</v>
      </c>
    </row>
    <row r="179" spans="1:2" x14ac:dyDescent="0.35">
      <c r="A179" s="2">
        <v>0.23626373626373889</v>
      </c>
      <c r="B179" s="2">
        <v>0.47297297297297403</v>
      </c>
    </row>
    <row r="180" spans="1:2" x14ac:dyDescent="0.35">
      <c r="A180" s="2">
        <v>0.23626373626373889</v>
      </c>
      <c r="B180" s="2">
        <v>0.45945945945946054</v>
      </c>
    </row>
    <row r="181" spans="1:2" x14ac:dyDescent="0.35">
      <c r="A181" s="2">
        <v>0.23076923076923339</v>
      </c>
      <c r="B181" s="2">
        <v>0.45945945945946054</v>
      </c>
    </row>
    <row r="182" spans="1:2" x14ac:dyDescent="0.35">
      <c r="A182" s="2">
        <v>0.22527472527472789</v>
      </c>
      <c r="B182" s="2">
        <v>0.45945945945946054</v>
      </c>
    </row>
    <row r="183" spans="1:2" x14ac:dyDescent="0.35">
      <c r="A183" s="2">
        <v>0.22527472527472789</v>
      </c>
      <c r="B183" s="2">
        <v>0.44594594594594705</v>
      </c>
    </row>
    <row r="184" spans="1:2" x14ac:dyDescent="0.35">
      <c r="A184" s="2">
        <v>0.22527472527472789</v>
      </c>
      <c r="B184" s="2">
        <v>0.43243243243243357</v>
      </c>
    </row>
    <row r="185" spans="1:2" x14ac:dyDescent="0.35">
      <c r="A185" s="2">
        <v>0.21978021978022239</v>
      </c>
      <c r="B185" s="2">
        <v>0.43243243243243357</v>
      </c>
    </row>
    <row r="186" spans="1:2" x14ac:dyDescent="0.35">
      <c r="A186" s="2">
        <v>0.21978021978022239</v>
      </c>
      <c r="B186" s="2">
        <v>0.41891891891892008</v>
      </c>
    </row>
    <row r="187" spans="1:2" x14ac:dyDescent="0.35">
      <c r="A187" s="2">
        <v>0.21978021978022239</v>
      </c>
      <c r="B187" s="2">
        <v>0.40540540540540659</v>
      </c>
    </row>
    <row r="188" spans="1:2" x14ac:dyDescent="0.35">
      <c r="A188" s="2">
        <v>0.21978021978022239</v>
      </c>
      <c r="B188" s="2">
        <v>0.39189189189189311</v>
      </c>
    </row>
    <row r="189" spans="1:2" x14ac:dyDescent="0.35">
      <c r="A189" s="2">
        <v>0.21428571428571688</v>
      </c>
      <c r="B189" s="2">
        <v>0.39189189189189311</v>
      </c>
    </row>
    <row r="190" spans="1:2" x14ac:dyDescent="0.35">
      <c r="A190" s="2">
        <v>0.20879120879121138</v>
      </c>
      <c r="B190" s="2">
        <v>0.39189189189189311</v>
      </c>
    </row>
    <row r="191" spans="1:2" x14ac:dyDescent="0.35">
      <c r="A191" s="2">
        <v>0.20329670329670588</v>
      </c>
      <c r="B191" s="2">
        <v>0.39189189189189311</v>
      </c>
    </row>
    <row r="192" spans="1:2" x14ac:dyDescent="0.35">
      <c r="A192" s="2">
        <v>0.19780219780220037</v>
      </c>
      <c r="B192" s="2">
        <v>0.39189189189189311</v>
      </c>
    </row>
    <row r="193" spans="1:2" x14ac:dyDescent="0.35">
      <c r="A193" s="2">
        <v>0.19230769230769487</v>
      </c>
      <c r="B193" s="2">
        <v>0.39189189189189311</v>
      </c>
    </row>
    <row r="194" spans="1:2" x14ac:dyDescent="0.35">
      <c r="A194" s="2">
        <v>0.19230769230769487</v>
      </c>
      <c r="B194" s="2">
        <v>0.37837837837837962</v>
      </c>
    </row>
    <row r="195" spans="1:2" x14ac:dyDescent="0.35">
      <c r="A195" s="2">
        <v>0.19230769230769487</v>
      </c>
      <c r="B195" s="2">
        <v>0.36486486486486613</v>
      </c>
    </row>
    <row r="196" spans="1:2" x14ac:dyDescent="0.35">
      <c r="A196" s="2">
        <v>0.19230769230769487</v>
      </c>
      <c r="B196" s="2">
        <v>0.35135135135135265</v>
      </c>
    </row>
    <row r="197" spans="1:2" x14ac:dyDescent="0.35">
      <c r="A197" s="2">
        <v>0.18681318681318937</v>
      </c>
      <c r="B197" s="2">
        <v>0.35135135135135265</v>
      </c>
    </row>
    <row r="198" spans="1:2" x14ac:dyDescent="0.35">
      <c r="A198" s="2">
        <v>0.18131868131868387</v>
      </c>
      <c r="B198" s="2">
        <v>0.35135135135135265</v>
      </c>
    </row>
    <row r="199" spans="1:2" x14ac:dyDescent="0.35">
      <c r="A199" s="2">
        <v>0.18131868131868387</v>
      </c>
      <c r="B199" s="2">
        <v>0.33783783783783916</v>
      </c>
    </row>
    <row r="200" spans="1:2" x14ac:dyDescent="0.35">
      <c r="A200" s="2">
        <v>0.17582417582417836</v>
      </c>
      <c r="B200" s="2">
        <v>0.33783783783783916</v>
      </c>
    </row>
    <row r="201" spans="1:2" x14ac:dyDescent="0.35">
      <c r="A201" s="2">
        <v>0.17582417582417836</v>
      </c>
      <c r="B201" s="2">
        <v>0.32432432432432567</v>
      </c>
    </row>
    <row r="202" spans="1:2" x14ac:dyDescent="0.35">
      <c r="A202" s="2">
        <v>0.17582417582417836</v>
      </c>
      <c r="B202" s="2">
        <v>0.31081081081081219</v>
      </c>
    </row>
    <row r="203" spans="1:2" x14ac:dyDescent="0.35">
      <c r="A203" s="2">
        <v>0.17582417582417836</v>
      </c>
      <c r="B203" s="2">
        <v>0.2972972972972987</v>
      </c>
    </row>
    <row r="204" spans="1:2" x14ac:dyDescent="0.35">
      <c r="A204" s="2">
        <v>0.17032967032967286</v>
      </c>
      <c r="B204" s="2">
        <v>0.2972972972972987</v>
      </c>
    </row>
    <row r="205" spans="1:2" x14ac:dyDescent="0.35">
      <c r="A205" s="2">
        <v>0.16483516483516736</v>
      </c>
      <c r="B205" s="2">
        <v>0.2972972972972987</v>
      </c>
    </row>
    <row r="206" spans="1:2" x14ac:dyDescent="0.35">
      <c r="A206" s="2">
        <v>0.16483516483516736</v>
      </c>
      <c r="B206" s="2">
        <v>0.28378378378378522</v>
      </c>
    </row>
    <row r="207" spans="1:2" x14ac:dyDescent="0.35">
      <c r="A207" s="2">
        <v>0.16483516483516736</v>
      </c>
      <c r="B207" s="2">
        <v>0.27027027027027173</v>
      </c>
    </row>
    <row r="208" spans="1:2" x14ac:dyDescent="0.35">
      <c r="A208" s="2">
        <v>0.15934065934066186</v>
      </c>
      <c r="B208" s="2">
        <v>0.27027027027027173</v>
      </c>
    </row>
    <row r="209" spans="1:2" x14ac:dyDescent="0.35">
      <c r="A209" s="2">
        <v>0.15384615384615635</v>
      </c>
      <c r="B209" s="2">
        <v>0.27027027027027173</v>
      </c>
    </row>
    <row r="210" spans="1:2" x14ac:dyDescent="0.35">
      <c r="A210" s="2">
        <v>0.14835164835165085</v>
      </c>
      <c r="B210" s="2">
        <v>0.27027027027027173</v>
      </c>
    </row>
    <row r="211" spans="1:2" x14ac:dyDescent="0.35">
      <c r="A211" s="2">
        <v>0.14285714285714535</v>
      </c>
      <c r="B211" s="2">
        <v>0.27027027027027173</v>
      </c>
    </row>
    <row r="212" spans="1:2" x14ac:dyDescent="0.35">
      <c r="A212" s="2">
        <v>0.14285714285714535</v>
      </c>
      <c r="B212" s="2">
        <v>0.25675675675675824</v>
      </c>
    </row>
    <row r="213" spans="1:2" x14ac:dyDescent="0.35">
      <c r="A213" s="2">
        <v>0.14285714285714535</v>
      </c>
      <c r="B213" s="2">
        <v>0.24324324324324473</v>
      </c>
    </row>
    <row r="214" spans="1:2" x14ac:dyDescent="0.35">
      <c r="A214" s="2">
        <v>0.13736263736263984</v>
      </c>
      <c r="B214" s="2">
        <v>0.24324324324324473</v>
      </c>
    </row>
    <row r="215" spans="1:2" x14ac:dyDescent="0.35">
      <c r="A215" s="2">
        <v>0.13186813186813434</v>
      </c>
      <c r="B215" s="2">
        <v>0.24324324324324473</v>
      </c>
    </row>
    <row r="216" spans="1:2" x14ac:dyDescent="0.35">
      <c r="A216" s="2">
        <v>0.12637362637362884</v>
      </c>
      <c r="B216" s="2">
        <v>0.24324324324324473</v>
      </c>
    </row>
    <row r="217" spans="1:2" x14ac:dyDescent="0.35">
      <c r="A217" s="2">
        <v>0.12637362637362884</v>
      </c>
      <c r="B217" s="2">
        <v>0.22972972972973121</v>
      </c>
    </row>
    <row r="218" spans="1:2" x14ac:dyDescent="0.35">
      <c r="A218" s="2">
        <v>0.12637362637362884</v>
      </c>
      <c r="B218" s="2">
        <v>0.2162162162162177</v>
      </c>
    </row>
    <row r="219" spans="1:2" x14ac:dyDescent="0.35">
      <c r="A219" s="2">
        <v>0.12087912087912335</v>
      </c>
      <c r="B219" s="2">
        <v>0.2162162162162177</v>
      </c>
    </row>
    <row r="220" spans="1:2" x14ac:dyDescent="0.35">
      <c r="A220" s="2">
        <v>0.12087912087912335</v>
      </c>
      <c r="B220" s="2">
        <v>0.20270270270270419</v>
      </c>
    </row>
    <row r="221" spans="1:2" x14ac:dyDescent="0.35">
      <c r="A221" s="2">
        <v>0.12087912087912335</v>
      </c>
      <c r="B221" s="2">
        <v>0.18918918918919067</v>
      </c>
    </row>
    <row r="222" spans="1:2" x14ac:dyDescent="0.35">
      <c r="A222" s="2">
        <v>0.11538461538461786</v>
      </c>
      <c r="B222" s="2">
        <v>0.18918918918919067</v>
      </c>
    </row>
    <row r="223" spans="1:2" x14ac:dyDescent="0.35">
      <c r="A223" s="2">
        <v>0.11538461538461786</v>
      </c>
      <c r="B223" s="2">
        <v>0.17567567567567716</v>
      </c>
    </row>
    <row r="224" spans="1:2" x14ac:dyDescent="0.35">
      <c r="A224" s="2">
        <v>0.10989010989011237</v>
      </c>
      <c r="B224" s="2">
        <v>0.17567567567567716</v>
      </c>
    </row>
    <row r="225" spans="1:2" x14ac:dyDescent="0.35">
      <c r="A225" s="2">
        <v>0.10989010989011237</v>
      </c>
      <c r="B225" s="2">
        <v>0.16216216216216364</v>
      </c>
    </row>
    <row r="226" spans="1:2" x14ac:dyDescent="0.35">
      <c r="A226" s="2">
        <v>0.10439560439560688</v>
      </c>
      <c r="B226" s="2">
        <v>0.16216216216216364</v>
      </c>
    </row>
    <row r="227" spans="1:2" x14ac:dyDescent="0.35">
      <c r="A227" s="2">
        <v>0.10439560439560688</v>
      </c>
      <c r="B227" s="2">
        <v>0.14864864864865013</v>
      </c>
    </row>
    <row r="228" spans="1:2" x14ac:dyDescent="0.35">
      <c r="A228" s="2">
        <v>0.10439560439560688</v>
      </c>
      <c r="B228" s="2">
        <v>0.13513513513513661</v>
      </c>
    </row>
    <row r="229" spans="1:2" x14ac:dyDescent="0.35">
      <c r="A229" s="2">
        <v>9.8901098901101395E-2</v>
      </c>
      <c r="B229" s="2">
        <v>0.13513513513513661</v>
      </c>
    </row>
    <row r="230" spans="1:2" x14ac:dyDescent="0.35">
      <c r="A230" s="2">
        <v>9.3406593406595906E-2</v>
      </c>
      <c r="B230" s="2">
        <v>0.13513513513513661</v>
      </c>
    </row>
    <row r="231" spans="1:2" x14ac:dyDescent="0.35">
      <c r="A231" s="2">
        <v>8.7912087912090417E-2</v>
      </c>
      <c r="B231" s="2">
        <v>0.13513513513513661</v>
      </c>
    </row>
    <row r="232" spans="1:2" x14ac:dyDescent="0.35">
      <c r="A232" s="2">
        <v>8.2417582417584928E-2</v>
      </c>
      <c r="B232" s="2">
        <v>0.13513513513513661</v>
      </c>
    </row>
    <row r="233" spans="1:2" x14ac:dyDescent="0.35">
      <c r="A233" s="2">
        <v>7.6923076923079439E-2</v>
      </c>
      <c r="B233" s="2">
        <v>0.13513513513513661</v>
      </c>
    </row>
    <row r="234" spans="1:2" x14ac:dyDescent="0.35">
      <c r="A234" s="2">
        <v>7.142857142857395E-2</v>
      </c>
      <c r="B234" s="2">
        <v>0.13513513513513661</v>
      </c>
    </row>
    <row r="235" spans="1:2" x14ac:dyDescent="0.35">
      <c r="A235" s="2">
        <v>6.5934065934068462E-2</v>
      </c>
      <c r="B235" s="2">
        <v>0.13513513513513661</v>
      </c>
    </row>
    <row r="236" spans="1:2" x14ac:dyDescent="0.35">
      <c r="A236" s="2">
        <v>6.0439560439562966E-2</v>
      </c>
      <c r="B236" s="2">
        <v>0.13513513513513661</v>
      </c>
    </row>
    <row r="237" spans="1:2" x14ac:dyDescent="0.35">
      <c r="A237" s="2">
        <v>6.0439560439562966E-2</v>
      </c>
      <c r="B237" s="2">
        <v>0.1216216216216231</v>
      </c>
    </row>
    <row r="238" spans="1:2" x14ac:dyDescent="0.35">
      <c r="A238" s="2">
        <v>5.494505494505747E-2</v>
      </c>
      <c r="B238" s="2">
        <v>0.1216216216216231</v>
      </c>
    </row>
    <row r="239" spans="1:2" x14ac:dyDescent="0.35">
      <c r="A239" s="2">
        <v>4.9450549450551974E-2</v>
      </c>
      <c r="B239" s="2">
        <v>0.1216216216216231</v>
      </c>
    </row>
    <row r="240" spans="1:2" x14ac:dyDescent="0.35">
      <c r="A240" s="2">
        <v>4.3956043956046478E-2</v>
      </c>
      <c r="B240" s="2">
        <v>0.1216216216216231</v>
      </c>
    </row>
    <row r="241" spans="1:2" x14ac:dyDescent="0.35">
      <c r="A241" s="2">
        <v>4.3956043956046478E-2</v>
      </c>
      <c r="B241" s="2">
        <v>0.10810810810810959</v>
      </c>
    </row>
    <row r="242" spans="1:2" x14ac:dyDescent="0.35">
      <c r="A242" s="2">
        <v>4.3956043956046478E-2</v>
      </c>
      <c r="B242" s="2">
        <v>9.4594594594596071E-2</v>
      </c>
    </row>
    <row r="243" spans="1:2" x14ac:dyDescent="0.35">
      <c r="A243" s="2">
        <v>4.3956043956046478E-2</v>
      </c>
      <c r="B243" s="2">
        <v>8.1081081081082557E-2</v>
      </c>
    </row>
    <row r="244" spans="1:2" x14ac:dyDescent="0.35">
      <c r="A244" s="2">
        <v>4.3956043956046478E-2</v>
      </c>
      <c r="B244" s="2">
        <v>6.7567567567569042E-2</v>
      </c>
    </row>
    <row r="245" spans="1:2" x14ac:dyDescent="0.35">
      <c r="A245" s="2">
        <v>3.8461538461540982E-2</v>
      </c>
      <c r="B245" s="2">
        <v>6.7567567567569042E-2</v>
      </c>
    </row>
    <row r="246" spans="1:2" x14ac:dyDescent="0.35">
      <c r="A246" s="2">
        <v>3.8461538461540982E-2</v>
      </c>
      <c r="B246" s="2">
        <v>5.4054054054055528E-2</v>
      </c>
    </row>
    <row r="247" spans="1:2" x14ac:dyDescent="0.35">
      <c r="A247" s="2">
        <v>3.2967032967035487E-2</v>
      </c>
      <c r="B247" s="2">
        <v>5.4054054054055528E-2</v>
      </c>
    </row>
    <row r="248" spans="1:2" x14ac:dyDescent="0.35">
      <c r="A248" s="2">
        <v>2.7472527472529991E-2</v>
      </c>
      <c r="B248" s="2">
        <v>5.4054054054055528E-2</v>
      </c>
    </row>
    <row r="249" spans="1:2" x14ac:dyDescent="0.35">
      <c r="A249" s="2">
        <v>2.7472527472529991E-2</v>
      </c>
      <c r="B249" s="2">
        <v>4.0540540540542014E-2</v>
      </c>
    </row>
    <row r="250" spans="1:2" x14ac:dyDescent="0.35">
      <c r="A250" s="2">
        <v>2.1978021978024495E-2</v>
      </c>
      <c r="B250" s="2">
        <v>4.0540540540542014E-2</v>
      </c>
    </row>
    <row r="251" spans="1:2" x14ac:dyDescent="0.35">
      <c r="A251" s="2">
        <v>1.6483516483518999E-2</v>
      </c>
      <c r="B251" s="2">
        <v>4.0540540540542014E-2</v>
      </c>
    </row>
    <row r="252" spans="1:2" x14ac:dyDescent="0.35">
      <c r="A252" s="2">
        <v>1.0989010989013503E-2</v>
      </c>
      <c r="B252" s="2">
        <v>4.0540540540542014E-2</v>
      </c>
    </row>
    <row r="253" spans="1:2" x14ac:dyDescent="0.35">
      <c r="A253" s="2">
        <v>5.4945054945080085E-3</v>
      </c>
      <c r="B253" s="2">
        <v>4.0540540540542014E-2</v>
      </c>
    </row>
    <row r="254" spans="1:2" x14ac:dyDescent="0.35">
      <c r="A254" s="2">
        <v>5.4945054945080085E-3</v>
      </c>
      <c r="B254" s="2">
        <v>2.70270270270285E-2</v>
      </c>
    </row>
    <row r="255" spans="1:2" x14ac:dyDescent="0.35">
      <c r="A255" s="2">
        <v>5.4945054945080085E-3</v>
      </c>
      <c r="B255" s="2">
        <v>1.3513513513514985E-2</v>
      </c>
    </row>
    <row r="256" spans="1:2" x14ac:dyDescent="0.35">
      <c r="A256" s="2">
        <v>5.4945054945080085E-3</v>
      </c>
      <c r="B256" s="2">
        <v>1.4710455076283324E-15</v>
      </c>
    </row>
    <row r="257" spans="1:2" x14ac:dyDescent="0.35">
      <c r="A257" s="2">
        <v>2.5136143166903935E-15</v>
      </c>
      <c r="B257" s="2">
        <v>1.4710455076283324E-15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E4FF7-C14F-4A0C-999B-49871BC8C6A4}">
  <sheetPr codeName="XLSTAT_20211020_225058_1">
    <tabColor rgb="FF007800"/>
  </sheetPr>
  <dimension ref="B1:K129"/>
  <sheetViews>
    <sheetView zoomScaleNormal="100" workbookViewId="0">
      <selection activeCell="F41" sqref="F41"/>
    </sheetView>
  </sheetViews>
  <sheetFormatPr defaultRowHeight="14.5" x14ac:dyDescent="0.35"/>
  <cols>
    <col min="1" max="1" width="4.6328125" customWidth="1"/>
  </cols>
  <sheetData>
    <row r="1" spans="2:5" x14ac:dyDescent="0.35">
      <c r="B1" t="s">
        <v>127</v>
      </c>
    </row>
    <row r="2" spans="2:5" x14ac:dyDescent="0.35">
      <c r="B2" t="s">
        <v>123</v>
      </c>
    </row>
    <row r="3" spans="2:5" x14ac:dyDescent="0.35">
      <c r="B3" t="s">
        <v>126</v>
      </c>
    </row>
    <row r="4" spans="2:5" x14ac:dyDescent="0.35">
      <c r="B4" t="s">
        <v>8</v>
      </c>
    </row>
    <row r="5" spans="2:5" x14ac:dyDescent="0.35">
      <c r="B5" t="s">
        <v>9</v>
      </c>
    </row>
    <row r="6" spans="2:5" x14ac:dyDescent="0.35">
      <c r="B6" t="s">
        <v>10</v>
      </c>
    </row>
    <row r="7" spans="2:5" x14ac:dyDescent="0.35">
      <c r="B7" t="s">
        <v>11</v>
      </c>
    </row>
    <row r="8" spans="2:5" x14ac:dyDescent="0.35">
      <c r="B8" t="s">
        <v>12</v>
      </c>
    </row>
    <row r="9" spans="2:5" ht="38" customHeight="1" x14ac:dyDescent="0.35"/>
    <row r="10" spans="2:5" ht="16" customHeight="1" x14ac:dyDescent="0.35">
      <c r="B10" s="35"/>
    </row>
    <row r="13" spans="2:5" x14ac:dyDescent="0.35">
      <c r="B13" t="s">
        <v>13</v>
      </c>
    </row>
    <row r="14" spans="2:5" ht="15" thickBot="1" x14ac:dyDescent="0.4"/>
    <row r="15" spans="2:5" x14ac:dyDescent="0.35">
      <c r="B15" s="5" t="s">
        <v>17</v>
      </c>
      <c r="C15" s="5" t="s">
        <v>18</v>
      </c>
      <c r="D15" s="5" t="s">
        <v>19</v>
      </c>
      <c r="E15" s="5" t="s">
        <v>20</v>
      </c>
    </row>
    <row r="16" spans="2:5" x14ac:dyDescent="0.35">
      <c r="B16" s="10" t="s">
        <v>4</v>
      </c>
      <c r="C16" s="6" t="s">
        <v>14</v>
      </c>
      <c r="D16" s="8">
        <v>168</v>
      </c>
      <c r="E16" s="12">
        <v>68.852459016393439</v>
      </c>
    </row>
    <row r="17" spans="2:9" ht="15" thickBot="1" x14ac:dyDescent="0.4">
      <c r="B17" s="11" t="s">
        <v>15</v>
      </c>
      <c r="C17" s="7" t="s">
        <v>16</v>
      </c>
      <c r="D17" s="9">
        <v>76</v>
      </c>
      <c r="E17" s="13">
        <v>31.147540983606557</v>
      </c>
    </row>
    <row r="19" spans="2:9" ht="15" thickBot="1" x14ac:dyDescent="0.4"/>
    <row r="20" spans="2:9" x14ac:dyDescent="0.35">
      <c r="B20" s="16" t="s">
        <v>17</v>
      </c>
      <c r="C20" s="5" t="s">
        <v>21</v>
      </c>
      <c r="D20" s="5" t="s">
        <v>22</v>
      </c>
      <c r="E20" s="5" t="s">
        <v>23</v>
      </c>
      <c r="F20" s="5" t="s">
        <v>24</v>
      </c>
      <c r="G20" s="5" t="s">
        <v>25</v>
      </c>
      <c r="H20" s="5" t="s">
        <v>26</v>
      </c>
      <c r="I20" s="5" t="s">
        <v>27</v>
      </c>
    </row>
    <row r="21" spans="2:9" x14ac:dyDescent="0.35">
      <c r="B21" s="17" t="s">
        <v>1</v>
      </c>
      <c r="C21" s="8">
        <v>244</v>
      </c>
      <c r="D21" s="8">
        <v>0</v>
      </c>
      <c r="E21" s="8">
        <v>244</v>
      </c>
      <c r="F21" s="12">
        <v>2</v>
      </c>
      <c r="G21" s="12">
        <v>48</v>
      </c>
      <c r="H21" s="12">
        <v>21.545081967213118</v>
      </c>
      <c r="I21" s="12">
        <v>10.467764371619939</v>
      </c>
    </row>
    <row r="22" spans="2:9" x14ac:dyDescent="0.35">
      <c r="B22" s="15" t="s">
        <v>2</v>
      </c>
      <c r="C22" s="19">
        <v>244</v>
      </c>
      <c r="D22" s="19">
        <v>0</v>
      </c>
      <c r="E22" s="19">
        <v>244</v>
      </c>
      <c r="F22" s="20">
        <v>0</v>
      </c>
      <c r="G22" s="20">
        <v>70</v>
      </c>
      <c r="H22" s="20">
        <v>11.639344262295079</v>
      </c>
      <c r="I22" s="20">
        <v>13.787670029259049</v>
      </c>
    </row>
    <row r="23" spans="2:9" ht="15" thickBot="1" x14ac:dyDescent="0.4">
      <c r="B23" s="18" t="s">
        <v>3</v>
      </c>
      <c r="C23" s="9">
        <v>244</v>
      </c>
      <c r="D23" s="9">
        <v>0</v>
      </c>
      <c r="E23" s="9">
        <v>244</v>
      </c>
      <c r="F23" s="13">
        <v>0</v>
      </c>
      <c r="G23" s="13">
        <v>56</v>
      </c>
      <c r="H23" s="13">
        <v>5.8975409836065591</v>
      </c>
      <c r="I23" s="13">
        <v>9.6264464520720079</v>
      </c>
    </row>
    <row r="26" spans="2:9" x14ac:dyDescent="0.35">
      <c r="B26" s="4" t="s">
        <v>28</v>
      </c>
    </row>
    <row r="28" spans="2:9" x14ac:dyDescent="0.35">
      <c r="B28" t="s">
        <v>29</v>
      </c>
    </row>
    <row r="29" spans="2:9" ht="15" thickBot="1" x14ac:dyDescent="0.4"/>
    <row r="30" spans="2:9" x14ac:dyDescent="0.35">
      <c r="B30" s="5" t="s">
        <v>18</v>
      </c>
      <c r="C30" s="5" t="s">
        <v>30</v>
      </c>
    </row>
    <row r="31" spans="2:9" x14ac:dyDescent="0.35">
      <c r="B31" s="21" t="s">
        <v>14</v>
      </c>
      <c r="C31" s="21" t="s">
        <v>14</v>
      </c>
    </row>
    <row r="32" spans="2:9" ht="15" thickBot="1" x14ac:dyDescent="0.4">
      <c r="B32" s="22" t="s">
        <v>16</v>
      </c>
      <c r="C32" s="22" t="s">
        <v>16</v>
      </c>
    </row>
    <row r="35" spans="2:11" x14ac:dyDescent="0.35">
      <c r="B35" t="s">
        <v>31</v>
      </c>
    </row>
    <row r="36" spans="2:11" ht="15" thickBot="1" x14ac:dyDescent="0.4"/>
    <row r="37" spans="2:11" x14ac:dyDescent="0.35">
      <c r="B37" s="16" t="s">
        <v>32</v>
      </c>
      <c r="C37" s="5" t="s">
        <v>33</v>
      </c>
      <c r="D37" s="5" t="s">
        <v>34</v>
      </c>
      <c r="E37" s="5" t="s">
        <v>35</v>
      </c>
      <c r="F37" s="5" t="s">
        <v>36</v>
      </c>
      <c r="G37" s="5" t="s">
        <v>37</v>
      </c>
      <c r="H37" s="5" t="s">
        <v>38</v>
      </c>
      <c r="I37" s="5" t="s">
        <v>39</v>
      </c>
      <c r="J37" s="5" t="s">
        <v>40</v>
      </c>
      <c r="K37" s="5" t="s">
        <v>41</v>
      </c>
    </row>
    <row r="38" spans="2:11" x14ac:dyDescent="0.35">
      <c r="B38" s="17" t="s">
        <v>42</v>
      </c>
      <c r="C38" s="12">
        <v>-1.2751446538678088</v>
      </c>
      <c r="D38" s="12">
        <v>0.33734641431906526</v>
      </c>
      <c r="E38" s="12">
        <v>14.2878444059802</v>
      </c>
      <c r="F38" s="12">
        <v>1.5687465586178284E-4</v>
      </c>
      <c r="G38" s="12">
        <v>-1.9363314762469037</v>
      </c>
      <c r="H38" s="12">
        <v>-0.61395783148871386</v>
      </c>
      <c r="I38" s="12"/>
      <c r="J38" s="12"/>
      <c r="K38" s="12"/>
    </row>
    <row r="39" spans="2:11" x14ac:dyDescent="0.35">
      <c r="B39" s="15" t="s">
        <v>1</v>
      </c>
      <c r="C39" s="20">
        <v>3.8112238980336034E-2</v>
      </c>
      <c r="D39" s="20">
        <v>1.5572278914365429E-2</v>
      </c>
      <c r="E39" s="20">
        <v>5.9899690521714479</v>
      </c>
      <c r="F39" s="20">
        <v>1.4387454791114251E-2</v>
      </c>
      <c r="G39" s="20">
        <v>7.591133150967308E-3</v>
      </c>
      <c r="H39" s="20">
        <v>6.863334480970476E-2</v>
      </c>
      <c r="I39" s="20">
        <v>1.0388478255559184</v>
      </c>
      <c r="J39" s="20">
        <v>1.0076200188476876</v>
      </c>
      <c r="K39" s="20">
        <v>1.0710434335122048</v>
      </c>
    </row>
    <row r="40" spans="2:11" x14ac:dyDescent="0.35">
      <c r="B40" s="15" t="s">
        <v>2</v>
      </c>
      <c r="C40" s="20">
        <v>-2.7610071462089044E-2</v>
      </c>
      <c r="D40" s="20">
        <v>1.2066933995780193E-2</v>
      </c>
      <c r="E40" s="20">
        <v>5.2352953437997991</v>
      </c>
      <c r="F40" s="20">
        <v>2.2133050298234758E-2</v>
      </c>
      <c r="G40" s="20">
        <v>-5.1260827497640223E-2</v>
      </c>
      <c r="H40" s="20">
        <v>-3.9593154265378655E-3</v>
      </c>
      <c r="I40" s="20">
        <v>0.97276760270804163</v>
      </c>
      <c r="J40" s="20">
        <v>0.95003084404611726</v>
      </c>
      <c r="K40" s="20">
        <v>0.99604851232852742</v>
      </c>
    </row>
    <row r="41" spans="2:11" ht="15" thickBot="1" x14ac:dyDescent="0.4">
      <c r="B41" s="18" t="s">
        <v>3</v>
      </c>
      <c r="C41" s="13">
        <v>-8.9434970958164623E-3</v>
      </c>
      <c r="D41" s="13">
        <v>1.5878903760637327E-2</v>
      </c>
      <c r="E41" s="13">
        <v>0.31722960286942919</v>
      </c>
      <c r="F41" s="13">
        <v>0.57327732814250343</v>
      </c>
      <c r="G41" s="13">
        <v>-4.006557658064324E-2</v>
      </c>
      <c r="H41" s="13">
        <v>2.2178582389010312E-2</v>
      </c>
      <c r="I41" s="13">
        <v>0.99109637701446418</v>
      </c>
      <c r="J41" s="13">
        <v>0.96072643593197593</v>
      </c>
      <c r="K41" s="13">
        <v>1.0224263555091209</v>
      </c>
    </row>
    <row r="44" spans="2:11" x14ac:dyDescent="0.35">
      <c r="B44" t="s">
        <v>44</v>
      </c>
    </row>
    <row r="45" spans="2:11" ht="15" thickBot="1" x14ac:dyDescent="0.4"/>
    <row r="46" spans="2:11" x14ac:dyDescent="0.35">
      <c r="B46" s="16" t="s">
        <v>32</v>
      </c>
      <c r="C46" s="5" t="s">
        <v>33</v>
      </c>
      <c r="D46" s="5" t="s">
        <v>34</v>
      </c>
      <c r="E46" s="5" t="s">
        <v>35</v>
      </c>
      <c r="F46" s="5" t="s">
        <v>36</v>
      </c>
      <c r="G46" s="5" t="s">
        <v>37</v>
      </c>
      <c r="H46" s="5" t="s">
        <v>38</v>
      </c>
    </row>
    <row r="47" spans="2:11" x14ac:dyDescent="0.35">
      <c r="B47" s="17" t="s">
        <v>1</v>
      </c>
      <c r="C47" s="12">
        <v>0.21950144291818102</v>
      </c>
      <c r="D47" s="12">
        <v>8.9686089893358426E-2</v>
      </c>
      <c r="E47" s="12">
        <v>5.9899690521714506</v>
      </c>
      <c r="F47" s="12">
        <v>1.4387454791114251E-2</v>
      </c>
      <c r="G47" s="12">
        <v>4.3719936812976812E-2</v>
      </c>
      <c r="H47" s="12">
        <v>0.39528294902338523</v>
      </c>
    </row>
    <row r="48" spans="2:11" x14ac:dyDescent="0.35">
      <c r="B48" s="15" t="s">
        <v>2</v>
      </c>
      <c r="C48" s="20">
        <v>-0.20944856547288451</v>
      </c>
      <c r="D48" s="20">
        <v>9.1539133411605966E-2</v>
      </c>
      <c r="E48" s="20">
        <v>5.2352953437997991</v>
      </c>
      <c r="F48" s="20">
        <v>2.2133050298234758E-2</v>
      </c>
      <c r="G48" s="20">
        <v>-0.38886197013563928</v>
      </c>
      <c r="H48" s="20">
        <v>-3.0035160810129719E-2</v>
      </c>
    </row>
    <row r="49" spans="2:8" ht="15" thickBot="1" x14ac:dyDescent="0.4">
      <c r="B49" s="18" t="s">
        <v>3</v>
      </c>
      <c r="C49" s="13">
        <v>-4.7368796197495205E-2</v>
      </c>
      <c r="D49" s="13">
        <v>8.4101839360926592E-2</v>
      </c>
      <c r="E49" s="13">
        <v>0.31722960286942919</v>
      </c>
      <c r="F49" s="13">
        <v>0.57327732814250343</v>
      </c>
      <c r="G49" s="13">
        <v>-0.21220537237848441</v>
      </c>
      <c r="H49" s="13">
        <v>0.117467779983494</v>
      </c>
    </row>
    <row r="69" spans="2:8" x14ac:dyDescent="0.35">
      <c r="G69" t="s">
        <v>45</v>
      </c>
    </row>
    <row r="72" spans="2:8" x14ac:dyDescent="0.35">
      <c r="B72" t="s">
        <v>46</v>
      </c>
    </row>
    <row r="73" spans="2:8" ht="15" thickBot="1" x14ac:dyDescent="0.4"/>
    <row r="74" spans="2:8" x14ac:dyDescent="0.35">
      <c r="B74" s="16" t="s">
        <v>32</v>
      </c>
      <c r="C74" s="5" t="s">
        <v>47</v>
      </c>
      <c r="D74" s="5" t="s">
        <v>34</v>
      </c>
      <c r="E74" s="5" t="s">
        <v>48</v>
      </c>
      <c r="F74" s="5" t="s">
        <v>49</v>
      </c>
      <c r="G74" s="5" t="s">
        <v>50</v>
      </c>
      <c r="H74" s="5" t="s">
        <v>51</v>
      </c>
    </row>
    <row r="75" spans="2:8" x14ac:dyDescent="0.35">
      <c r="B75" s="17" t="s">
        <v>1</v>
      </c>
      <c r="C75" s="12">
        <v>8.0645748294231167E-3</v>
      </c>
      <c r="D75" s="12">
        <v>3.2668798630415339E-3</v>
      </c>
      <c r="E75" s="12">
        <v>2.4685862864619783</v>
      </c>
      <c r="F75" s="12">
        <v>6.7823972132919907E-3</v>
      </c>
      <c r="G75" s="12">
        <v>1.661607956042567E-3</v>
      </c>
      <c r="H75" s="12">
        <v>1.4467541702803666E-2</v>
      </c>
    </row>
    <row r="76" spans="2:8" x14ac:dyDescent="0.35">
      <c r="B76" s="15" t="s">
        <v>2</v>
      </c>
      <c r="C76" s="20">
        <v>-5.8423092767291834E-3</v>
      </c>
      <c r="D76" s="20">
        <v>2.5277760332734055E-3</v>
      </c>
      <c r="E76" s="20">
        <v>-2.3112448254221092</v>
      </c>
      <c r="F76" s="20">
        <v>0.98959033215130554</v>
      </c>
      <c r="G76" s="20">
        <v>-1.0796659262928578E-2</v>
      </c>
      <c r="H76" s="20">
        <v>-8.8795929052978839E-4</v>
      </c>
    </row>
    <row r="77" spans="2:8" ht="15" thickBot="1" x14ac:dyDescent="0.4">
      <c r="B77" s="18" t="s">
        <v>3</v>
      </c>
      <c r="C77" s="13">
        <v>-1.8924498663842144E-3</v>
      </c>
      <c r="D77" s="13">
        <v>3.3583738622499793E-3</v>
      </c>
      <c r="E77" s="13">
        <v>-0.56350184464464204</v>
      </c>
      <c r="F77" s="13">
        <v>0.7134533978268085</v>
      </c>
      <c r="G77" s="13">
        <v>-8.4747416830148539E-3</v>
      </c>
      <c r="H77" s="13">
        <v>4.6898419502464242E-3</v>
      </c>
    </row>
    <row r="97" spans="2:7" x14ac:dyDescent="0.35">
      <c r="G97" t="s">
        <v>45</v>
      </c>
    </row>
    <row r="100" spans="2:7" x14ac:dyDescent="0.35">
      <c r="B100" t="s">
        <v>52</v>
      </c>
    </row>
    <row r="101" spans="2:7" ht="15" thickBot="1" x14ac:dyDescent="0.4"/>
    <row r="102" spans="2:7" x14ac:dyDescent="0.35">
      <c r="B102" s="16" t="s">
        <v>53</v>
      </c>
      <c r="C102" s="26" t="s">
        <v>14</v>
      </c>
      <c r="D102" s="5" t="s">
        <v>16</v>
      </c>
      <c r="E102" s="26" t="s">
        <v>54</v>
      </c>
      <c r="F102" s="26" t="s">
        <v>55</v>
      </c>
    </row>
    <row r="103" spans="2:7" x14ac:dyDescent="0.35">
      <c r="B103" s="21">
        <v>0</v>
      </c>
      <c r="C103" s="27">
        <v>167</v>
      </c>
      <c r="D103" s="8">
        <v>1</v>
      </c>
      <c r="E103" s="27">
        <v>168</v>
      </c>
      <c r="F103" s="30">
        <v>0.99404761904761907</v>
      </c>
    </row>
    <row r="104" spans="2:7" x14ac:dyDescent="0.35">
      <c r="B104" s="14">
        <v>1</v>
      </c>
      <c r="C104" s="28">
        <v>75</v>
      </c>
      <c r="D104" s="19">
        <v>1</v>
      </c>
      <c r="E104" s="28">
        <v>76</v>
      </c>
      <c r="F104" s="31">
        <v>1.3157894736842105E-2</v>
      </c>
    </row>
    <row r="105" spans="2:7" ht="15" thickBot="1" x14ac:dyDescent="0.4">
      <c r="B105" s="24" t="s">
        <v>54</v>
      </c>
      <c r="C105" s="29">
        <v>242</v>
      </c>
      <c r="D105" s="25">
        <v>2</v>
      </c>
      <c r="E105" s="29">
        <v>244</v>
      </c>
      <c r="F105" s="32">
        <v>0.68852459016393441</v>
      </c>
    </row>
    <row r="108" spans="2:7" x14ac:dyDescent="0.35">
      <c r="B108" t="s">
        <v>56</v>
      </c>
    </row>
    <row r="127" spans="7:7" x14ac:dyDescent="0.35">
      <c r="G127" t="s">
        <v>45</v>
      </c>
    </row>
    <row r="129" spans="2:4" x14ac:dyDescent="0.35">
      <c r="B129" s="33" t="s">
        <v>57</v>
      </c>
      <c r="D129" s="34">
        <v>0.61058897243107579</v>
      </c>
    </row>
  </sheetData>
  <pageMargins left="0.7" right="0.7" top="0.75" bottom="0.75" header="0.3" footer="0.3"/>
  <ignoredErrors>
    <ignoredError sqref="C16:C17" numberStoredAsText="1"/>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18436" r:id="rId3" name="DD477056">
              <controlPr defaultSize="0" autoFill="0" autoPict="0" macro="[0]!GoToResultsNew1020202122512082">
                <anchor moveWithCells="1">
                  <from>
                    <xdr:col>1</xdr:col>
                    <xdr:colOff>6350</xdr:colOff>
                    <xdr:row>9</xdr:row>
                    <xdr:rowOff>0</xdr:rowOff>
                  </from>
                  <to>
                    <xdr:col>6</xdr:col>
                    <xdr:colOff>6350</xdr:colOff>
                    <xdr:row>10</xdr:row>
                    <xdr:rowOff>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78820-2F84-49D0-A17B-DB6CEBAD47D3}">
  <sheetPr codeName="XLSTAT_20211018_152332_1">
    <tabColor rgb="FF007800"/>
  </sheetPr>
  <dimension ref="B1:K133"/>
  <sheetViews>
    <sheetView topLeftCell="A44" zoomScaleNormal="100" workbookViewId="0">
      <selection activeCell="K65" sqref="K65"/>
    </sheetView>
  </sheetViews>
  <sheetFormatPr defaultRowHeight="14.5" x14ac:dyDescent="0.35"/>
  <cols>
    <col min="1" max="1" width="4.6328125" customWidth="1"/>
  </cols>
  <sheetData>
    <row r="1" spans="2:5" x14ac:dyDescent="0.35">
      <c r="B1" t="s">
        <v>58</v>
      </c>
    </row>
    <row r="2" spans="2:5" x14ac:dyDescent="0.35">
      <c r="B2" t="s">
        <v>6</v>
      </c>
    </row>
    <row r="3" spans="2:5" x14ac:dyDescent="0.35">
      <c r="B3" t="s">
        <v>7</v>
      </c>
    </row>
    <row r="4" spans="2:5" x14ac:dyDescent="0.35">
      <c r="B4" t="s">
        <v>8</v>
      </c>
    </row>
    <row r="5" spans="2:5" x14ac:dyDescent="0.35">
      <c r="B5" t="s">
        <v>9</v>
      </c>
    </row>
    <row r="6" spans="2:5" x14ac:dyDescent="0.35">
      <c r="B6" t="s">
        <v>10</v>
      </c>
    </row>
    <row r="7" spans="2:5" x14ac:dyDescent="0.35">
      <c r="B7" t="s">
        <v>11</v>
      </c>
    </row>
    <row r="8" spans="2:5" x14ac:dyDescent="0.35">
      <c r="B8" t="s">
        <v>12</v>
      </c>
    </row>
    <row r="9" spans="2:5" ht="38" customHeight="1" x14ac:dyDescent="0.35"/>
    <row r="10" spans="2:5" ht="16" customHeight="1" x14ac:dyDescent="0.35">
      <c r="B10" s="35"/>
    </row>
    <row r="13" spans="2:5" x14ac:dyDescent="0.35">
      <c r="B13" t="s">
        <v>13</v>
      </c>
    </row>
    <row r="14" spans="2:5" ht="15" thickBot="1" x14ac:dyDescent="0.4"/>
    <row r="15" spans="2:5" x14ac:dyDescent="0.35">
      <c r="B15" s="5" t="s">
        <v>17</v>
      </c>
      <c r="C15" s="5" t="s">
        <v>18</v>
      </c>
      <c r="D15" s="5" t="s">
        <v>19</v>
      </c>
      <c r="E15" s="5" t="s">
        <v>20</v>
      </c>
    </row>
    <row r="16" spans="2:5" x14ac:dyDescent="0.35">
      <c r="B16" s="10" t="s">
        <v>4</v>
      </c>
      <c r="C16" s="6" t="s">
        <v>14</v>
      </c>
      <c r="D16" s="8">
        <v>168</v>
      </c>
      <c r="E16" s="12">
        <v>68.852459016393439</v>
      </c>
    </row>
    <row r="17" spans="2:9" ht="15" thickBot="1" x14ac:dyDescent="0.4">
      <c r="B17" s="11" t="s">
        <v>15</v>
      </c>
      <c r="C17" s="7" t="s">
        <v>16</v>
      </c>
      <c r="D17" s="9">
        <v>76</v>
      </c>
      <c r="E17" s="13">
        <v>31.147540983606557</v>
      </c>
    </row>
    <row r="19" spans="2:9" ht="15" thickBot="1" x14ac:dyDescent="0.4"/>
    <row r="20" spans="2:9" x14ac:dyDescent="0.35">
      <c r="B20" s="16" t="s">
        <v>17</v>
      </c>
      <c r="C20" s="5" t="s">
        <v>21</v>
      </c>
      <c r="D20" s="5" t="s">
        <v>22</v>
      </c>
      <c r="E20" s="5" t="s">
        <v>23</v>
      </c>
      <c r="F20" s="5" t="s">
        <v>24</v>
      </c>
      <c r="G20" s="5" t="s">
        <v>25</v>
      </c>
      <c r="H20" s="5" t="s">
        <v>26</v>
      </c>
      <c r="I20" s="5" t="s">
        <v>27</v>
      </c>
    </row>
    <row r="21" spans="2:9" x14ac:dyDescent="0.35">
      <c r="B21" s="17" t="s">
        <v>5</v>
      </c>
      <c r="C21" s="8">
        <v>244</v>
      </c>
      <c r="D21" s="8">
        <v>0</v>
      </c>
      <c r="E21" s="8">
        <v>244</v>
      </c>
      <c r="F21" s="12">
        <v>0</v>
      </c>
      <c r="G21" s="12">
        <v>1</v>
      </c>
      <c r="H21" s="12">
        <v>0.30327868852459039</v>
      </c>
      <c r="I21" s="12">
        <v>0.46061944805072302</v>
      </c>
    </row>
    <row r="22" spans="2:9" x14ac:dyDescent="0.35">
      <c r="B22" s="15" t="s">
        <v>1</v>
      </c>
      <c r="C22" s="19">
        <v>244</v>
      </c>
      <c r="D22" s="19">
        <v>0</v>
      </c>
      <c r="E22" s="19">
        <v>244</v>
      </c>
      <c r="F22" s="20">
        <v>2</v>
      </c>
      <c r="G22" s="20">
        <v>48</v>
      </c>
      <c r="H22" s="20">
        <v>21.545081967213118</v>
      </c>
      <c r="I22" s="20">
        <v>10.467764371619939</v>
      </c>
    </row>
    <row r="23" spans="2:9" x14ac:dyDescent="0.35">
      <c r="B23" s="15" t="s">
        <v>2</v>
      </c>
      <c r="C23" s="19">
        <v>244</v>
      </c>
      <c r="D23" s="19">
        <v>0</v>
      </c>
      <c r="E23" s="19">
        <v>244</v>
      </c>
      <c r="F23" s="20">
        <v>0</v>
      </c>
      <c r="G23" s="20">
        <v>70</v>
      </c>
      <c r="H23" s="20">
        <v>11.639344262295079</v>
      </c>
      <c r="I23" s="20">
        <v>13.787670029259049</v>
      </c>
    </row>
    <row r="24" spans="2:9" ht="15" thickBot="1" x14ac:dyDescent="0.4">
      <c r="B24" s="18" t="s">
        <v>3</v>
      </c>
      <c r="C24" s="9">
        <v>244</v>
      </c>
      <c r="D24" s="9">
        <v>0</v>
      </c>
      <c r="E24" s="9">
        <v>244</v>
      </c>
      <c r="F24" s="13">
        <v>0</v>
      </c>
      <c r="G24" s="13">
        <v>56</v>
      </c>
      <c r="H24" s="13">
        <v>5.8975409836065591</v>
      </c>
      <c r="I24" s="13">
        <v>9.6264464520720079</v>
      </c>
    </row>
    <row r="27" spans="2:9" x14ac:dyDescent="0.35">
      <c r="B27" s="4" t="s">
        <v>28</v>
      </c>
    </row>
    <row r="29" spans="2:9" x14ac:dyDescent="0.35">
      <c r="B29" t="s">
        <v>29</v>
      </c>
    </row>
    <row r="30" spans="2:9" ht="15" thickBot="1" x14ac:dyDescent="0.4"/>
    <row r="31" spans="2:9" x14ac:dyDescent="0.35">
      <c r="B31" s="5" t="s">
        <v>18</v>
      </c>
      <c r="C31" s="5" t="s">
        <v>30</v>
      </c>
    </row>
    <row r="32" spans="2:9" x14ac:dyDescent="0.35">
      <c r="B32" s="21" t="s">
        <v>14</v>
      </c>
      <c r="C32" s="21" t="s">
        <v>14</v>
      </c>
    </row>
    <row r="33" spans="2:11" ht="15" thickBot="1" x14ac:dyDescent="0.4">
      <c r="B33" s="22" t="s">
        <v>16</v>
      </c>
      <c r="C33" s="22" t="s">
        <v>16</v>
      </c>
    </row>
    <row r="36" spans="2:11" x14ac:dyDescent="0.35">
      <c r="B36" t="s">
        <v>31</v>
      </c>
    </row>
    <row r="37" spans="2:11" ht="15" thickBot="1" x14ac:dyDescent="0.4"/>
    <row r="38" spans="2:11" x14ac:dyDescent="0.35">
      <c r="B38" s="16" t="s">
        <v>32</v>
      </c>
      <c r="C38" s="5" t="s">
        <v>33</v>
      </c>
      <c r="D38" s="5" t="s">
        <v>34</v>
      </c>
      <c r="E38" s="5" t="s">
        <v>35</v>
      </c>
      <c r="F38" s="5" t="s">
        <v>36</v>
      </c>
      <c r="G38" s="5" t="s">
        <v>37</v>
      </c>
      <c r="H38" s="5" t="s">
        <v>38</v>
      </c>
      <c r="I38" s="5" t="s">
        <v>39</v>
      </c>
      <c r="J38" s="5" t="s">
        <v>40</v>
      </c>
      <c r="K38" s="5" t="s">
        <v>41</v>
      </c>
    </row>
    <row r="39" spans="2:11" x14ac:dyDescent="0.35">
      <c r="B39" s="17" t="s">
        <v>42</v>
      </c>
      <c r="C39" s="12">
        <v>-1.5123823241678642</v>
      </c>
      <c r="D39" s="12">
        <v>0.35494071169077518</v>
      </c>
      <c r="E39" s="12">
        <v>18.155639649534731</v>
      </c>
      <c r="F39" s="23" t="s">
        <v>43</v>
      </c>
      <c r="G39" s="12">
        <v>-2.2080533357287981</v>
      </c>
      <c r="H39" s="12">
        <v>-0.81671131260693008</v>
      </c>
      <c r="I39" s="12"/>
      <c r="J39" s="12"/>
      <c r="K39" s="12"/>
    </row>
    <row r="40" spans="2:11" x14ac:dyDescent="0.35">
      <c r="B40" s="15" t="s">
        <v>5</v>
      </c>
      <c r="C40" s="20">
        <v>0.90372289773097325</v>
      </c>
      <c r="D40" s="20">
        <v>0.30062578910312115</v>
      </c>
      <c r="E40" s="20">
        <v>9.0368714613760517</v>
      </c>
      <c r="F40" s="20">
        <v>2.645880504078213E-3</v>
      </c>
      <c r="G40" s="20">
        <v>0.31450717826492214</v>
      </c>
      <c r="H40" s="20">
        <v>1.4929386171970243</v>
      </c>
      <c r="I40" s="20">
        <v>2.4687770281801589</v>
      </c>
      <c r="J40" s="20">
        <v>1.3695841837582072</v>
      </c>
      <c r="K40" s="20">
        <v>4.4501536211855601</v>
      </c>
    </row>
    <row r="41" spans="2:11" x14ac:dyDescent="0.35">
      <c r="B41" s="15" t="s">
        <v>1</v>
      </c>
      <c r="C41" s="20">
        <v>3.3413577504618486E-2</v>
      </c>
      <c r="D41" s="20">
        <v>1.58367063441478E-2</v>
      </c>
      <c r="E41" s="20">
        <v>4.4516009480880516</v>
      </c>
      <c r="F41" s="20">
        <v>3.4868543629540394E-2</v>
      </c>
      <c r="G41" s="20">
        <v>2.3742034363518176E-3</v>
      </c>
      <c r="H41" s="20">
        <v>6.445295157288515E-2</v>
      </c>
      <c r="I41" s="20">
        <v>1.0339780808989338</v>
      </c>
      <c r="J41" s="20">
        <v>1.0023770240891565</v>
      </c>
      <c r="K41" s="20">
        <v>1.0665753963693705</v>
      </c>
    </row>
    <row r="42" spans="2:11" x14ac:dyDescent="0.35">
      <c r="B42" s="15" t="s">
        <v>2</v>
      </c>
      <c r="C42" s="20">
        <v>-2.7159631434730325E-2</v>
      </c>
      <c r="D42" s="20">
        <v>1.2251155417252252E-2</v>
      </c>
      <c r="E42" s="20">
        <v>4.914661892367886</v>
      </c>
      <c r="F42" s="20">
        <v>2.6629674768153699E-2</v>
      </c>
      <c r="G42" s="20">
        <v>-5.1171454821547516E-2</v>
      </c>
      <c r="H42" s="20">
        <v>-3.1478080479131372E-3</v>
      </c>
      <c r="I42" s="20">
        <v>0.973205874873872</v>
      </c>
      <c r="J42" s="20">
        <v>0.9501157546393072</v>
      </c>
      <c r="K42" s="20">
        <v>0.99685714110548318</v>
      </c>
    </row>
    <row r="43" spans="2:11" ht="15" thickBot="1" x14ac:dyDescent="0.4">
      <c r="B43" s="18" t="s">
        <v>3</v>
      </c>
      <c r="C43" s="13">
        <v>-3.5536937378655943E-3</v>
      </c>
      <c r="D43" s="13">
        <v>1.6053945776327121E-2</v>
      </c>
      <c r="E43" s="13">
        <v>4.9000037279721326E-2</v>
      </c>
      <c r="F43" s="13">
        <v>0.82481250863318523</v>
      </c>
      <c r="G43" s="13">
        <v>-3.501884926922566E-2</v>
      </c>
      <c r="H43" s="13">
        <v>2.7911461793494474E-2</v>
      </c>
      <c r="I43" s="13">
        <v>0.99645261315858757</v>
      </c>
      <c r="J43" s="13">
        <v>0.96558721547264592</v>
      </c>
      <c r="K43" s="13">
        <v>1.0283046361426336</v>
      </c>
    </row>
    <row r="46" spans="2:11" x14ac:dyDescent="0.35">
      <c r="B46" t="s">
        <v>44</v>
      </c>
    </row>
    <row r="47" spans="2:11" ht="15" thickBot="1" x14ac:dyDescent="0.4"/>
    <row r="48" spans="2:11" x14ac:dyDescent="0.35">
      <c r="B48" s="16" t="s">
        <v>32</v>
      </c>
      <c r="C48" s="5" t="s">
        <v>33</v>
      </c>
      <c r="D48" s="5" t="s">
        <v>34</v>
      </c>
      <c r="E48" s="5" t="s">
        <v>35</v>
      </c>
      <c r="F48" s="5" t="s">
        <v>36</v>
      </c>
      <c r="G48" s="5" t="s">
        <v>37</v>
      </c>
      <c r="H48" s="5" t="s">
        <v>38</v>
      </c>
    </row>
    <row r="49" spans="2:8" x14ac:dyDescent="0.35">
      <c r="B49" s="17" t="s">
        <v>5</v>
      </c>
      <c r="C49" s="12">
        <v>0.22903219487871443</v>
      </c>
      <c r="D49" s="12">
        <v>7.6188159543490952E-2</v>
      </c>
      <c r="E49" s="12">
        <v>9.0368714613760517</v>
      </c>
      <c r="F49" s="12">
        <v>2.645880504078213E-3</v>
      </c>
      <c r="G49" s="12">
        <v>7.970614612508059E-2</v>
      </c>
      <c r="H49" s="12">
        <v>0.37835824363234827</v>
      </c>
    </row>
    <row r="50" spans="2:8" x14ac:dyDescent="0.35">
      <c r="B50" s="15" t="s">
        <v>1</v>
      </c>
      <c r="C50" s="20">
        <v>0.19244024154829556</v>
      </c>
      <c r="D50" s="20">
        <v>9.1209018063868774E-2</v>
      </c>
      <c r="E50" s="20">
        <v>4.4516009480880543</v>
      </c>
      <c r="F50" s="20">
        <v>3.4868543629540394E-2</v>
      </c>
      <c r="G50" s="20">
        <v>1.3673851077849603E-2</v>
      </c>
      <c r="H50" s="20">
        <v>0.37120663201874149</v>
      </c>
    </row>
    <row r="51" spans="2:8" x14ac:dyDescent="0.35">
      <c r="B51" s="15" t="s">
        <v>2</v>
      </c>
      <c r="C51" s="20">
        <v>-0.20603155086314717</v>
      </c>
      <c r="D51" s="20">
        <v>9.2936627529275256E-2</v>
      </c>
      <c r="E51" s="20">
        <v>4.9146618923678878</v>
      </c>
      <c r="F51" s="20">
        <v>2.662967476815381E-2</v>
      </c>
      <c r="G51" s="20">
        <v>-0.38818399366514034</v>
      </c>
      <c r="H51" s="20">
        <v>-2.3879108061154009E-2</v>
      </c>
    </row>
    <row r="52" spans="2:8" ht="15" thickBot="1" x14ac:dyDescent="0.4">
      <c r="B52" s="18" t="s">
        <v>3</v>
      </c>
      <c r="C52" s="13">
        <v>-1.8821965570493971E-2</v>
      </c>
      <c r="D52" s="13">
        <v>8.5028940860303978E-2</v>
      </c>
      <c r="E52" s="13">
        <v>4.9000037279721319E-2</v>
      </c>
      <c r="F52" s="13">
        <v>0.82481250863318523</v>
      </c>
      <c r="G52" s="13">
        <v>-0.18547562730027595</v>
      </c>
      <c r="H52" s="13">
        <v>0.14783169615928798</v>
      </c>
    </row>
    <row r="72" spans="2:8" x14ac:dyDescent="0.35">
      <c r="G72" t="s">
        <v>45</v>
      </c>
    </row>
    <row r="75" spans="2:8" x14ac:dyDescent="0.35">
      <c r="B75" t="s">
        <v>46</v>
      </c>
    </row>
    <row r="76" spans="2:8" ht="15" thickBot="1" x14ac:dyDescent="0.4"/>
    <row r="77" spans="2:8" x14ac:dyDescent="0.35">
      <c r="B77" s="16" t="s">
        <v>32</v>
      </c>
      <c r="C77" s="5" t="s">
        <v>47</v>
      </c>
      <c r="D77" s="5" t="s">
        <v>34</v>
      </c>
      <c r="E77" s="5" t="s">
        <v>48</v>
      </c>
      <c r="F77" s="5" t="s">
        <v>49</v>
      </c>
      <c r="G77" s="5" t="s">
        <v>50</v>
      </c>
      <c r="H77" s="5" t="s">
        <v>51</v>
      </c>
    </row>
    <row r="78" spans="2:8" x14ac:dyDescent="0.35">
      <c r="B78" s="17" t="s">
        <v>5</v>
      </c>
      <c r="C78" s="12">
        <v>0.18915884673183253</v>
      </c>
      <c r="D78" s="12">
        <v>6.2557712739204643E-2</v>
      </c>
      <c r="E78" s="12">
        <v>3.0237494059351615</v>
      </c>
      <c r="F78" s="12">
        <v>1.2483157297576986E-3</v>
      </c>
      <c r="G78" s="12">
        <v>6.6547982807788925E-2</v>
      </c>
      <c r="H78" s="12">
        <v>0.31176971065587611</v>
      </c>
    </row>
    <row r="79" spans="2:8" x14ac:dyDescent="0.35">
      <c r="B79" s="15" t="s">
        <v>1</v>
      </c>
      <c r="C79" s="20">
        <v>6.9938183505447258E-3</v>
      </c>
      <c r="D79" s="20">
        <v>3.2944386123540956E-3</v>
      </c>
      <c r="E79" s="20">
        <v>2.1229165795707989</v>
      </c>
      <c r="F79" s="20">
        <v>1.6880421436931026E-2</v>
      </c>
      <c r="G79" s="20">
        <v>5.3683732105258737E-4</v>
      </c>
      <c r="H79" s="20">
        <v>1.3450799380036864E-2</v>
      </c>
    </row>
    <row r="80" spans="2:8" x14ac:dyDescent="0.35">
      <c r="B80" s="15" t="s">
        <v>2</v>
      </c>
      <c r="C80" s="20">
        <v>-5.684800698039387E-3</v>
      </c>
      <c r="D80" s="20">
        <v>2.5408262506533201E-3</v>
      </c>
      <c r="E80" s="20">
        <v>-2.2373827004415041</v>
      </c>
      <c r="F80" s="20">
        <v>0.9873693308906305</v>
      </c>
      <c r="G80" s="20">
        <v>-1.0664728640293834E-2</v>
      </c>
      <c r="H80" s="20">
        <v>-7.0487275578494119E-4</v>
      </c>
    </row>
    <row r="81" spans="2:8" ht="15" thickBot="1" x14ac:dyDescent="0.4">
      <c r="B81" s="18" t="s">
        <v>3</v>
      </c>
      <c r="C81" s="13">
        <v>-7.4382602319865096E-4</v>
      </c>
      <c r="D81" s="13">
        <v>3.3601759243467142E-3</v>
      </c>
      <c r="E81" s="13">
        <v>-0.22136520228275419</v>
      </c>
      <c r="F81" s="13">
        <v>0.58759595755777516</v>
      </c>
      <c r="G81" s="13">
        <v>-7.3296498166367944E-3</v>
      </c>
      <c r="H81" s="13">
        <v>5.8419977702394927E-3</v>
      </c>
    </row>
    <row r="101" spans="2:7" x14ac:dyDescent="0.35">
      <c r="G101" t="s">
        <v>45</v>
      </c>
    </row>
    <row r="104" spans="2:7" x14ac:dyDescent="0.35">
      <c r="B104" t="s">
        <v>52</v>
      </c>
    </row>
    <row r="105" spans="2:7" ht="15" thickBot="1" x14ac:dyDescent="0.4"/>
    <row r="106" spans="2:7" x14ac:dyDescent="0.35">
      <c r="B106" s="16" t="s">
        <v>53</v>
      </c>
      <c r="C106" s="26" t="s">
        <v>14</v>
      </c>
      <c r="D106" s="5" t="s">
        <v>16</v>
      </c>
      <c r="E106" s="26" t="s">
        <v>54</v>
      </c>
      <c r="F106" s="26" t="s">
        <v>55</v>
      </c>
    </row>
    <row r="107" spans="2:7" x14ac:dyDescent="0.35">
      <c r="B107" s="21">
        <v>0</v>
      </c>
      <c r="C107" s="27">
        <v>157</v>
      </c>
      <c r="D107" s="8">
        <v>11</v>
      </c>
      <c r="E107" s="27">
        <v>168</v>
      </c>
      <c r="F107" s="30">
        <v>0.93452380952380953</v>
      </c>
    </row>
    <row r="108" spans="2:7" x14ac:dyDescent="0.35">
      <c r="B108" s="14">
        <v>1</v>
      </c>
      <c r="C108" s="28">
        <v>61</v>
      </c>
      <c r="D108" s="19">
        <v>15</v>
      </c>
      <c r="E108" s="28">
        <v>76</v>
      </c>
      <c r="F108" s="31">
        <v>0.19736842105263158</v>
      </c>
    </row>
    <row r="109" spans="2:7" ht="15" thickBot="1" x14ac:dyDescent="0.4">
      <c r="B109" s="24" t="s">
        <v>54</v>
      </c>
      <c r="C109" s="29">
        <v>218</v>
      </c>
      <c r="D109" s="25">
        <v>26</v>
      </c>
      <c r="E109" s="29">
        <v>244</v>
      </c>
      <c r="F109" s="32">
        <v>0.70491803278688525</v>
      </c>
    </row>
    <row r="112" spans="2:7" x14ac:dyDescent="0.35">
      <c r="B112" t="s">
        <v>56</v>
      </c>
    </row>
    <row r="131" spans="2:7" x14ac:dyDescent="0.35">
      <c r="G131" t="s">
        <v>45</v>
      </c>
    </row>
    <row r="133" spans="2:7" x14ac:dyDescent="0.35">
      <c r="B133" s="33" t="s">
        <v>57</v>
      </c>
      <c r="D133" s="34">
        <v>0.66416040100250373</v>
      </c>
    </row>
  </sheetData>
  <pageMargins left="0.7" right="0.7" top="0.75" bottom="0.75" header="0.3" footer="0.3"/>
  <pageSetup orientation="portrait" r:id="rId1"/>
  <ignoredErrors>
    <ignoredError sqref="C16:C17" numberStoredAsText="1"/>
    <ignoredError sqref="A1"/>
  </ignoredErrors>
  <drawing r:id="rId2"/>
  <legacyDrawing r:id="rId3"/>
  <mc:AlternateContent xmlns:mc="http://schemas.openxmlformats.org/markup-compatibility/2006">
    <mc:Choice Requires="x14">
      <controls>
        <mc:AlternateContent xmlns:mc="http://schemas.openxmlformats.org/markup-compatibility/2006">
          <mc:Choice Requires="x14">
            <control shapeId="1028" r:id="rId4" name="DD468467">
              <controlPr defaultSize="0" autoFill="0" autoPict="0" macro="[0]!GoToResultsNew101820211528450">
                <anchor moveWithCells="1">
                  <from>
                    <xdr:col>1</xdr:col>
                    <xdr:colOff>6350</xdr:colOff>
                    <xdr:row>9</xdr:row>
                    <xdr:rowOff>0</xdr:rowOff>
                  </from>
                  <to>
                    <xdr:col>6</xdr:col>
                    <xdr:colOff>6350</xdr:colOff>
                    <xdr:row>10</xdr:row>
                    <xdr:rowOff>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00B0F0"/>
  </sheetPr>
  <dimension ref="A1:F259"/>
  <sheetViews>
    <sheetView topLeftCell="A232" workbookViewId="0">
      <selection activeCell="K252" sqref="K252"/>
    </sheetView>
  </sheetViews>
  <sheetFormatPr defaultRowHeight="14.5" x14ac:dyDescent="0.35"/>
  <sheetData>
    <row r="1" spans="1:6" ht="29" x14ac:dyDescent="0.35">
      <c r="A1" s="1" t="s">
        <v>0</v>
      </c>
      <c r="B1" s="1" t="s">
        <v>5</v>
      </c>
      <c r="C1" s="1" t="s">
        <v>1</v>
      </c>
      <c r="D1" s="1" t="s">
        <v>2</v>
      </c>
      <c r="E1" s="1" t="s">
        <v>3</v>
      </c>
      <c r="F1" s="1" t="s">
        <v>4</v>
      </c>
    </row>
    <row r="2" spans="1:6" x14ac:dyDescent="0.35">
      <c r="A2" s="2">
        <v>8</v>
      </c>
      <c r="B2" s="2">
        <v>1</v>
      </c>
      <c r="C2" s="2">
        <v>47</v>
      </c>
      <c r="D2" s="2">
        <v>40</v>
      </c>
      <c r="E2" s="2">
        <v>0</v>
      </c>
      <c r="F2">
        <v>1</v>
      </c>
    </row>
    <row r="3" spans="1:6" x14ac:dyDescent="0.35">
      <c r="A3" s="2">
        <v>9</v>
      </c>
      <c r="B3" s="2">
        <v>0</v>
      </c>
      <c r="C3" s="2">
        <v>45</v>
      </c>
      <c r="D3" s="2">
        <v>20</v>
      </c>
      <c r="E3" s="2">
        <v>26</v>
      </c>
      <c r="F3">
        <v>0</v>
      </c>
    </row>
    <row r="4" spans="1:6" x14ac:dyDescent="0.35">
      <c r="A4" s="2">
        <v>10</v>
      </c>
      <c r="B4" s="2">
        <v>0</v>
      </c>
      <c r="C4" s="2">
        <v>11</v>
      </c>
      <c r="D4" s="2">
        <v>0</v>
      </c>
      <c r="E4" s="2">
        <v>15</v>
      </c>
      <c r="F4">
        <v>0</v>
      </c>
    </row>
    <row r="5" spans="1:6" x14ac:dyDescent="0.35">
      <c r="A5" s="2">
        <v>11</v>
      </c>
      <c r="B5" s="2">
        <v>0</v>
      </c>
      <c r="C5" s="2">
        <v>17</v>
      </c>
      <c r="D5" s="2">
        <v>10</v>
      </c>
      <c r="E5" s="2">
        <v>0</v>
      </c>
      <c r="F5">
        <v>0</v>
      </c>
    </row>
    <row r="6" spans="1:6" x14ac:dyDescent="0.35">
      <c r="A6" s="2">
        <v>12</v>
      </c>
      <c r="B6" s="2">
        <v>0</v>
      </c>
      <c r="C6" s="2">
        <v>9</v>
      </c>
      <c r="D6" s="2">
        <v>0</v>
      </c>
      <c r="E6" s="2">
        <v>0</v>
      </c>
      <c r="F6">
        <v>0</v>
      </c>
    </row>
    <row r="7" spans="1:6" x14ac:dyDescent="0.35">
      <c r="A7" s="2">
        <v>13</v>
      </c>
      <c r="B7" s="2">
        <v>0</v>
      </c>
      <c r="C7" s="2">
        <v>22</v>
      </c>
      <c r="D7" s="2">
        <v>10</v>
      </c>
      <c r="E7" s="2">
        <v>13</v>
      </c>
      <c r="F7">
        <v>1</v>
      </c>
    </row>
    <row r="8" spans="1:6" x14ac:dyDescent="0.35">
      <c r="A8" s="2">
        <v>14</v>
      </c>
      <c r="B8" s="2">
        <v>0</v>
      </c>
      <c r="C8" s="2">
        <v>35</v>
      </c>
      <c r="D8" s="2">
        <v>35</v>
      </c>
      <c r="E8" s="2">
        <v>13</v>
      </c>
      <c r="F8">
        <v>0</v>
      </c>
    </row>
    <row r="9" spans="1:6" x14ac:dyDescent="0.35">
      <c r="A9" s="2">
        <v>20</v>
      </c>
      <c r="B9" s="2">
        <v>0</v>
      </c>
      <c r="C9" s="2">
        <v>14</v>
      </c>
      <c r="D9" s="2">
        <v>0</v>
      </c>
      <c r="E9" s="2">
        <v>0</v>
      </c>
      <c r="F9">
        <v>0</v>
      </c>
    </row>
    <row r="10" spans="1:6" x14ac:dyDescent="0.35">
      <c r="A10" s="2">
        <v>21</v>
      </c>
      <c r="B10" s="2">
        <v>1</v>
      </c>
      <c r="C10" s="2">
        <v>17</v>
      </c>
      <c r="D10" s="2">
        <v>0</v>
      </c>
      <c r="E10" s="2">
        <v>13</v>
      </c>
      <c r="F10">
        <v>1</v>
      </c>
    </row>
    <row r="11" spans="1:6" x14ac:dyDescent="0.35">
      <c r="A11" s="2">
        <v>23</v>
      </c>
      <c r="B11" s="2">
        <v>0</v>
      </c>
      <c r="C11" s="2">
        <v>12</v>
      </c>
      <c r="D11" s="2">
        <v>0</v>
      </c>
      <c r="E11" s="2">
        <v>0</v>
      </c>
      <c r="F11">
        <v>0</v>
      </c>
    </row>
    <row r="12" spans="1:6" x14ac:dyDescent="0.35">
      <c r="A12" s="2">
        <v>27</v>
      </c>
      <c r="B12" s="2">
        <v>1</v>
      </c>
      <c r="C12" s="2">
        <v>6</v>
      </c>
      <c r="D12" s="2">
        <v>10</v>
      </c>
      <c r="E12" s="2">
        <v>0</v>
      </c>
      <c r="F12">
        <v>0</v>
      </c>
    </row>
    <row r="13" spans="1:6" x14ac:dyDescent="0.35">
      <c r="A13" s="2">
        <v>28</v>
      </c>
      <c r="B13" s="2">
        <v>1</v>
      </c>
      <c r="C13" s="2">
        <v>26</v>
      </c>
      <c r="D13" s="2">
        <v>0</v>
      </c>
      <c r="E13" s="2">
        <v>0</v>
      </c>
      <c r="F13">
        <v>1</v>
      </c>
    </row>
    <row r="14" spans="1:6" x14ac:dyDescent="0.35">
      <c r="A14" s="2">
        <v>32</v>
      </c>
      <c r="B14" s="2">
        <v>0</v>
      </c>
      <c r="C14" s="2">
        <v>30</v>
      </c>
      <c r="D14" s="2">
        <v>15</v>
      </c>
      <c r="E14" s="2">
        <v>0</v>
      </c>
      <c r="F14">
        <v>1</v>
      </c>
    </row>
    <row r="15" spans="1:6" x14ac:dyDescent="0.35">
      <c r="A15" s="2">
        <v>33</v>
      </c>
      <c r="B15" s="2">
        <v>1</v>
      </c>
      <c r="C15" s="2">
        <v>20</v>
      </c>
      <c r="D15" s="2">
        <v>10</v>
      </c>
      <c r="E15" s="2">
        <v>0</v>
      </c>
      <c r="F15">
        <v>0</v>
      </c>
    </row>
    <row r="16" spans="1:6" x14ac:dyDescent="0.35">
      <c r="A16" s="2">
        <v>35</v>
      </c>
      <c r="B16" s="2">
        <v>0</v>
      </c>
      <c r="C16" s="2">
        <v>24</v>
      </c>
      <c r="D16" s="2">
        <v>15</v>
      </c>
      <c r="E16" s="2">
        <v>0</v>
      </c>
      <c r="F16">
        <v>0</v>
      </c>
    </row>
    <row r="17" spans="1:6" x14ac:dyDescent="0.35">
      <c r="A17" s="2">
        <v>36</v>
      </c>
      <c r="B17" s="2">
        <v>0</v>
      </c>
      <c r="C17" s="2">
        <v>15</v>
      </c>
      <c r="D17" s="2">
        <v>15</v>
      </c>
      <c r="E17" s="2">
        <v>0</v>
      </c>
      <c r="F17">
        <v>0</v>
      </c>
    </row>
    <row r="18" spans="1:6" x14ac:dyDescent="0.35">
      <c r="A18" s="2">
        <v>38</v>
      </c>
      <c r="B18" s="2">
        <v>1</v>
      </c>
      <c r="C18" s="2">
        <v>31</v>
      </c>
      <c r="D18" s="2">
        <v>15</v>
      </c>
      <c r="E18" s="2">
        <v>0</v>
      </c>
      <c r="F18">
        <v>1</v>
      </c>
    </row>
    <row r="19" spans="1:6" x14ac:dyDescent="0.35">
      <c r="A19" s="2">
        <v>39</v>
      </c>
      <c r="B19" s="2">
        <v>0</v>
      </c>
      <c r="C19" s="2">
        <v>30</v>
      </c>
      <c r="D19" s="2">
        <v>35</v>
      </c>
      <c r="E19" s="2">
        <v>13</v>
      </c>
      <c r="F19">
        <v>0</v>
      </c>
    </row>
    <row r="20" spans="1:6" x14ac:dyDescent="0.35">
      <c r="A20" s="2">
        <v>41</v>
      </c>
      <c r="B20" s="2">
        <v>0</v>
      </c>
      <c r="C20" s="2">
        <v>8</v>
      </c>
      <c r="D20" s="2">
        <v>0</v>
      </c>
      <c r="E20" s="2">
        <v>15</v>
      </c>
      <c r="F20">
        <v>1</v>
      </c>
    </row>
    <row r="21" spans="1:6" x14ac:dyDescent="0.35">
      <c r="A21" s="2">
        <v>43</v>
      </c>
      <c r="B21" s="2">
        <v>0</v>
      </c>
      <c r="C21" s="2">
        <v>30</v>
      </c>
      <c r="D21" s="2">
        <v>15</v>
      </c>
      <c r="E21" s="2">
        <v>0</v>
      </c>
      <c r="F21">
        <v>1</v>
      </c>
    </row>
    <row r="22" spans="1:6" x14ac:dyDescent="0.35">
      <c r="A22" s="2">
        <v>46</v>
      </c>
      <c r="B22" s="2">
        <v>1</v>
      </c>
      <c r="C22" s="2">
        <v>14</v>
      </c>
      <c r="D22" s="2">
        <v>15</v>
      </c>
      <c r="E22" s="2">
        <v>0</v>
      </c>
      <c r="F22">
        <v>0</v>
      </c>
    </row>
    <row r="23" spans="1:6" x14ac:dyDescent="0.35">
      <c r="A23" s="2">
        <v>47</v>
      </c>
      <c r="B23" s="2">
        <v>0</v>
      </c>
      <c r="C23" s="2">
        <v>14</v>
      </c>
      <c r="D23" s="2">
        <v>0</v>
      </c>
      <c r="E23" s="2">
        <v>0</v>
      </c>
      <c r="F23">
        <v>0</v>
      </c>
    </row>
    <row r="24" spans="1:6" x14ac:dyDescent="0.35">
      <c r="A24" s="2">
        <v>48</v>
      </c>
      <c r="B24" s="2">
        <v>0</v>
      </c>
      <c r="C24" s="2">
        <v>33</v>
      </c>
      <c r="D24" s="2">
        <v>45</v>
      </c>
      <c r="E24" s="2">
        <v>0</v>
      </c>
      <c r="F24">
        <v>0</v>
      </c>
    </row>
    <row r="25" spans="1:6" x14ac:dyDescent="0.35">
      <c r="A25" s="2">
        <v>49</v>
      </c>
      <c r="B25" s="2">
        <v>1</v>
      </c>
      <c r="C25" s="2">
        <v>15</v>
      </c>
      <c r="D25" s="2">
        <v>15</v>
      </c>
      <c r="E25" s="2">
        <v>0</v>
      </c>
      <c r="F25">
        <v>1</v>
      </c>
    </row>
    <row r="26" spans="1:6" x14ac:dyDescent="0.35">
      <c r="A26" s="2">
        <v>50</v>
      </c>
      <c r="B26" s="2">
        <v>0</v>
      </c>
      <c r="C26" s="2">
        <v>25</v>
      </c>
      <c r="D26" s="2">
        <v>10</v>
      </c>
      <c r="E26" s="2">
        <v>0</v>
      </c>
      <c r="F26">
        <v>1</v>
      </c>
    </row>
    <row r="27" spans="1:6" x14ac:dyDescent="0.35">
      <c r="A27" s="2">
        <v>51</v>
      </c>
      <c r="B27" s="2">
        <v>1</v>
      </c>
      <c r="C27" s="2">
        <v>11</v>
      </c>
      <c r="D27" s="2">
        <v>10</v>
      </c>
      <c r="E27" s="2">
        <v>15</v>
      </c>
      <c r="F27">
        <v>0</v>
      </c>
    </row>
    <row r="28" spans="1:6" x14ac:dyDescent="0.35">
      <c r="A28" s="2">
        <v>53</v>
      </c>
      <c r="B28" s="2">
        <v>0</v>
      </c>
      <c r="C28" s="2">
        <v>25</v>
      </c>
      <c r="D28" s="2">
        <v>0</v>
      </c>
      <c r="E28" s="2">
        <v>0</v>
      </c>
      <c r="F28">
        <v>1</v>
      </c>
    </row>
    <row r="29" spans="1:6" x14ac:dyDescent="0.35">
      <c r="A29" s="2">
        <v>55</v>
      </c>
      <c r="B29" s="2">
        <v>0</v>
      </c>
      <c r="C29" s="2">
        <v>18</v>
      </c>
      <c r="D29" s="2">
        <v>20</v>
      </c>
      <c r="E29" s="2">
        <v>0</v>
      </c>
      <c r="F29">
        <v>0</v>
      </c>
    </row>
    <row r="30" spans="1:6" x14ac:dyDescent="0.35">
      <c r="A30" s="2">
        <v>57</v>
      </c>
      <c r="B30" s="2">
        <v>1</v>
      </c>
      <c r="C30" s="2">
        <v>17</v>
      </c>
      <c r="D30" s="2">
        <v>10</v>
      </c>
      <c r="E30" s="2">
        <v>26</v>
      </c>
      <c r="F30">
        <v>0</v>
      </c>
    </row>
    <row r="31" spans="1:6" x14ac:dyDescent="0.35">
      <c r="A31" s="2">
        <v>60</v>
      </c>
      <c r="B31" s="2">
        <v>0</v>
      </c>
      <c r="C31" s="2">
        <v>33</v>
      </c>
      <c r="D31" s="2">
        <v>15</v>
      </c>
      <c r="E31" s="2">
        <v>0</v>
      </c>
      <c r="F31">
        <v>0</v>
      </c>
    </row>
    <row r="32" spans="1:6" x14ac:dyDescent="0.35">
      <c r="A32" s="2">
        <v>61</v>
      </c>
      <c r="B32" s="2">
        <v>1</v>
      </c>
      <c r="C32" s="2">
        <v>37</v>
      </c>
      <c r="D32" s="2">
        <v>35</v>
      </c>
      <c r="E32" s="2">
        <v>26</v>
      </c>
      <c r="F32">
        <v>0</v>
      </c>
    </row>
    <row r="33" spans="1:6" x14ac:dyDescent="0.35">
      <c r="A33" s="2">
        <v>64</v>
      </c>
      <c r="B33" s="2">
        <v>1</v>
      </c>
      <c r="C33" s="2">
        <v>27</v>
      </c>
      <c r="D33" s="2">
        <v>10</v>
      </c>
      <c r="E33" s="2">
        <v>26</v>
      </c>
      <c r="F33">
        <v>1</v>
      </c>
    </row>
    <row r="34" spans="1:6" x14ac:dyDescent="0.35">
      <c r="A34" s="2">
        <v>66</v>
      </c>
      <c r="B34" s="2">
        <v>0</v>
      </c>
      <c r="C34" s="2">
        <v>13</v>
      </c>
      <c r="D34" s="2">
        <v>15</v>
      </c>
      <c r="E34" s="2">
        <v>0</v>
      </c>
      <c r="F34">
        <v>0</v>
      </c>
    </row>
    <row r="35" spans="1:6" x14ac:dyDescent="0.35">
      <c r="A35" s="2">
        <v>69</v>
      </c>
      <c r="B35" s="2">
        <v>0</v>
      </c>
      <c r="C35" s="2">
        <v>5</v>
      </c>
      <c r="D35" s="2">
        <v>15</v>
      </c>
      <c r="E35" s="2">
        <v>13</v>
      </c>
      <c r="F35">
        <v>0</v>
      </c>
    </row>
    <row r="36" spans="1:6" x14ac:dyDescent="0.35">
      <c r="A36" s="2">
        <v>75</v>
      </c>
      <c r="B36" s="2">
        <v>0</v>
      </c>
      <c r="C36" s="2">
        <v>42</v>
      </c>
      <c r="D36" s="2">
        <v>20</v>
      </c>
      <c r="E36" s="2">
        <v>56</v>
      </c>
      <c r="F36">
        <v>1</v>
      </c>
    </row>
    <row r="37" spans="1:6" x14ac:dyDescent="0.35">
      <c r="A37" s="2">
        <v>76</v>
      </c>
      <c r="B37" s="2">
        <v>0</v>
      </c>
      <c r="C37" s="2">
        <v>26</v>
      </c>
      <c r="D37" s="2">
        <v>0</v>
      </c>
      <c r="E37" s="2">
        <v>0</v>
      </c>
      <c r="F37">
        <v>1</v>
      </c>
    </row>
    <row r="38" spans="1:6" x14ac:dyDescent="0.35">
      <c r="A38" s="2">
        <v>77</v>
      </c>
      <c r="B38" s="2">
        <v>1</v>
      </c>
      <c r="C38" s="2">
        <v>37</v>
      </c>
      <c r="D38" s="2">
        <v>35</v>
      </c>
      <c r="E38" s="2">
        <v>0</v>
      </c>
      <c r="F38">
        <v>0</v>
      </c>
    </row>
    <row r="39" spans="1:6" x14ac:dyDescent="0.35">
      <c r="A39" s="2">
        <v>81</v>
      </c>
      <c r="B39" s="2">
        <v>0</v>
      </c>
      <c r="C39" s="2">
        <v>10</v>
      </c>
      <c r="D39" s="2">
        <v>10</v>
      </c>
      <c r="E39" s="2">
        <v>13</v>
      </c>
      <c r="F39">
        <v>0</v>
      </c>
    </row>
    <row r="40" spans="1:6" x14ac:dyDescent="0.35">
      <c r="A40" s="2">
        <v>83</v>
      </c>
      <c r="B40" s="2">
        <v>0</v>
      </c>
      <c r="C40" s="2">
        <v>12</v>
      </c>
      <c r="D40" s="2">
        <v>15</v>
      </c>
      <c r="E40" s="2">
        <v>0</v>
      </c>
      <c r="F40">
        <v>1</v>
      </c>
    </row>
    <row r="41" spans="1:6" x14ac:dyDescent="0.35">
      <c r="A41" s="2">
        <v>84</v>
      </c>
      <c r="B41" s="2">
        <v>0</v>
      </c>
      <c r="C41" s="2">
        <v>2</v>
      </c>
      <c r="D41" s="2">
        <v>0</v>
      </c>
      <c r="E41" s="2">
        <v>0</v>
      </c>
      <c r="F41">
        <v>0</v>
      </c>
    </row>
    <row r="42" spans="1:6" x14ac:dyDescent="0.35">
      <c r="A42" s="2">
        <v>85</v>
      </c>
      <c r="B42" s="2">
        <v>0</v>
      </c>
      <c r="C42" s="2">
        <v>22</v>
      </c>
      <c r="D42" s="2">
        <v>10</v>
      </c>
      <c r="E42" s="2">
        <v>13</v>
      </c>
      <c r="F42">
        <v>0</v>
      </c>
    </row>
    <row r="43" spans="1:6" x14ac:dyDescent="0.35">
      <c r="A43" s="2">
        <v>87</v>
      </c>
      <c r="B43" s="2">
        <v>0</v>
      </c>
      <c r="C43" s="2">
        <v>18</v>
      </c>
      <c r="D43" s="2">
        <v>0</v>
      </c>
      <c r="E43" s="2">
        <v>0</v>
      </c>
      <c r="F43">
        <v>0</v>
      </c>
    </row>
    <row r="44" spans="1:6" x14ac:dyDescent="0.35">
      <c r="A44" s="2">
        <v>88</v>
      </c>
      <c r="B44" s="2">
        <v>0</v>
      </c>
      <c r="C44" s="2">
        <v>11</v>
      </c>
      <c r="D44" s="2">
        <v>10</v>
      </c>
      <c r="E44" s="2">
        <v>13</v>
      </c>
      <c r="F44">
        <v>0</v>
      </c>
    </row>
    <row r="45" spans="1:6" x14ac:dyDescent="0.35">
      <c r="A45" s="2">
        <v>89</v>
      </c>
      <c r="B45" s="2">
        <v>1</v>
      </c>
      <c r="C45" s="2">
        <v>9</v>
      </c>
      <c r="D45" s="2">
        <v>10</v>
      </c>
      <c r="E45" s="2">
        <v>0</v>
      </c>
      <c r="F45">
        <v>1</v>
      </c>
    </row>
    <row r="46" spans="1:6" x14ac:dyDescent="0.35">
      <c r="A46" s="2">
        <v>90</v>
      </c>
      <c r="B46" s="2">
        <v>0</v>
      </c>
      <c r="C46" s="2">
        <v>25</v>
      </c>
      <c r="D46" s="2">
        <v>0</v>
      </c>
      <c r="E46" s="2">
        <v>0</v>
      </c>
      <c r="F46">
        <v>0</v>
      </c>
    </row>
    <row r="47" spans="1:6" x14ac:dyDescent="0.35">
      <c r="A47" s="2">
        <v>91</v>
      </c>
      <c r="B47" s="2">
        <v>0</v>
      </c>
      <c r="C47" s="2">
        <v>20</v>
      </c>
      <c r="D47" s="2">
        <v>10</v>
      </c>
      <c r="E47" s="2">
        <v>13</v>
      </c>
      <c r="F47">
        <v>0</v>
      </c>
    </row>
    <row r="48" spans="1:6" x14ac:dyDescent="0.35">
      <c r="A48" s="2">
        <v>100</v>
      </c>
      <c r="B48" s="2">
        <v>1</v>
      </c>
      <c r="C48" s="2">
        <v>8</v>
      </c>
      <c r="D48" s="2">
        <v>0</v>
      </c>
      <c r="E48" s="2">
        <v>0</v>
      </c>
      <c r="F48">
        <v>0</v>
      </c>
    </row>
    <row r="49" spans="1:6" x14ac:dyDescent="0.35">
      <c r="A49" s="2">
        <v>105</v>
      </c>
      <c r="B49" s="2">
        <v>1</v>
      </c>
      <c r="C49" s="2">
        <v>18</v>
      </c>
      <c r="D49" s="2">
        <v>15</v>
      </c>
      <c r="E49" s="2">
        <v>0</v>
      </c>
      <c r="F49">
        <v>1</v>
      </c>
    </row>
    <row r="50" spans="1:6" x14ac:dyDescent="0.35">
      <c r="A50" s="2">
        <v>107</v>
      </c>
      <c r="B50" s="2">
        <v>0</v>
      </c>
      <c r="C50" s="2">
        <v>13</v>
      </c>
      <c r="D50" s="2">
        <v>0</v>
      </c>
      <c r="E50" s="2">
        <v>15</v>
      </c>
      <c r="F50">
        <v>1</v>
      </c>
    </row>
    <row r="51" spans="1:6" x14ac:dyDescent="0.35">
      <c r="A51" s="2">
        <v>108</v>
      </c>
      <c r="B51" s="2">
        <v>0</v>
      </c>
      <c r="C51" s="2">
        <v>5</v>
      </c>
      <c r="D51" s="2">
        <v>0</v>
      </c>
      <c r="E51" s="2">
        <v>0</v>
      </c>
      <c r="F51">
        <v>0</v>
      </c>
    </row>
    <row r="52" spans="1:6" x14ac:dyDescent="0.35">
      <c r="A52" s="2">
        <v>114</v>
      </c>
      <c r="B52" s="2">
        <v>0</v>
      </c>
      <c r="C52" s="2">
        <v>10</v>
      </c>
      <c r="D52" s="2">
        <v>0</v>
      </c>
      <c r="E52" s="2">
        <v>15</v>
      </c>
      <c r="F52">
        <v>0</v>
      </c>
    </row>
    <row r="53" spans="1:6" x14ac:dyDescent="0.35">
      <c r="A53" s="2">
        <v>116</v>
      </c>
      <c r="B53" s="2">
        <v>1</v>
      </c>
      <c r="C53" s="2">
        <v>36</v>
      </c>
      <c r="D53" s="2">
        <v>20</v>
      </c>
      <c r="E53" s="2">
        <v>0</v>
      </c>
      <c r="F53">
        <v>0</v>
      </c>
    </row>
    <row r="54" spans="1:6" x14ac:dyDescent="0.35">
      <c r="A54" s="2">
        <v>126</v>
      </c>
      <c r="B54" s="2">
        <v>0</v>
      </c>
      <c r="C54" s="2">
        <v>7</v>
      </c>
      <c r="D54" s="2">
        <v>0</v>
      </c>
      <c r="E54" s="2">
        <v>0</v>
      </c>
      <c r="F54">
        <v>0</v>
      </c>
    </row>
    <row r="55" spans="1:6" x14ac:dyDescent="0.35">
      <c r="A55" s="2">
        <v>127</v>
      </c>
      <c r="B55" s="2">
        <v>0</v>
      </c>
      <c r="C55" s="2">
        <v>33</v>
      </c>
      <c r="D55" s="2">
        <v>30</v>
      </c>
      <c r="E55" s="2">
        <v>26</v>
      </c>
      <c r="F55">
        <v>0</v>
      </c>
    </row>
    <row r="56" spans="1:6" x14ac:dyDescent="0.35">
      <c r="A56" s="2">
        <v>129</v>
      </c>
      <c r="B56" s="2">
        <v>0</v>
      </c>
      <c r="C56" s="2">
        <v>26</v>
      </c>
      <c r="D56" s="2">
        <v>20</v>
      </c>
      <c r="E56" s="2">
        <v>26</v>
      </c>
      <c r="F56">
        <v>0</v>
      </c>
    </row>
    <row r="57" spans="1:6" x14ac:dyDescent="0.35">
      <c r="A57" s="2">
        <v>131</v>
      </c>
      <c r="B57" s="2">
        <v>0</v>
      </c>
      <c r="C57" s="2">
        <v>36</v>
      </c>
      <c r="D57" s="2">
        <v>10</v>
      </c>
      <c r="E57" s="2">
        <v>13</v>
      </c>
      <c r="F57">
        <v>0</v>
      </c>
    </row>
    <row r="58" spans="1:6" x14ac:dyDescent="0.35">
      <c r="A58" s="2">
        <v>134</v>
      </c>
      <c r="B58" s="2">
        <v>1</v>
      </c>
      <c r="C58" s="2">
        <v>28</v>
      </c>
      <c r="D58" s="2">
        <v>0</v>
      </c>
      <c r="E58" s="2">
        <v>0</v>
      </c>
      <c r="F58">
        <v>1</v>
      </c>
    </row>
    <row r="59" spans="1:6" x14ac:dyDescent="0.35">
      <c r="A59" s="2">
        <v>136</v>
      </c>
      <c r="B59" s="2">
        <v>0</v>
      </c>
      <c r="C59" s="2">
        <v>3</v>
      </c>
      <c r="D59" s="2">
        <v>15</v>
      </c>
      <c r="E59" s="2">
        <v>0</v>
      </c>
      <c r="F59">
        <v>1</v>
      </c>
    </row>
    <row r="60" spans="1:6" x14ac:dyDescent="0.35">
      <c r="A60" s="2">
        <v>137</v>
      </c>
      <c r="B60" s="2">
        <v>1</v>
      </c>
      <c r="C60" s="2">
        <v>7</v>
      </c>
      <c r="D60" s="2">
        <v>10</v>
      </c>
      <c r="E60" s="2">
        <v>0</v>
      </c>
      <c r="F60">
        <v>1</v>
      </c>
    </row>
    <row r="61" spans="1:6" x14ac:dyDescent="0.35">
      <c r="A61" s="2">
        <v>138</v>
      </c>
      <c r="B61" s="2">
        <v>1</v>
      </c>
      <c r="C61" s="2">
        <v>40</v>
      </c>
      <c r="D61" s="2">
        <v>45</v>
      </c>
      <c r="E61" s="2">
        <v>0</v>
      </c>
      <c r="F61">
        <v>1</v>
      </c>
    </row>
    <row r="62" spans="1:6" x14ac:dyDescent="0.35">
      <c r="A62" s="2">
        <v>139</v>
      </c>
      <c r="B62" s="2">
        <v>0</v>
      </c>
      <c r="C62" s="2">
        <v>4</v>
      </c>
      <c r="D62" s="2">
        <v>0</v>
      </c>
      <c r="E62" s="2">
        <v>15</v>
      </c>
      <c r="F62">
        <v>0</v>
      </c>
    </row>
    <row r="63" spans="1:6" x14ac:dyDescent="0.35">
      <c r="A63" s="2">
        <v>140</v>
      </c>
      <c r="B63" s="2">
        <v>0</v>
      </c>
      <c r="C63" s="2">
        <v>19</v>
      </c>
      <c r="D63" s="2">
        <v>0</v>
      </c>
      <c r="E63" s="2">
        <v>0</v>
      </c>
      <c r="F63">
        <v>0</v>
      </c>
    </row>
    <row r="64" spans="1:6" x14ac:dyDescent="0.35">
      <c r="A64" s="2">
        <v>141</v>
      </c>
      <c r="B64" s="2">
        <v>0</v>
      </c>
      <c r="C64" s="2">
        <v>26</v>
      </c>
      <c r="D64" s="2">
        <v>10</v>
      </c>
      <c r="E64" s="2">
        <v>0</v>
      </c>
      <c r="F64">
        <v>1</v>
      </c>
    </row>
    <row r="65" spans="1:6" x14ac:dyDescent="0.35">
      <c r="A65" s="2">
        <v>142</v>
      </c>
      <c r="B65" s="2">
        <v>1</v>
      </c>
      <c r="C65" s="2">
        <v>29</v>
      </c>
      <c r="D65" s="2">
        <v>15</v>
      </c>
      <c r="E65" s="2">
        <v>0</v>
      </c>
      <c r="F65">
        <v>0</v>
      </c>
    </row>
    <row r="66" spans="1:6" x14ac:dyDescent="0.35">
      <c r="A66" s="2">
        <v>143</v>
      </c>
      <c r="B66" s="2">
        <v>1</v>
      </c>
      <c r="C66" s="2">
        <v>15</v>
      </c>
      <c r="D66" s="2">
        <v>0</v>
      </c>
      <c r="E66" s="2">
        <v>0</v>
      </c>
      <c r="F66">
        <v>0</v>
      </c>
    </row>
    <row r="67" spans="1:6" x14ac:dyDescent="0.35">
      <c r="A67" s="2">
        <v>144</v>
      </c>
      <c r="B67" s="2">
        <v>0</v>
      </c>
      <c r="C67" s="2">
        <v>13</v>
      </c>
      <c r="D67" s="2">
        <v>15</v>
      </c>
      <c r="E67" s="2">
        <v>13</v>
      </c>
      <c r="F67">
        <v>0</v>
      </c>
    </row>
    <row r="68" spans="1:6" x14ac:dyDescent="0.35">
      <c r="A68" s="2">
        <v>146</v>
      </c>
      <c r="B68" s="2">
        <v>0</v>
      </c>
      <c r="C68" s="2">
        <v>5</v>
      </c>
      <c r="D68" s="2">
        <v>0</v>
      </c>
      <c r="E68" s="2">
        <v>0</v>
      </c>
      <c r="F68">
        <v>0</v>
      </c>
    </row>
    <row r="69" spans="1:6" x14ac:dyDescent="0.35">
      <c r="A69" s="2">
        <v>149</v>
      </c>
      <c r="B69" s="2">
        <v>0</v>
      </c>
      <c r="C69" s="2">
        <v>10</v>
      </c>
      <c r="D69" s="2">
        <v>15</v>
      </c>
      <c r="E69" s="2">
        <v>0</v>
      </c>
      <c r="F69">
        <v>0</v>
      </c>
    </row>
    <row r="70" spans="1:6" x14ac:dyDescent="0.35">
      <c r="A70" s="2">
        <v>151</v>
      </c>
      <c r="B70" s="2">
        <v>0</v>
      </c>
      <c r="C70" s="2">
        <v>10</v>
      </c>
      <c r="D70" s="2">
        <v>0</v>
      </c>
      <c r="E70" s="2">
        <v>0</v>
      </c>
      <c r="F70">
        <v>0</v>
      </c>
    </row>
    <row r="71" spans="1:6" x14ac:dyDescent="0.35">
      <c r="A71" s="2">
        <v>152</v>
      </c>
      <c r="B71" s="2">
        <v>0</v>
      </c>
      <c r="C71" s="2">
        <v>18</v>
      </c>
      <c r="D71" s="2">
        <v>0</v>
      </c>
      <c r="E71" s="2">
        <v>0</v>
      </c>
      <c r="F71">
        <v>1</v>
      </c>
    </row>
    <row r="72" spans="1:6" x14ac:dyDescent="0.35">
      <c r="A72" s="2">
        <v>153</v>
      </c>
      <c r="B72" s="2">
        <v>0</v>
      </c>
      <c r="C72" s="2">
        <v>23</v>
      </c>
      <c r="D72" s="2">
        <v>0</v>
      </c>
      <c r="E72" s="2">
        <v>13</v>
      </c>
      <c r="F72">
        <v>1</v>
      </c>
    </row>
    <row r="73" spans="1:6" x14ac:dyDescent="0.35">
      <c r="A73" s="2">
        <v>156</v>
      </c>
      <c r="B73" s="2">
        <v>0</v>
      </c>
      <c r="C73" s="2">
        <v>13</v>
      </c>
      <c r="D73" s="2">
        <v>0</v>
      </c>
      <c r="E73" s="2">
        <v>0</v>
      </c>
      <c r="F73">
        <v>0</v>
      </c>
    </row>
    <row r="74" spans="1:6" x14ac:dyDescent="0.35">
      <c r="A74" s="2">
        <v>157</v>
      </c>
      <c r="B74" s="2">
        <v>0</v>
      </c>
      <c r="C74" s="2">
        <v>32</v>
      </c>
      <c r="D74" s="2">
        <v>20</v>
      </c>
      <c r="E74" s="2">
        <v>26</v>
      </c>
      <c r="F74">
        <v>0</v>
      </c>
    </row>
    <row r="75" spans="1:6" x14ac:dyDescent="0.35">
      <c r="A75" s="2">
        <v>160</v>
      </c>
      <c r="B75" s="2">
        <v>0</v>
      </c>
      <c r="C75" s="2">
        <v>18</v>
      </c>
      <c r="D75" s="2">
        <v>30</v>
      </c>
      <c r="E75" s="2">
        <v>69</v>
      </c>
      <c r="F75">
        <v>0</v>
      </c>
    </row>
    <row r="76" spans="1:6" x14ac:dyDescent="0.35">
      <c r="A76" s="2">
        <v>161</v>
      </c>
      <c r="B76" s="2">
        <v>0</v>
      </c>
      <c r="C76" s="2">
        <v>17</v>
      </c>
      <c r="D76" s="2">
        <v>25</v>
      </c>
      <c r="E76" s="2">
        <v>0</v>
      </c>
      <c r="F76">
        <v>0</v>
      </c>
    </row>
    <row r="77" spans="1:6" x14ac:dyDescent="0.35">
      <c r="A77" s="2">
        <v>163</v>
      </c>
      <c r="B77" s="2">
        <v>0</v>
      </c>
      <c r="C77" s="2">
        <v>39</v>
      </c>
      <c r="D77" s="2">
        <v>10</v>
      </c>
      <c r="E77" s="2">
        <v>13</v>
      </c>
      <c r="F77">
        <v>0</v>
      </c>
    </row>
    <row r="78" spans="1:6" x14ac:dyDescent="0.35">
      <c r="A78" s="2">
        <v>164</v>
      </c>
      <c r="B78" s="2">
        <v>1</v>
      </c>
      <c r="C78" s="2">
        <v>12</v>
      </c>
      <c r="D78" s="2">
        <v>0</v>
      </c>
      <c r="E78" s="2">
        <v>0</v>
      </c>
      <c r="F78">
        <v>0</v>
      </c>
    </row>
    <row r="79" spans="1:6" x14ac:dyDescent="0.35">
      <c r="A79" s="2">
        <v>165</v>
      </c>
      <c r="B79" s="2">
        <v>0</v>
      </c>
      <c r="C79" s="2">
        <v>24</v>
      </c>
      <c r="D79" s="2">
        <v>15</v>
      </c>
      <c r="E79" s="2">
        <v>0</v>
      </c>
      <c r="F79">
        <v>0</v>
      </c>
    </row>
    <row r="80" spans="1:6" x14ac:dyDescent="0.35">
      <c r="A80" s="2">
        <v>166</v>
      </c>
      <c r="B80" s="2">
        <v>0</v>
      </c>
      <c r="C80" s="2">
        <v>20</v>
      </c>
      <c r="D80" s="2">
        <v>0</v>
      </c>
      <c r="E80" s="2">
        <v>0</v>
      </c>
      <c r="F80">
        <v>1</v>
      </c>
    </row>
    <row r="81" spans="1:6" x14ac:dyDescent="0.35">
      <c r="A81" s="2">
        <v>169</v>
      </c>
      <c r="B81" s="2">
        <v>0</v>
      </c>
      <c r="C81" s="2">
        <v>8</v>
      </c>
      <c r="D81" s="2">
        <v>0</v>
      </c>
      <c r="E81" s="2">
        <v>0</v>
      </c>
      <c r="F81">
        <v>0</v>
      </c>
    </row>
    <row r="82" spans="1:6" x14ac:dyDescent="0.35">
      <c r="A82" s="2">
        <v>173</v>
      </c>
      <c r="B82" s="2">
        <v>0</v>
      </c>
      <c r="C82" s="2">
        <v>9</v>
      </c>
      <c r="D82" s="2">
        <v>0</v>
      </c>
      <c r="E82" s="2">
        <v>0</v>
      </c>
      <c r="F82">
        <v>0</v>
      </c>
    </row>
    <row r="83" spans="1:6" x14ac:dyDescent="0.35">
      <c r="A83" s="2">
        <v>180</v>
      </c>
      <c r="B83" s="2">
        <v>0</v>
      </c>
      <c r="C83" s="2">
        <v>18</v>
      </c>
      <c r="D83" s="2">
        <v>0</v>
      </c>
      <c r="E83" s="2">
        <v>0</v>
      </c>
      <c r="F83">
        <v>0</v>
      </c>
    </row>
    <row r="84" spans="1:6" x14ac:dyDescent="0.35">
      <c r="A84" s="2">
        <v>181</v>
      </c>
      <c r="B84" s="2">
        <v>0</v>
      </c>
      <c r="C84" s="2">
        <v>23</v>
      </c>
      <c r="D84" s="2">
        <v>0</v>
      </c>
      <c r="E84" s="2">
        <v>0</v>
      </c>
      <c r="F84">
        <v>0</v>
      </c>
    </row>
    <row r="85" spans="1:6" x14ac:dyDescent="0.35">
      <c r="A85" s="2">
        <v>182</v>
      </c>
      <c r="B85" s="2">
        <v>0</v>
      </c>
      <c r="C85" s="2">
        <v>19</v>
      </c>
      <c r="D85" s="2">
        <v>35</v>
      </c>
      <c r="E85" s="2">
        <v>13</v>
      </c>
      <c r="F85">
        <v>0</v>
      </c>
    </row>
    <row r="86" spans="1:6" x14ac:dyDescent="0.35">
      <c r="A86" s="2">
        <v>183</v>
      </c>
      <c r="B86" s="2">
        <v>0</v>
      </c>
      <c r="C86" s="2">
        <v>19</v>
      </c>
      <c r="D86" s="2">
        <v>15</v>
      </c>
      <c r="E86" s="2">
        <v>0</v>
      </c>
      <c r="F86">
        <v>1</v>
      </c>
    </row>
    <row r="87" spans="1:6" x14ac:dyDescent="0.35">
      <c r="A87" s="2">
        <v>185</v>
      </c>
      <c r="B87" s="2">
        <v>1</v>
      </c>
      <c r="C87" s="2">
        <v>27</v>
      </c>
      <c r="D87" s="2">
        <v>0</v>
      </c>
      <c r="E87" s="2">
        <v>0</v>
      </c>
      <c r="F87">
        <v>0</v>
      </c>
    </row>
    <row r="88" spans="1:6" x14ac:dyDescent="0.35">
      <c r="A88" s="2">
        <v>186</v>
      </c>
      <c r="B88" s="2">
        <v>0</v>
      </c>
      <c r="C88" s="2">
        <v>29</v>
      </c>
      <c r="D88" s="2">
        <v>0</v>
      </c>
      <c r="E88" s="2">
        <v>13</v>
      </c>
      <c r="F88">
        <v>0</v>
      </c>
    </row>
    <row r="89" spans="1:6" x14ac:dyDescent="0.35">
      <c r="A89" s="2">
        <v>187</v>
      </c>
      <c r="B89" s="2">
        <v>0</v>
      </c>
      <c r="C89" s="2">
        <v>42</v>
      </c>
      <c r="D89" s="2">
        <v>45</v>
      </c>
      <c r="E89" s="2">
        <v>0</v>
      </c>
      <c r="F89">
        <v>0</v>
      </c>
    </row>
    <row r="90" spans="1:6" x14ac:dyDescent="0.35">
      <c r="A90" s="2">
        <v>188</v>
      </c>
      <c r="B90" s="2">
        <v>1</v>
      </c>
      <c r="C90" s="2">
        <v>12</v>
      </c>
      <c r="D90" s="2">
        <v>15</v>
      </c>
      <c r="E90" s="2">
        <v>0</v>
      </c>
      <c r="F90">
        <v>1</v>
      </c>
    </row>
    <row r="91" spans="1:6" x14ac:dyDescent="0.35">
      <c r="A91" s="2">
        <v>190</v>
      </c>
      <c r="B91" s="2">
        <v>1</v>
      </c>
      <c r="C91" s="2">
        <v>31</v>
      </c>
      <c r="D91" s="2">
        <v>0</v>
      </c>
      <c r="E91" s="2">
        <v>13</v>
      </c>
      <c r="F91">
        <v>0</v>
      </c>
    </row>
    <row r="92" spans="1:6" x14ac:dyDescent="0.35">
      <c r="A92" s="2">
        <v>194</v>
      </c>
      <c r="B92" s="2">
        <v>0</v>
      </c>
      <c r="C92" s="2">
        <v>9</v>
      </c>
      <c r="D92" s="2">
        <v>25</v>
      </c>
      <c r="E92" s="2">
        <v>13</v>
      </c>
      <c r="F92">
        <v>0</v>
      </c>
    </row>
    <row r="93" spans="1:6" x14ac:dyDescent="0.35">
      <c r="A93" s="2">
        <v>195</v>
      </c>
      <c r="B93" s="2">
        <v>1</v>
      </c>
      <c r="C93" s="2">
        <v>22</v>
      </c>
      <c r="D93" s="2">
        <v>0</v>
      </c>
      <c r="E93" s="2">
        <v>0</v>
      </c>
      <c r="F93">
        <v>1</v>
      </c>
    </row>
    <row r="94" spans="1:6" x14ac:dyDescent="0.35">
      <c r="A94" s="2">
        <v>196</v>
      </c>
      <c r="B94" s="2">
        <v>1</v>
      </c>
      <c r="C94" s="2">
        <v>25</v>
      </c>
      <c r="D94" s="2">
        <v>0</v>
      </c>
      <c r="E94" s="2">
        <v>13</v>
      </c>
      <c r="F94">
        <v>1</v>
      </c>
    </row>
    <row r="95" spans="1:6" x14ac:dyDescent="0.35">
      <c r="A95" s="2">
        <v>197</v>
      </c>
      <c r="B95" s="2">
        <v>0</v>
      </c>
      <c r="C95" s="2">
        <v>33</v>
      </c>
      <c r="D95" s="2">
        <v>10</v>
      </c>
      <c r="E95" s="2">
        <v>26</v>
      </c>
      <c r="F95">
        <v>1</v>
      </c>
    </row>
    <row r="96" spans="1:6" x14ac:dyDescent="0.35">
      <c r="A96" s="2">
        <v>199</v>
      </c>
      <c r="B96" s="2">
        <v>1</v>
      </c>
      <c r="C96" s="2">
        <v>23</v>
      </c>
      <c r="D96" s="2">
        <v>15</v>
      </c>
      <c r="E96" s="2">
        <v>0</v>
      </c>
      <c r="F96">
        <v>0</v>
      </c>
    </row>
    <row r="97" spans="1:6" x14ac:dyDescent="0.35">
      <c r="A97">
        <v>201</v>
      </c>
      <c r="B97">
        <v>0</v>
      </c>
      <c r="C97">
        <v>16</v>
      </c>
      <c r="D97">
        <v>0</v>
      </c>
      <c r="E97">
        <v>13</v>
      </c>
      <c r="F97">
        <v>0</v>
      </c>
    </row>
    <row r="98" spans="1:6" x14ac:dyDescent="0.35">
      <c r="A98">
        <v>206</v>
      </c>
      <c r="B98">
        <v>0</v>
      </c>
      <c r="C98">
        <v>8</v>
      </c>
      <c r="D98">
        <v>0</v>
      </c>
      <c r="E98">
        <v>0</v>
      </c>
      <c r="F98">
        <v>1</v>
      </c>
    </row>
    <row r="99" spans="1:6" x14ac:dyDescent="0.35">
      <c r="A99">
        <v>207</v>
      </c>
      <c r="B99">
        <v>1</v>
      </c>
      <c r="C99">
        <v>43</v>
      </c>
      <c r="D99">
        <v>10</v>
      </c>
      <c r="E99">
        <v>26</v>
      </c>
      <c r="F99">
        <v>0</v>
      </c>
    </row>
    <row r="100" spans="1:6" x14ac:dyDescent="0.35">
      <c r="A100">
        <v>208</v>
      </c>
      <c r="B100">
        <v>0</v>
      </c>
      <c r="C100">
        <v>3</v>
      </c>
      <c r="D100">
        <v>0</v>
      </c>
      <c r="E100">
        <v>13</v>
      </c>
      <c r="F100">
        <v>0</v>
      </c>
    </row>
    <row r="101" spans="1:6" x14ac:dyDescent="0.35">
      <c r="A101">
        <v>211</v>
      </c>
      <c r="B101">
        <v>1</v>
      </c>
      <c r="C101">
        <v>26</v>
      </c>
      <c r="D101">
        <v>15</v>
      </c>
      <c r="E101">
        <v>0</v>
      </c>
      <c r="F101">
        <v>1</v>
      </c>
    </row>
    <row r="102" spans="1:6" x14ac:dyDescent="0.35">
      <c r="A102">
        <v>212</v>
      </c>
      <c r="B102">
        <v>0</v>
      </c>
      <c r="C102">
        <v>20</v>
      </c>
      <c r="D102">
        <v>0</v>
      </c>
      <c r="E102">
        <v>0</v>
      </c>
      <c r="F102">
        <v>0</v>
      </c>
    </row>
    <row r="103" spans="1:6" x14ac:dyDescent="0.35">
      <c r="A103">
        <v>213</v>
      </c>
      <c r="B103">
        <v>1</v>
      </c>
      <c r="C103">
        <v>9</v>
      </c>
      <c r="D103">
        <v>0</v>
      </c>
      <c r="E103">
        <v>0</v>
      </c>
      <c r="F103">
        <v>1</v>
      </c>
    </row>
    <row r="104" spans="1:6" x14ac:dyDescent="0.35">
      <c r="A104">
        <v>214</v>
      </c>
      <c r="B104">
        <v>0</v>
      </c>
      <c r="C104">
        <v>37</v>
      </c>
      <c r="D104">
        <v>20</v>
      </c>
      <c r="E104">
        <v>0</v>
      </c>
      <c r="F104">
        <v>1</v>
      </c>
    </row>
    <row r="105" spans="1:6" x14ac:dyDescent="0.35">
      <c r="A105">
        <v>216</v>
      </c>
      <c r="B105">
        <v>0</v>
      </c>
      <c r="C105">
        <v>18</v>
      </c>
      <c r="D105">
        <v>25</v>
      </c>
      <c r="E105">
        <v>13</v>
      </c>
      <c r="F105">
        <v>1</v>
      </c>
    </row>
    <row r="106" spans="1:6" x14ac:dyDescent="0.35">
      <c r="A106">
        <v>217</v>
      </c>
      <c r="B106">
        <v>0</v>
      </c>
      <c r="C106">
        <v>24</v>
      </c>
      <c r="D106">
        <v>0</v>
      </c>
      <c r="E106">
        <v>13</v>
      </c>
      <c r="F106">
        <v>1</v>
      </c>
    </row>
    <row r="107" spans="1:6" x14ac:dyDescent="0.35">
      <c r="A107">
        <v>218</v>
      </c>
      <c r="B107">
        <v>1</v>
      </c>
      <c r="C107">
        <v>21</v>
      </c>
      <c r="D107">
        <v>35</v>
      </c>
      <c r="E107">
        <v>26</v>
      </c>
      <c r="F107">
        <v>0</v>
      </c>
    </row>
    <row r="108" spans="1:6" x14ac:dyDescent="0.35">
      <c r="A108">
        <v>221</v>
      </c>
      <c r="B108">
        <v>0</v>
      </c>
      <c r="C108">
        <v>25</v>
      </c>
      <c r="D108">
        <v>35</v>
      </c>
      <c r="E108">
        <v>0</v>
      </c>
      <c r="F108">
        <v>0</v>
      </c>
    </row>
    <row r="109" spans="1:6" x14ac:dyDescent="0.35">
      <c r="A109">
        <v>223</v>
      </c>
      <c r="B109">
        <v>0</v>
      </c>
      <c r="C109">
        <v>42</v>
      </c>
      <c r="D109">
        <v>50</v>
      </c>
      <c r="E109">
        <v>0</v>
      </c>
      <c r="F109">
        <v>0</v>
      </c>
    </row>
    <row r="110" spans="1:6" x14ac:dyDescent="0.35">
      <c r="A110">
        <v>227</v>
      </c>
      <c r="B110">
        <v>1</v>
      </c>
      <c r="C110">
        <v>26</v>
      </c>
      <c r="D110">
        <v>0</v>
      </c>
      <c r="E110">
        <v>13</v>
      </c>
      <c r="F110">
        <v>0</v>
      </c>
    </row>
    <row r="111" spans="1:6" x14ac:dyDescent="0.35">
      <c r="A111">
        <v>229</v>
      </c>
      <c r="B111">
        <v>1</v>
      </c>
      <c r="C111">
        <v>43</v>
      </c>
      <c r="D111">
        <v>35</v>
      </c>
      <c r="E111">
        <v>26</v>
      </c>
      <c r="F111">
        <v>1</v>
      </c>
    </row>
    <row r="112" spans="1:6" x14ac:dyDescent="0.35">
      <c r="A112">
        <v>230</v>
      </c>
      <c r="B112">
        <v>0</v>
      </c>
      <c r="C112">
        <v>29</v>
      </c>
      <c r="D112">
        <v>0</v>
      </c>
      <c r="E112">
        <v>0</v>
      </c>
      <c r="F112">
        <v>0</v>
      </c>
    </row>
    <row r="113" spans="1:6" x14ac:dyDescent="0.35">
      <c r="A113">
        <v>231</v>
      </c>
      <c r="B113">
        <v>0</v>
      </c>
      <c r="C113">
        <v>12</v>
      </c>
      <c r="D113">
        <v>20</v>
      </c>
      <c r="E113">
        <v>0</v>
      </c>
      <c r="F113">
        <v>0</v>
      </c>
    </row>
    <row r="114" spans="1:6" x14ac:dyDescent="0.35">
      <c r="A114">
        <v>233</v>
      </c>
      <c r="B114">
        <v>0</v>
      </c>
      <c r="C114">
        <v>17</v>
      </c>
      <c r="D114">
        <v>0</v>
      </c>
      <c r="E114">
        <v>0</v>
      </c>
      <c r="F114">
        <v>0</v>
      </c>
    </row>
    <row r="115" spans="1:6" x14ac:dyDescent="0.35">
      <c r="A115">
        <v>234</v>
      </c>
      <c r="B115">
        <v>0</v>
      </c>
      <c r="C115">
        <v>24</v>
      </c>
      <c r="D115">
        <v>35</v>
      </c>
      <c r="E115">
        <v>13</v>
      </c>
      <c r="F115">
        <v>0</v>
      </c>
    </row>
    <row r="116" spans="1:6" x14ac:dyDescent="0.35">
      <c r="A116">
        <v>235</v>
      </c>
      <c r="B116">
        <v>0</v>
      </c>
      <c r="C116">
        <v>38</v>
      </c>
      <c r="D116">
        <v>60</v>
      </c>
      <c r="E116">
        <v>13</v>
      </c>
      <c r="F116">
        <v>0</v>
      </c>
    </row>
    <row r="117" spans="1:6" x14ac:dyDescent="0.35">
      <c r="A117">
        <v>236</v>
      </c>
      <c r="B117">
        <v>0</v>
      </c>
      <c r="C117">
        <v>10</v>
      </c>
      <c r="D117">
        <v>15</v>
      </c>
      <c r="E117">
        <v>0</v>
      </c>
      <c r="F117">
        <v>0</v>
      </c>
    </row>
    <row r="118" spans="1:6" x14ac:dyDescent="0.35">
      <c r="A118">
        <v>237</v>
      </c>
      <c r="B118">
        <v>1</v>
      </c>
      <c r="C118">
        <v>26</v>
      </c>
      <c r="D118">
        <v>15</v>
      </c>
      <c r="E118">
        <v>13</v>
      </c>
      <c r="F118">
        <v>0</v>
      </c>
    </row>
    <row r="119" spans="1:6" x14ac:dyDescent="0.35">
      <c r="A119">
        <v>239</v>
      </c>
      <c r="B119">
        <v>0</v>
      </c>
      <c r="C119">
        <v>15</v>
      </c>
      <c r="D119">
        <v>0</v>
      </c>
      <c r="E119">
        <v>0</v>
      </c>
      <c r="F119">
        <v>1</v>
      </c>
    </row>
    <row r="120" spans="1:6" x14ac:dyDescent="0.35">
      <c r="A120">
        <v>240</v>
      </c>
      <c r="B120">
        <v>1</v>
      </c>
      <c r="C120">
        <v>16</v>
      </c>
      <c r="D120">
        <v>0</v>
      </c>
      <c r="E120">
        <v>0</v>
      </c>
      <c r="F120">
        <v>1</v>
      </c>
    </row>
    <row r="121" spans="1:6" x14ac:dyDescent="0.35">
      <c r="A121">
        <v>241</v>
      </c>
      <c r="B121">
        <v>0</v>
      </c>
      <c r="C121">
        <v>24</v>
      </c>
      <c r="D121">
        <v>0</v>
      </c>
      <c r="E121">
        <v>0</v>
      </c>
      <c r="F121">
        <v>0</v>
      </c>
    </row>
    <row r="122" spans="1:6" x14ac:dyDescent="0.35">
      <c r="A122">
        <v>242</v>
      </c>
      <c r="B122">
        <v>0</v>
      </c>
      <c r="C122">
        <v>15</v>
      </c>
      <c r="D122">
        <v>0</v>
      </c>
      <c r="E122">
        <v>0</v>
      </c>
      <c r="F122">
        <v>0</v>
      </c>
    </row>
    <row r="123" spans="1:6" x14ac:dyDescent="0.35">
      <c r="A123">
        <v>243</v>
      </c>
      <c r="B123">
        <v>0</v>
      </c>
      <c r="C123">
        <v>30</v>
      </c>
      <c r="D123">
        <v>0</v>
      </c>
      <c r="E123">
        <v>0</v>
      </c>
      <c r="F123">
        <v>0</v>
      </c>
    </row>
    <row r="124" spans="1:6" x14ac:dyDescent="0.35">
      <c r="A124">
        <v>245</v>
      </c>
      <c r="B124">
        <v>0</v>
      </c>
      <c r="C124">
        <v>22</v>
      </c>
      <c r="D124">
        <v>35</v>
      </c>
      <c r="E124">
        <v>13</v>
      </c>
      <c r="F124">
        <v>0</v>
      </c>
    </row>
    <row r="125" spans="1:6" x14ac:dyDescent="0.35">
      <c r="A125">
        <v>246</v>
      </c>
      <c r="B125">
        <v>0</v>
      </c>
      <c r="C125">
        <v>6</v>
      </c>
      <c r="D125">
        <v>0</v>
      </c>
      <c r="E125">
        <v>15</v>
      </c>
      <c r="F125">
        <v>0</v>
      </c>
    </row>
    <row r="126" spans="1:6" x14ac:dyDescent="0.35">
      <c r="A126">
        <v>247</v>
      </c>
      <c r="B126">
        <v>0</v>
      </c>
      <c r="C126">
        <v>19</v>
      </c>
      <c r="D126">
        <v>10</v>
      </c>
      <c r="E126">
        <v>0</v>
      </c>
      <c r="F126">
        <v>0</v>
      </c>
    </row>
    <row r="127" spans="1:6" x14ac:dyDescent="0.35">
      <c r="A127">
        <v>248</v>
      </c>
      <c r="B127">
        <v>0</v>
      </c>
      <c r="C127">
        <v>36</v>
      </c>
      <c r="D127">
        <v>35</v>
      </c>
      <c r="E127">
        <v>26</v>
      </c>
      <c r="F127">
        <v>0</v>
      </c>
    </row>
    <row r="128" spans="1:6" x14ac:dyDescent="0.35">
      <c r="A128">
        <v>249</v>
      </c>
      <c r="B128">
        <v>0</v>
      </c>
      <c r="C128">
        <v>4</v>
      </c>
      <c r="D128">
        <v>0</v>
      </c>
      <c r="E128">
        <v>0</v>
      </c>
      <c r="F128">
        <v>0</v>
      </c>
    </row>
    <row r="129" spans="1:6" x14ac:dyDescent="0.35">
      <c r="A129">
        <v>253</v>
      </c>
      <c r="B129">
        <v>0</v>
      </c>
      <c r="C129">
        <v>9</v>
      </c>
      <c r="D129">
        <v>0</v>
      </c>
      <c r="E129">
        <v>0</v>
      </c>
      <c r="F129">
        <v>0</v>
      </c>
    </row>
    <row r="130" spans="1:6" x14ac:dyDescent="0.35">
      <c r="A130">
        <v>254</v>
      </c>
      <c r="B130">
        <v>1</v>
      </c>
      <c r="C130">
        <v>11</v>
      </c>
      <c r="D130">
        <v>0</v>
      </c>
      <c r="E130">
        <v>0</v>
      </c>
      <c r="F130">
        <v>0</v>
      </c>
    </row>
    <row r="131" spans="1:6" x14ac:dyDescent="0.35">
      <c r="A131">
        <v>258</v>
      </c>
      <c r="B131">
        <v>0</v>
      </c>
      <c r="C131">
        <v>27</v>
      </c>
      <c r="D131">
        <v>0</v>
      </c>
      <c r="E131">
        <v>0</v>
      </c>
      <c r="F131">
        <v>0</v>
      </c>
    </row>
    <row r="132" spans="1:6" x14ac:dyDescent="0.35">
      <c r="A132">
        <v>260</v>
      </c>
      <c r="B132">
        <v>0</v>
      </c>
      <c r="C132">
        <v>36</v>
      </c>
      <c r="D132">
        <v>50</v>
      </c>
      <c r="E132">
        <v>0</v>
      </c>
      <c r="F132">
        <v>0</v>
      </c>
    </row>
    <row r="133" spans="1:6" x14ac:dyDescent="0.35">
      <c r="A133">
        <v>261</v>
      </c>
      <c r="B133">
        <v>0</v>
      </c>
      <c r="C133">
        <v>16</v>
      </c>
      <c r="D133">
        <v>0</v>
      </c>
      <c r="E133">
        <v>0</v>
      </c>
      <c r="F133">
        <v>0</v>
      </c>
    </row>
    <row r="134" spans="1:6" x14ac:dyDescent="0.35">
      <c r="A134">
        <v>263</v>
      </c>
      <c r="B134">
        <v>0</v>
      </c>
      <c r="C134">
        <v>30</v>
      </c>
      <c r="D134">
        <v>45</v>
      </c>
      <c r="E134">
        <v>0</v>
      </c>
      <c r="F134">
        <v>0</v>
      </c>
    </row>
    <row r="135" spans="1:6" x14ac:dyDescent="0.35">
      <c r="A135">
        <v>264</v>
      </c>
      <c r="B135">
        <v>0</v>
      </c>
      <c r="C135">
        <v>34</v>
      </c>
      <c r="D135">
        <v>10</v>
      </c>
      <c r="E135">
        <v>26</v>
      </c>
      <c r="F135">
        <v>1</v>
      </c>
    </row>
    <row r="136" spans="1:6" x14ac:dyDescent="0.35">
      <c r="A136">
        <v>271</v>
      </c>
      <c r="B136">
        <v>0</v>
      </c>
      <c r="C136">
        <v>6</v>
      </c>
      <c r="D136">
        <v>10</v>
      </c>
      <c r="E136">
        <v>0</v>
      </c>
      <c r="F136">
        <v>0</v>
      </c>
    </row>
    <row r="137" spans="1:6" x14ac:dyDescent="0.35">
      <c r="A137">
        <v>274</v>
      </c>
      <c r="B137">
        <v>0</v>
      </c>
      <c r="C137">
        <v>13</v>
      </c>
      <c r="D137">
        <v>10</v>
      </c>
      <c r="E137">
        <v>0</v>
      </c>
      <c r="F137">
        <v>0</v>
      </c>
    </row>
    <row r="138" spans="1:6" x14ac:dyDescent="0.35">
      <c r="A138">
        <v>275</v>
      </c>
      <c r="B138">
        <v>1</v>
      </c>
      <c r="C138">
        <v>36</v>
      </c>
      <c r="D138">
        <v>10</v>
      </c>
      <c r="E138">
        <v>0</v>
      </c>
      <c r="F138">
        <v>1</v>
      </c>
    </row>
    <row r="139" spans="1:6" x14ac:dyDescent="0.35">
      <c r="A139">
        <v>277</v>
      </c>
      <c r="B139">
        <v>0</v>
      </c>
      <c r="C139">
        <v>14</v>
      </c>
      <c r="D139">
        <v>0</v>
      </c>
      <c r="E139">
        <v>0</v>
      </c>
      <c r="F139">
        <v>0</v>
      </c>
    </row>
    <row r="140" spans="1:6" x14ac:dyDescent="0.35">
      <c r="A140">
        <v>280</v>
      </c>
      <c r="B140">
        <v>1</v>
      </c>
      <c r="C140">
        <v>14</v>
      </c>
      <c r="D140">
        <v>10</v>
      </c>
      <c r="E140">
        <v>13</v>
      </c>
      <c r="F140">
        <v>0</v>
      </c>
    </row>
    <row r="141" spans="1:6" x14ac:dyDescent="0.35">
      <c r="A141">
        <v>281</v>
      </c>
      <c r="B141">
        <v>0</v>
      </c>
      <c r="C141">
        <v>7</v>
      </c>
      <c r="D141">
        <v>10</v>
      </c>
      <c r="E141">
        <v>0</v>
      </c>
      <c r="F141">
        <v>1</v>
      </c>
    </row>
    <row r="142" spans="1:6" x14ac:dyDescent="0.35">
      <c r="A142">
        <v>283</v>
      </c>
      <c r="B142">
        <v>1</v>
      </c>
      <c r="C142">
        <v>11</v>
      </c>
      <c r="D142">
        <v>20</v>
      </c>
      <c r="E142">
        <v>0</v>
      </c>
      <c r="F142">
        <v>1</v>
      </c>
    </row>
    <row r="143" spans="1:6" x14ac:dyDescent="0.35">
      <c r="A143">
        <v>287</v>
      </c>
      <c r="B143">
        <v>0</v>
      </c>
      <c r="C143">
        <v>5</v>
      </c>
      <c r="D143">
        <v>25</v>
      </c>
      <c r="E143">
        <v>0</v>
      </c>
      <c r="F143">
        <v>0</v>
      </c>
    </row>
    <row r="144" spans="1:6" x14ac:dyDescent="0.35">
      <c r="A144">
        <v>288</v>
      </c>
      <c r="B144">
        <v>0</v>
      </c>
      <c r="C144">
        <v>23</v>
      </c>
      <c r="D144">
        <v>10</v>
      </c>
      <c r="E144">
        <v>0</v>
      </c>
      <c r="F144">
        <v>0</v>
      </c>
    </row>
    <row r="145" spans="1:6" x14ac:dyDescent="0.35">
      <c r="A145">
        <v>289</v>
      </c>
      <c r="B145">
        <v>0</v>
      </c>
      <c r="C145">
        <v>16</v>
      </c>
      <c r="D145">
        <v>0</v>
      </c>
      <c r="E145">
        <v>13</v>
      </c>
      <c r="F145">
        <v>0</v>
      </c>
    </row>
    <row r="146" spans="1:6" x14ac:dyDescent="0.35">
      <c r="A146">
        <v>293</v>
      </c>
      <c r="B146">
        <v>0</v>
      </c>
      <c r="C146">
        <v>31</v>
      </c>
      <c r="D146">
        <v>10</v>
      </c>
      <c r="E146">
        <v>0</v>
      </c>
      <c r="F146">
        <v>0</v>
      </c>
    </row>
    <row r="147" spans="1:6" x14ac:dyDescent="0.35">
      <c r="A147">
        <v>295</v>
      </c>
      <c r="B147">
        <v>0</v>
      </c>
      <c r="C147">
        <v>5</v>
      </c>
      <c r="D147">
        <v>0</v>
      </c>
      <c r="E147">
        <v>13</v>
      </c>
      <c r="F147">
        <v>0</v>
      </c>
    </row>
    <row r="148" spans="1:6" x14ac:dyDescent="0.35">
      <c r="A148">
        <v>296</v>
      </c>
      <c r="B148">
        <v>0</v>
      </c>
      <c r="C148">
        <v>16</v>
      </c>
      <c r="D148">
        <v>15</v>
      </c>
      <c r="E148">
        <v>0</v>
      </c>
      <c r="F148">
        <v>0</v>
      </c>
    </row>
    <row r="149" spans="1:6" x14ac:dyDescent="0.35">
      <c r="A149">
        <v>298</v>
      </c>
      <c r="B149">
        <v>1</v>
      </c>
      <c r="C149">
        <v>36</v>
      </c>
      <c r="D149">
        <v>50</v>
      </c>
      <c r="E149">
        <v>13</v>
      </c>
      <c r="F149">
        <v>0</v>
      </c>
    </row>
    <row r="150" spans="1:6" x14ac:dyDescent="0.35">
      <c r="A150">
        <v>303</v>
      </c>
      <c r="B150">
        <v>0</v>
      </c>
      <c r="C150">
        <v>43</v>
      </c>
      <c r="D150">
        <v>70</v>
      </c>
      <c r="E150">
        <v>13</v>
      </c>
      <c r="F150">
        <v>1</v>
      </c>
    </row>
    <row r="151" spans="1:6" x14ac:dyDescent="0.35">
      <c r="A151">
        <v>307</v>
      </c>
      <c r="B151">
        <v>0</v>
      </c>
      <c r="C151">
        <v>47</v>
      </c>
      <c r="D151">
        <v>55</v>
      </c>
      <c r="E151">
        <v>13</v>
      </c>
      <c r="F151">
        <v>0</v>
      </c>
    </row>
    <row r="152" spans="1:6" x14ac:dyDescent="0.35">
      <c r="A152">
        <v>308</v>
      </c>
      <c r="B152">
        <v>0</v>
      </c>
      <c r="C152">
        <v>18</v>
      </c>
      <c r="D152">
        <v>15</v>
      </c>
      <c r="E152">
        <v>0</v>
      </c>
      <c r="F152">
        <v>0</v>
      </c>
    </row>
    <row r="153" spans="1:6" x14ac:dyDescent="0.35">
      <c r="A153">
        <v>309</v>
      </c>
      <c r="B153">
        <v>0</v>
      </c>
      <c r="C153">
        <v>39</v>
      </c>
      <c r="D153">
        <v>0</v>
      </c>
      <c r="E153">
        <v>26</v>
      </c>
      <c r="F153">
        <v>1</v>
      </c>
    </row>
    <row r="154" spans="1:6" x14ac:dyDescent="0.35">
      <c r="A154">
        <v>313</v>
      </c>
      <c r="B154">
        <v>0</v>
      </c>
      <c r="C154">
        <v>26</v>
      </c>
      <c r="D154">
        <v>0</v>
      </c>
      <c r="E154">
        <v>0</v>
      </c>
      <c r="F154">
        <v>0</v>
      </c>
    </row>
    <row r="155" spans="1:6" x14ac:dyDescent="0.35">
      <c r="A155">
        <v>314</v>
      </c>
      <c r="B155">
        <v>0</v>
      </c>
      <c r="C155">
        <v>5</v>
      </c>
      <c r="D155">
        <v>15</v>
      </c>
      <c r="E155">
        <v>0</v>
      </c>
      <c r="F155">
        <v>0</v>
      </c>
    </row>
    <row r="156" spans="1:6" x14ac:dyDescent="0.35">
      <c r="A156">
        <v>315</v>
      </c>
      <c r="B156">
        <v>0</v>
      </c>
      <c r="C156">
        <v>4</v>
      </c>
      <c r="D156">
        <v>15</v>
      </c>
      <c r="E156">
        <v>0</v>
      </c>
      <c r="F156">
        <v>0</v>
      </c>
    </row>
    <row r="157" spans="1:6" x14ac:dyDescent="0.35">
      <c r="A157">
        <v>317</v>
      </c>
      <c r="B157">
        <v>1</v>
      </c>
      <c r="C157">
        <v>26</v>
      </c>
      <c r="D157">
        <v>15</v>
      </c>
      <c r="E157">
        <v>0</v>
      </c>
      <c r="F157">
        <v>0</v>
      </c>
    </row>
    <row r="158" spans="1:6" x14ac:dyDescent="0.35">
      <c r="A158">
        <v>318</v>
      </c>
      <c r="B158">
        <v>0</v>
      </c>
      <c r="C158">
        <v>4</v>
      </c>
      <c r="D158">
        <v>0</v>
      </c>
      <c r="E158">
        <v>13</v>
      </c>
      <c r="F158">
        <v>0</v>
      </c>
    </row>
    <row r="159" spans="1:6" x14ac:dyDescent="0.35">
      <c r="A159">
        <v>320</v>
      </c>
      <c r="B159">
        <v>0</v>
      </c>
      <c r="C159">
        <v>39</v>
      </c>
      <c r="D159">
        <v>0</v>
      </c>
      <c r="E159">
        <v>41</v>
      </c>
      <c r="F159">
        <v>0</v>
      </c>
    </row>
    <row r="160" spans="1:6" x14ac:dyDescent="0.35">
      <c r="A160">
        <v>322</v>
      </c>
      <c r="B160">
        <v>0</v>
      </c>
      <c r="C160">
        <v>27</v>
      </c>
      <c r="D160">
        <v>25</v>
      </c>
      <c r="E160">
        <v>0</v>
      </c>
      <c r="F160">
        <v>1</v>
      </c>
    </row>
    <row r="161" spans="1:6" x14ac:dyDescent="0.35">
      <c r="A161">
        <v>323</v>
      </c>
      <c r="B161">
        <v>0</v>
      </c>
      <c r="C161">
        <v>43</v>
      </c>
      <c r="D161">
        <v>35</v>
      </c>
      <c r="E161">
        <v>0</v>
      </c>
      <c r="F161">
        <v>1</v>
      </c>
    </row>
    <row r="162" spans="1:6" x14ac:dyDescent="0.35">
      <c r="A162">
        <v>325</v>
      </c>
      <c r="B162">
        <v>0</v>
      </c>
      <c r="C162">
        <v>19</v>
      </c>
      <c r="D162">
        <v>0</v>
      </c>
      <c r="E162">
        <v>15</v>
      </c>
      <c r="F162">
        <v>0</v>
      </c>
    </row>
    <row r="163" spans="1:6" x14ac:dyDescent="0.35">
      <c r="A163">
        <v>326</v>
      </c>
      <c r="B163">
        <v>0</v>
      </c>
      <c r="C163">
        <v>10</v>
      </c>
      <c r="D163">
        <v>15</v>
      </c>
      <c r="E163">
        <v>0</v>
      </c>
      <c r="F163">
        <v>0</v>
      </c>
    </row>
    <row r="164" spans="1:6" x14ac:dyDescent="0.35">
      <c r="A164">
        <v>327</v>
      </c>
      <c r="B164">
        <v>0</v>
      </c>
      <c r="C164">
        <v>21</v>
      </c>
      <c r="D164">
        <v>0</v>
      </c>
      <c r="E164">
        <v>15</v>
      </c>
      <c r="F164">
        <v>0</v>
      </c>
    </row>
    <row r="165" spans="1:6" x14ac:dyDescent="0.35">
      <c r="A165">
        <v>329</v>
      </c>
      <c r="B165">
        <v>0</v>
      </c>
      <c r="C165">
        <v>18</v>
      </c>
      <c r="D165">
        <v>0</v>
      </c>
      <c r="E165">
        <v>0</v>
      </c>
      <c r="F165">
        <v>0</v>
      </c>
    </row>
    <row r="166" spans="1:6" x14ac:dyDescent="0.35">
      <c r="A166">
        <v>330</v>
      </c>
      <c r="B166">
        <v>0</v>
      </c>
      <c r="C166">
        <v>20</v>
      </c>
      <c r="D166">
        <v>0</v>
      </c>
      <c r="E166">
        <v>0</v>
      </c>
      <c r="F166">
        <v>0</v>
      </c>
    </row>
    <row r="167" spans="1:6" x14ac:dyDescent="0.35">
      <c r="A167">
        <v>331</v>
      </c>
      <c r="B167">
        <v>1</v>
      </c>
      <c r="C167">
        <v>32</v>
      </c>
      <c r="D167">
        <v>0</v>
      </c>
      <c r="E167">
        <v>13</v>
      </c>
      <c r="F167">
        <v>1</v>
      </c>
    </row>
    <row r="168" spans="1:6" x14ac:dyDescent="0.35">
      <c r="A168">
        <v>332</v>
      </c>
      <c r="B168">
        <v>1</v>
      </c>
      <c r="C168">
        <v>32</v>
      </c>
      <c r="D168">
        <v>0</v>
      </c>
      <c r="E168">
        <v>26</v>
      </c>
      <c r="F168">
        <v>1</v>
      </c>
    </row>
    <row r="169" spans="1:6" x14ac:dyDescent="0.35">
      <c r="A169">
        <v>334</v>
      </c>
      <c r="B169">
        <v>0</v>
      </c>
      <c r="C169">
        <v>32</v>
      </c>
      <c r="D169">
        <v>30</v>
      </c>
      <c r="E169">
        <v>0</v>
      </c>
      <c r="F169">
        <v>0</v>
      </c>
    </row>
    <row r="170" spans="1:6" x14ac:dyDescent="0.35">
      <c r="A170">
        <v>337</v>
      </c>
      <c r="B170">
        <v>0</v>
      </c>
      <c r="C170">
        <v>34</v>
      </c>
      <c r="D170">
        <v>10</v>
      </c>
      <c r="E170">
        <v>13</v>
      </c>
      <c r="F170">
        <v>0</v>
      </c>
    </row>
    <row r="171" spans="1:6" x14ac:dyDescent="0.35">
      <c r="A171">
        <v>340</v>
      </c>
      <c r="B171">
        <v>1</v>
      </c>
      <c r="C171">
        <v>3</v>
      </c>
      <c r="D171">
        <v>0</v>
      </c>
      <c r="E171">
        <v>0</v>
      </c>
      <c r="F171">
        <v>0</v>
      </c>
    </row>
    <row r="172" spans="1:6" x14ac:dyDescent="0.35">
      <c r="A172">
        <v>342</v>
      </c>
      <c r="B172">
        <v>1</v>
      </c>
      <c r="C172">
        <v>30</v>
      </c>
      <c r="D172">
        <v>0</v>
      </c>
      <c r="E172">
        <v>0</v>
      </c>
      <c r="F172">
        <v>1</v>
      </c>
    </row>
    <row r="173" spans="1:6" x14ac:dyDescent="0.35">
      <c r="A173">
        <v>344</v>
      </c>
      <c r="B173">
        <v>0</v>
      </c>
      <c r="C173">
        <v>25</v>
      </c>
      <c r="D173">
        <v>10</v>
      </c>
      <c r="E173">
        <v>13</v>
      </c>
      <c r="F173">
        <v>0</v>
      </c>
    </row>
    <row r="174" spans="1:6" x14ac:dyDescent="0.35">
      <c r="A174">
        <v>345</v>
      </c>
      <c r="B174">
        <v>0</v>
      </c>
      <c r="C174">
        <v>16</v>
      </c>
      <c r="D174">
        <v>25</v>
      </c>
      <c r="E174">
        <v>13</v>
      </c>
      <c r="F174">
        <v>0</v>
      </c>
    </row>
    <row r="175" spans="1:6" x14ac:dyDescent="0.35">
      <c r="A175">
        <v>347</v>
      </c>
      <c r="B175">
        <v>1</v>
      </c>
      <c r="C175">
        <v>31</v>
      </c>
      <c r="D175">
        <v>45</v>
      </c>
      <c r="E175">
        <v>26</v>
      </c>
      <c r="F175">
        <v>0</v>
      </c>
    </row>
    <row r="176" spans="1:6" x14ac:dyDescent="0.35">
      <c r="A176">
        <v>349</v>
      </c>
      <c r="B176">
        <v>0</v>
      </c>
      <c r="C176">
        <v>8</v>
      </c>
      <c r="D176">
        <v>10</v>
      </c>
      <c r="E176">
        <v>0</v>
      </c>
      <c r="F176">
        <v>0</v>
      </c>
    </row>
    <row r="177" spans="1:6" x14ac:dyDescent="0.35">
      <c r="A177">
        <v>350</v>
      </c>
      <c r="B177">
        <v>0</v>
      </c>
      <c r="C177">
        <v>27</v>
      </c>
      <c r="D177">
        <v>15</v>
      </c>
      <c r="E177">
        <v>0</v>
      </c>
      <c r="F177">
        <v>0</v>
      </c>
    </row>
    <row r="178" spans="1:6" x14ac:dyDescent="0.35">
      <c r="A178">
        <v>351</v>
      </c>
      <c r="B178">
        <v>1</v>
      </c>
      <c r="C178">
        <v>16</v>
      </c>
      <c r="D178">
        <v>0</v>
      </c>
      <c r="E178">
        <v>0</v>
      </c>
      <c r="F178">
        <v>0</v>
      </c>
    </row>
    <row r="179" spans="1:6" x14ac:dyDescent="0.35">
      <c r="A179">
        <v>353</v>
      </c>
      <c r="B179">
        <v>0</v>
      </c>
      <c r="C179">
        <v>29</v>
      </c>
      <c r="D179">
        <v>60</v>
      </c>
      <c r="E179">
        <v>0</v>
      </c>
      <c r="F179">
        <v>0</v>
      </c>
    </row>
    <row r="180" spans="1:6" x14ac:dyDescent="0.35">
      <c r="A180">
        <v>354</v>
      </c>
      <c r="B180">
        <v>0</v>
      </c>
      <c r="C180">
        <v>28</v>
      </c>
      <c r="D180">
        <v>0</v>
      </c>
      <c r="E180">
        <v>0</v>
      </c>
      <c r="F180">
        <v>1</v>
      </c>
    </row>
    <row r="181" spans="1:6" x14ac:dyDescent="0.35">
      <c r="A181">
        <v>356</v>
      </c>
      <c r="B181">
        <v>1</v>
      </c>
      <c r="C181">
        <v>25</v>
      </c>
      <c r="D181">
        <v>0</v>
      </c>
      <c r="E181">
        <v>0</v>
      </c>
      <c r="F181">
        <v>1</v>
      </c>
    </row>
    <row r="182" spans="1:6" x14ac:dyDescent="0.35">
      <c r="A182">
        <v>357</v>
      </c>
      <c r="B182">
        <v>0</v>
      </c>
      <c r="C182">
        <v>24</v>
      </c>
      <c r="D182">
        <v>0</v>
      </c>
      <c r="E182">
        <v>0</v>
      </c>
      <c r="F182">
        <v>0</v>
      </c>
    </row>
    <row r="183" spans="1:6" x14ac:dyDescent="0.35">
      <c r="A183">
        <v>360</v>
      </c>
      <c r="B183">
        <v>0</v>
      </c>
      <c r="C183">
        <v>31</v>
      </c>
      <c r="D183">
        <v>0</v>
      </c>
      <c r="E183">
        <v>0</v>
      </c>
      <c r="F183">
        <v>0</v>
      </c>
    </row>
    <row r="184" spans="1:6" x14ac:dyDescent="0.35">
      <c r="A184">
        <v>361</v>
      </c>
      <c r="B184">
        <v>0</v>
      </c>
      <c r="C184">
        <v>44</v>
      </c>
      <c r="D184">
        <v>50</v>
      </c>
      <c r="E184">
        <v>13</v>
      </c>
      <c r="F184">
        <v>0</v>
      </c>
    </row>
    <row r="185" spans="1:6" x14ac:dyDescent="0.35">
      <c r="A185">
        <v>362</v>
      </c>
      <c r="B185">
        <v>1</v>
      </c>
      <c r="C185">
        <v>21</v>
      </c>
      <c r="D185">
        <v>30</v>
      </c>
      <c r="E185">
        <v>0</v>
      </c>
      <c r="F185">
        <v>0</v>
      </c>
    </row>
    <row r="186" spans="1:6" x14ac:dyDescent="0.35">
      <c r="A186">
        <v>363</v>
      </c>
      <c r="B186">
        <v>1</v>
      </c>
      <c r="C186">
        <v>36</v>
      </c>
      <c r="D186">
        <v>35</v>
      </c>
      <c r="E186">
        <v>13</v>
      </c>
      <c r="F186">
        <v>1</v>
      </c>
    </row>
    <row r="187" spans="1:6" x14ac:dyDescent="0.35">
      <c r="A187">
        <v>364</v>
      </c>
      <c r="B187">
        <v>0</v>
      </c>
      <c r="C187">
        <v>17</v>
      </c>
      <c r="D187">
        <v>0</v>
      </c>
      <c r="E187">
        <v>0</v>
      </c>
      <c r="F187">
        <v>0</v>
      </c>
    </row>
    <row r="188" spans="1:6" x14ac:dyDescent="0.35">
      <c r="A188">
        <v>368</v>
      </c>
      <c r="B188">
        <v>1</v>
      </c>
      <c r="C188">
        <v>31</v>
      </c>
      <c r="D188">
        <v>15</v>
      </c>
      <c r="E188">
        <v>0</v>
      </c>
      <c r="F188">
        <v>0</v>
      </c>
    </row>
    <row r="189" spans="1:6" x14ac:dyDescent="0.35">
      <c r="A189">
        <v>370</v>
      </c>
      <c r="B189">
        <v>0</v>
      </c>
      <c r="C189">
        <v>27</v>
      </c>
      <c r="D189">
        <v>15</v>
      </c>
      <c r="E189">
        <v>0</v>
      </c>
      <c r="F189">
        <v>1</v>
      </c>
    </row>
    <row r="190" spans="1:6" x14ac:dyDescent="0.35">
      <c r="A190">
        <v>371</v>
      </c>
      <c r="B190">
        <v>0</v>
      </c>
      <c r="C190">
        <v>4</v>
      </c>
      <c r="D190">
        <v>0</v>
      </c>
      <c r="E190">
        <v>0</v>
      </c>
      <c r="F190">
        <v>0</v>
      </c>
    </row>
    <row r="191" spans="1:6" x14ac:dyDescent="0.35">
      <c r="A191">
        <v>372</v>
      </c>
      <c r="B191">
        <v>0</v>
      </c>
      <c r="C191">
        <v>20</v>
      </c>
      <c r="D191">
        <v>10</v>
      </c>
      <c r="E191">
        <v>0</v>
      </c>
      <c r="F191">
        <v>0</v>
      </c>
    </row>
    <row r="192" spans="1:6" x14ac:dyDescent="0.35">
      <c r="A192">
        <v>373</v>
      </c>
      <c r="B192">
        <v>0</v>
      </c>
      <c r="C192">
        <v>29</v>
      </c>
      <c r="D192">
        <v>35</v>
      </c>
      <c r="E192">
        <v>13</v>
      </c>
      <c r="F192">
        <v>1</v>
      </c>
    </row>
    <row r="193" spans="1:6" x14ac:dyDescent="0.35">
      <c r="A193">
        <v>374</v>
      </c>
      <c r="B193">
        <v>1</v>
      </c>
      <c r="C193">
        <v>27</v>
      </c>
      <c r="D193">
        <v>25</v>
      </c>
      <c r="E193">
        <v>0</v>
      </c>
      <c r="F193">
        <v>1</v>
      </c>
    </row>
    <row r="194" spans="1:6" x14ac:dyDescent="0.35">
      <c r="A194">
        <v>375</v>
      </c>
      <c r="B194">
        <v>0</v>
      </c>
      <c r="C194">
        <v>41</v>
      </c>
      <c r="D194">
        <v>70</v>
      </c>
      <c r="E194">
        <v>39</v>
      </c>
      <c r="F194">
        <v>0</v>
      </c>
    </row>
    <row r="195" spans="1:6" x14ac:dyDescent="0.35">
      <c r="A195">
        <v>376</v>
      </c>
      <c r="B195">
        <v>1</v>
      </c>
      <c r="C195">
        <v>20</v>
      </c>
      <c r="D195">
        <v>0</v>
      </c>
      <c r="E195">
        <v>0</v>
      </c>
      <c r="F195">
        <v>0</v>
      </c>
    </row>
    <row r="196" spans="1:6" x14ac:dyDescent="0.35">
      <c r="A196">
        <v>377</v>
      </c>
      <c r="B196">
        <v>1</v>
      </c>
      <c r="C196">
        <v>12</v>
      </c>
      <c r="D196">
        <v>0</v>
      </c>
      <c r="E196">
        <v>0</v>
      </c>
      <c r="F196">
        <v>0</v>
      </c>
    </row>
    <row r="197" spans="1:6" x14ac:dyDescent="0.35">
      <c r="A197">
        <v>378</v>
      </c>
      <c r="B197">
        <v>0</v>
      </c>
      <c r="C197">
        <v>24</v>
      </c>
      <c r="D197">
        <v>45</v>
      </c>
      <c r="E197">
        <v>0</v>
      </c>
      <c r="F197">
        <v>0</v>
      </c>
    </row>
    <row r="198" spans="1:6" x14ac:dyDescent="0.35">
      <c r="A198">
        <v>379</v>
      </c>
      <c r="B198">
        <v>0</v>
      </c>
      <c r="C198">
        <v>21</v>
      </c>
      <c r="D198">
        <v>0</v>
      </c>
      <c r="E198">
        <v>0</v>
      </c>
      <c r="F198">
        <v>0</v>
      </c>
    </row>
    <row r="199" spans="1:6" x14ac:dyDescent="0.35">
      <c r="A199">
        <v>383</v>
      </c>
      <c r="B199">
        <v>0</v>
      </c>
      <c r="C199">
        <v>2</v>
      </c>
      <c r="D199">
        <v>0</v>
      </c>
      <c r="E199">
        <v>0</v>
      </c>
      <c r="F199">
        <v>0</v>
      </c>
    </row>
    <row r="200" spans="1:6" x14ac:dyDescent="0.35">
      <c r="A200">
        <v>384</v>
      </c>
      <c r="B200">
        <v>0</v>
      </c>
      <c r="C200">
        <v>21</v>
      </c>
      <c r="D200">
        <v>10</v>
      </c>
      <c r="E200">
        <v>0</v>
      </c>
      <c r="F200">
        <v>0</v>
      </c>
    </row>
    <row r="201" spans="1:6" x14ac:dyDescent="0.35">
      <c r="A201">
        <v>385</v>
      </c>
      <c r="B201">
        <v>0</v>
      </c>
      <c r="C201">
        <v>15</v>
      </c>
      <c r="D201">
        <v>15</v>
      </c>
      <c r="E201">
        <v>0</v>
      </c>
      <c r="F201">
        <v>0</v>
      </c>
    </row>
    <row r="202" spans="1:6" x14ac:dyDescent="0.35">
      <c r="A202">
        <v>389</v>
      </c>
      <c r="B202">
        <v>1</v>
      </c>
      <c r="C202">
        <v>33</v>
      </c>
      <c r="D202">
        <v>35</v>
      </c>
      <c r="E202">
        <v>13</v>
      </c>
      <c r="F202">
        <v>1</v>
      </c>
    </row>
    <row r="203" spans="1:6" x14ac:dyDescent="0.35">
      <c r="A203">
        <v>390</v>
      </c>
      <c r="B203">
        <v>0</v>
      </c>
      <c r="C203">
        <v>19</v>
      </c>
      <c r="D203">
        <v>20</v>
      </c>
      <c r="E203">
        <v>13</v>
      </c>
      <c r="F203">
        <v>0</v>
      </c>
    </row>
    <row r="204" spans="1:6" x14ac:dyDescent="0.35">
      <c r="A204">
        <v>393</v>
      </c>
      <c r="B204">
        <v>0</v>
      </c>
      <c r="C204">
        <v>28</v>
      </c>
      <c r="D204">
        <v>25</v>
      </c>
      <c r="E204">
        <v>13</v>
      </c>
      <c r="F204">
        <v>1</v>
      </c>
    </row>
    <row r="205" spans="1:6" x14ac:dyDescent="0.35">
      <c r="A205">
        <v>394</v>
      </c>
      <c r="B205">
        <v>0</v>
      </c>
      <c r="C205">
        <v>15</v>
      </c>
      <c r="D205">
        <v>0</v>
      </c>
      <c r="E205">
        <v>13</v>
      </c>
      <c r="F205">
        <v>0</v>
      </c>
    </row>
    <row r="206" spans="1:6" x14ac:dyDescent="0.35">
      <c r="A206">
        <v>395</v>
      </c>
      <c r="B206">
        <v>1</v>
      </c>
      <c r="C206">
        <v>8</v>
      </c>
      <c r="D206">
        <v>0</v>
      </c>
      <c r="E206">
        <v>0</v>
      </c>
      <c r="F206">
        <v>1</v>
      </c>
    </row>
    <row r="207" spans="1:6" x14ac:dyDescent="0.35">
      <c r="A207">
        <v>396</v>
      </c>
      <c r="B207">
        <v>1</v>
      </c>
      <c r="C207">
        <v>18</v>
      </c>
      <c r="D207">
        <v>50</v>
      </c>
      <c r="E207">
        <v>0</v>
      </c>
      <c r="F207">
        <v>0</v>
      </c>
    </row>
    <row r="208" spans="1:6" x14ac:dyDescent="0.35">
      <c r="A208">
        <v>398</v>
      </c>
      <c r="B208">
        <v>1</v>
      </c>
      <c r="C208">
        <v>13</v>
      </c>
      <c r="D208">
        <v>15</v>
      </c>
      <c r="E208">
        <v>0</v>
      </c>
      <c r="F208">
        <v>0</v>
      </c>
    </row>
    <row r="209" spans="1:6" x14ac:dyDescent="0.35">
      <c r="A209">
        <v>400</v>
      </c>
      <c r="B209">
        <v>0</v>
      </c>
      <c r="C209">
        <v>27</v>
      </c>
      <c r="D209">
        <v>0</v>
      </c>
      <c r="E209">
        <v>0</v>
      </c>
      <c r="F209">
        <v>0</v>
      </c>
    </row>
    <row r="210" spans="1:6" x14ac:dyDescent="0.35">
      <c r="A210">
        <v>402</v>
      </c>
      <c r="B210">
        <v>0</v>
      </c>
      <c r="C210">
        <v>15</v>
      </c>
      <c r="D210">
        <v>10</v>
      </c>
      <c r="E210">
        <v>56</v>
      </c>
      <c r="F210">
        <v>0</v>
      </c>
    </row>
    <row r="211" spans="1:6" x14ac:dyDescent="0.35">
      <c r="A211">
        <v>403</v>
      </c>
      <c r="B211">
        <v>0</v>
      </c>
      <c r="C211">
        <v>11</v>
      </c>
      <c r="D211">
        <v>0</v>
      </c>
      <c r="E211">
        <v>0</v>
      </c>
      <c r="F211">
        <v>0</v>
      </c>
    </row>
    <row r="212" spans="1:6" x14ac:dyDescent="0.35">
      <c r="A212">
        <v>404</v>
      </c>
      <c r="B212">
        <v>0</v>
      </c>
      <c r="C212">
        <v>10</v>
      </c>
      <c r="D212">
        <v>15</v>
      </c>
      <c r="E212">
        <v>13</v>
      </c>
      <c r="F212">
        <v>0</v>
      </c>
    </row>
    <row r="213" spans="1:6" x14ac:dyDescent="0.35">
      <c r="A213">
        <v>407</v>
      </c>
      <c r="B213">
        <v>1</v>
      </c>
      <c r="C213">
        <v>7</v>
      </c>
      <c r="D213">
        <v>25</v>
      </c>
      <c r="E213">
        <v>0</v>
      </c>
      <c r="F213">
        <v>0</v>
      </c>
    </row>
    <row r="214" spans="1:6" x14ac:dyDescent="0.35">
      <c r="A214">
        <v>409</v>
      </c>
      <c r="B214">
        <v>1</v>
      </c>
      <c r="C214">
        <v>7</v>
      </c>
      <c r="D214">
        <v>0</v>
      </c>
      <c r="E214">
        <v>0</v>
      </c>
      <c r="F214">
        <v>1</v>
      </c>
    </row>
    <row r="215" spans="1:6" x14ac:dyDescent="0.35">
      <c r="A215">
        <v>413</v>
      </c>
      <c r="B215">
        <v>1</v>
      </c>
      <c r="C215">
        <v>26</v>
      </c>
      <c r="D215">
        <v>35</v>
      </c>
      <c r="E215">
        <v>13</v>
      </c>
      <c r="F215">
        <v>0</v>
      </c>
    </row>
    <row r="216" spans="1:6" x14ac:dyDescent="0.35">
      <c r="A216">
        <v>414</v>
      </c>
      <c r="B216">
        <v>0</v>
      </c>
      <c r="C216">
        <v>21</v>
      </c>
      <c r="D216">
        <v>0</v>
      </c>
      <c r="E216">
        <v>0</v>
      </c>
      <c r="F216">
        <v>0</v>
      </c>
    </row>
    <row r="217" spans="1:6" x14ac:dyDescent="0.35">
      <c r="A217">
        <v>415</v>
      </c>
      <c r="B217">
        <v>1</v>
      </c>
      <c r="C217">
        <v>20</v>
      </c>
      <c r="D217">
        <v>0</v>
      </c>
      <c r="E217">
        <v>0</v>
      </c>
      <c r="F217">
        <v>0</v>
      </c>
    </row>
    <row r="218" spans="1:6" x14ac:dyDescent="0.35">
      <c r="A218">
        <v>416</v>
      </c>
      <c r="B218">
        <v>0</v>
      </c>
      <c r="C218">
        <v>23</v>
      </c>
      <c r="D218">
        <v>15</v>
      </c>
      <c r="E218">
        <v>13</v>
      </c>
      <c r="F218">
        <v>1</v>
      </c>
    </row>
    <row r="219" spans="1:6" x14ac:dyDescent="0.35">
      <c r="A219">
        <v>417</v>
      </c>
      <c r="B219">
        <v>0</v>
      </c>
      <c r="C219">
        <v>41</v>
      </c>
      <c r="D219">
        <v>10</v>
      </c>
      <c r="E219">
        <v>0</v>
      </c>
      <c r="F219">
        <v>0</v>
      </c>
    </row>
    <row r="220" spans="1:6" x14ac:dyDescent="0.35">
      <c r="A220">
        <v>420</v>
      </c>
      <c r="B220">
        <v>1</v>
      </c>
      <c r="C220">
        <v>14</v>
      </c>
      <c r="D220">
        <v>0</v>
      </c>
      <c r="E220">
        <v>13</v>
      </c>
      <c r="F220">
        <v>1</v>
      </c>
    </row>
    <row r="221" spans="1:6" x14ac:dyDescent="0.35">
      <c r="A221">
        <v>421</v>
      </c>
      <c r="B221">
        <v>0</v>
      </c>
      <c r="C221">
        <v>5</v>
      </c>
      <c r="D221">
        <v>15</v>
      </c>
      <c r="E221">
        <v>0</v>
      </c>
      <c r="F221">
        <v>0</v>
      </c>
    </row>
    <row r="222" spans="1:6" x14ac:dyDescent="0.35">
      <c r="A222">
        <v>422</v>
      </c>
      <c r="B222">
        <v>0</v>
      </c>
      <c r="C222">
        <v>23</v>
      </c>
      <c r="D222">
        <v>10</v>
      </c>
      <c r="E222">
        <v>13</v>
      </c>
      <c r="F222">
        <v>0</v>
      </c>
    </row>
    <row r="223" spans="1:6" x14ac:dyDescent="0.35">
      <c r="A223">
        <v>423</v>
      </c>
      <c r="B223">
        <v>0</v>
      </c>
      <c r="C223">
        <v>17</v>
      </c>
      <c r="D223">
        <v>10</v>
      </c>
      <c r="E223">
        <v>0</v>
      </c>
      <c r="F223">
        <v>0</v>
      </c>
    </row>
    <row r="224" spans="1:6" x14ac:dyDescent="0.35">
      <c r="A224">
        <v>424</v>
      </c>
      <c r="B224">
        <v>0</v>
      </c>
      <c r="C224">
        <v>26</v>
      </c>
      <c r="D224">
        <v>15</v>
      </c>
      <c r="E224">
        <v>0</v>
      </c>
      <c r="F224">
        <v>0</v>
      </c>
    </row>
    <row r="225" spans="1:6" x14ac:dyDescent="0.35">
      <c r="A225">
        <v>425</v>
      </c>
      <c r="B225">
        <v>1</v>
      </c>
      <c r="C225">
        <v>27</v>
      </c>
      <c r="D225">
        <v>35</v>
      </c>
      <c r="E225">
        <v>26</v>
      </c>
      <c r="F225">
        <v>0</v>
      </c>
    </row>
    <row r="226" spans="1:6" x14ac:dyDescent="0.35">
      <c r="A226">
        <v>429</v>
      </c>
      <c r="B226">
        <v>0</v>
      </c>
      <c r="C226">
        <v>29</v>
      </c>
      <c r="D226">
        <v>20</v>
      </c>
      <c r="E226">
        <v>13</v>
      </c>
      <c r="F226">
        <v>1</v>
      </c>
    </row>
    <row r="227" spans="1:6" x14ac:dyDescent="0.35">
      <c r="A227">
        <v>430</v>
      </c>
      <c r="B227">
        <v>0</v>
      </c>
      <c r="C227">
        <v>5</v>
      </c>
      <c r="D227">
        <v>0</v>
      </c>
      <c r="E227">
        <v>0</v>
      </c>
      <c r="F227">
        <v>0</v>
      </c>
    </row>
    <row r="228" spans="1:6" x14ac:dyDescent="0.35">
      <c r="A228">
        <v>435</v>
      </c>
      <c r="B228">
        <v>0</v>
      </c>
      <c r="C228">
        <v>25</v>
      </c>
      <c r="D228">
        <v>15</v>
      </c>
      <c r="E228">
        <v>0</v>
      </c>
      <c r="F228">
        <v>1</v>
      </c>
    </row>
    <row r="229" spans="1:6" x14ac:dyDescent="0.35">
      <c r="A229">
        <v>437</v>
      </c>
      <c r="B229">
        <v>0</v>
      </c>
      <c r="C229">
        <v>3</v>
      </c>
      <c r="D229">
        <v>15</v>
      </c>
      <c r="E229">
        <v>0</v>
      </c>
      <c r="F229">
        <v>0</v>
      </c>
    </row>
    <row r="230" spans="1:6" x14ac:dyDescent="0.35">
      <c r="A230">
        <v>438</v>
      </c>
      <c r="B230">
        <v>1</v>
      </c>
      <c r="C230">
        <v>27</v>
      </c>
      <c r="D230">
        <v>0</v>
      </c>
      <c r="E230">
        <v>0</v>
      </c>
      <c r="F230">
        <v>0</v>
      </c>
    </row>
    <row r="231" spans="1:6" x14ac:dyDescent="0.35">
      <c r="A231">
        <v>439</v>
      </c>
      <c r="B231">
        <v>0</v>
      </c>
      <c r="C231">
        <v>28</v>
      </c>
      <c r="D231">
        <v>15</v>
      </c>
      <c r="E231">
        <v>0</v>
      </c>
      <c r="F231">
        <v>1</v>
      </c>
    </row>
    <row r="232" spans="1:6" x14ac:dyDescent="0.35">
      <c r="A232">
        <v>441</v>
      </c>
      <c r="B232">
        <v>0</v>
      </c>
      <c r="C232">
        <v>30</v>
      </c>
      <c r="D232">
        <v>10</v>
      </c>
      <c r="E232">
        <v>0</v>
      </c>
      <c r="F232">
        <v>1</v>
      </c>
    </row>
    <row r="233" spans="1:6" x14ac:dyDescent="0.35">
      <c r="A233">
        <v>442</v>
      </c>
      <c r="B233">
        <v>1</v>
      </c>
      <c r="C233">
        <v>4</v>
      </c>
      <c r="D233">
        <v>0</v>
      </c>
      <c r="E233">
        <v>0</v>
      </c>
      <c r="F233">
        <v>1</v>
      </c>
    </row>
    <row r="234" spans="1:6" x14ac:dyDescent="0.35">
      <c r="A234">
        <v>447</v>
      </c>
      <c r="B234">
        <v>0</v>
      </c>
      <c r="C234">
        <v>27</v>
      </c>
      <c r="D234">
        <v>15</v>
      </c>
      <c r="E234">
        <v>13</v>
      </c>
      <c r="F234">
        <v>0</v>
      </c>
    </row>
    <row r="235" spans="1:6" x14ac:dyDescent="0.35">
      <c r="A235">
        <v>451</v>
      </c>
      <c r="B235">
        <v>1</v>
      </c>
      <c r="C235">
        <v>9</v>
      </c>
      <c r="D235">
        <v>0</v>
      </c>
      <c r="E235">
        <v>0</v>
      </c>
      <c r="F235">
        <v>0</v>
      </c>
    </row>
    <row r="236" spans="1:6" x14ac:dyDescent="0.35">
      <c r="A236">
        <v>454</v>
      </c>
      <c r="B236">
        <v>0</v>
      </c>
      <c r="C236">
        <v>25</v>
      </c>
      <c r="D236">
        <v>15</v>
      </c>
      <c r="E236">
        <v>0</v>
      </c>
      <c r="F236">
        <v>0</v>
      </c>
    </row>
    <row r="237" spans="1:6" x14ac:dyDescent="0.35">
      <c r="A237">
        <v>456</v>
      </c>
      <c r="B237">
        <v>0</v>
      </c>
      <c r="C237">
        <v>26</v>
      </c>
      <c r="D237">
        <v>0</v>
      </c>
      <c r="E237">
        <v>26</v>
      </c>
      <c r="F237">
        <v>0</v>
      </c>
    </row>
    <row r="238" spans="1:6" x14ac:dyDescent="0.35">
      <c r="A238">
        <v>458</v>
      </c>
      <c r="B238">
        <v>0</v>
      </c>
      <c r="C238">
        <v>13</v>
      </c>
      <c r="D238">
        <v>0</v>
      </c>
      <c r="E238">
        <v>0</v>
      </c>
      <c r="F238">
        <v>0</v>
      </c>
    </row>
    <row r="239" spans="1:6" x14ac:dyDescent="0.35">
      <c r="A239">
        <v>459</v>
      </c>
      <c r="B239">
        <v>0</v>
      </c>
      <c r="C239">
        <v>23</v>
      </c>
      <c r="D239">
        <v>0</v>
      </c>
      <c r="E239">
        <v>0</v>
      </c>
      <c r="F239">
        <v>0</v>
      </c>
    </row>
    <row r="240" spans="1:6" x14ac:dyDescent="0.35">
      <c r="A240">
        <v>460</v>
      </c>
      <c r="B240">
        <v>1</v>
      </c>
      <c r="C240">
        <v>15</v>
      </c>
      <c r="D240">
        <v>0</v>
      </c>
      <c r="E240">
        <v>0</v>
      </c>
      <c r="F240">
        <v>1</v>
      </c>
    </row>
    <row r="241" spans="1:6" x14ac:dyDescent="0.35">
      <c r="A241">
        <v>461</v>
      </c>
      <c r="B241">
        <v>1</v>
      </c>
      <c r="C241">
        <v>35</v>
      </c>
      <c r="D241">
        <v>20</v>
      </c>
      <c r="E241">
        <v>26</v>
      </c>
      <c r="F241">
        <v>0</v>
      </c>
    </row>
    <row r="242" spans="1:6" x14ac:dyDescent="0.35">
      <c r="A242">
        <v>462</v>
      </c>
      <c r="B242">
        <v>0</v>
      </c>
      <c r="C242">
        <v>24</v>
      </c>
      <c r="D242">
        <v>0</v>
      </c>
      <c r="E242">
        <v>0</v>
      </c>
      <c r="F242">
        <v>0</v>
      </c>
    </row>
    <row r="243" spans="1:6" x14ac:dyDescent="0.35">
      <c r="A243">
        <v>466</v>
      </c>
      <c r="B243">
        <v>1</v>
      </c>
      <c r="C243">
        <v>9</v>
      </c>
      <c r="D243">
        <v>15</v>
      </c>
      <c r="E243">
        <v>13</v>
      </c>
      <c r="F243">
        <v>0</v>
      </c>
    </row>
    <row r="244" spans="1:6" x14ac:dyDescent="0.35">
      <c r="A244">
        <v>470</v>
      </c>
      <c r="B244">
        <v>1</v>
      </c>
      <c r="C244">
        <v>32</v>
      </c>
      <c r="D244">
        <v>15</v>
      </c>
      <c r="E244">
        <v>13</v>
      </c>
      <c r="F244">
        <v>0</v>
      </c>
    </row>
    <row r="245" spans="1:6" x14ac:dyDescent="0.35">
      <c r="A245">
        <v>471</v>
      </c>
      <c r="B245">
        <v>0</v>
      </c>
      <c r="C245">
        <v>30</v>
      </c>
      <c r="D245">
        <v>35</v>
      </c>
      <c r="E245">
        <v>13</v>
      </c>
      <c r="F245">
        <v>0</v>
      </c>
    </row>
    <row r="246" spans="1:6" x14ac:dyDescent="0.35">
      <c r="A246">
        <v>473</v>
      </c>
      <c r="B246">
        <v>0</v>
      </c>
      <c r="C246">
        <v>16</v>
      </c>
      <c r="D246">
        <v>15</v>
      </c>
      <c r="E246">
        <v>0</v>
      </c>
      <c r="F246">
        <v>1</v>
      </c>
    </row>
    <row r="247" spans="1:6" x14ac:dyDescent="0.35">
      <c r="A247">
        <v>474</v>
      </c>
      <c r="B247">
        <v>0</v>
      </c>
      <c r="C247">
        <v>12</v>
      </c>
      <c r="D247">
        <v>0</v>
      </c>
      <c r="E247">
        <v>0</v>
      </c>
      <c r="F247">
        <v>0</v>
      </c>
    </row>
    <row r="248" spans="1:6" x14ac:dyDescent="0.35">
      <c r="A248">
        <v>479</v>
      </c>
      <c r="B248">
        <v>0</v>
      </c>
      <c r="C248">
        <v>40</v>
      </c>
      <c r="D248">
        <v>60</v>
      </c>
      <c r="E248">
        <v>26</v>
      </c>
      <c r="F248">
        <v>0</v>
      </c>
    </row>
    <row r="249" spans="1:6" x14ac:dyDescent="0.35">
      <c r="A249">
        <v>480</v>
      </c>
      <c r="B249">
        <v>1</v>
      </c>
      <c r="C249">
        <v>5</v>
      </c>
      <c r="D249">
        <v>0</v>
      </c>
      <c r="E249">
        <v>0</v>
      </c>
      <c r="F249">
        <v>1</v>
      </c>
    </row>
    <row r="250" spans="1:6" x14ac:dyDescent="0.35">
      <c r="A250">
        <v>482</v>
      </c>
      <c r="B250">
        <v>0</v>
      </c>
      <c r="C250">
        <v>23</v>
      </c>
      <c r="D250">
        <v>0</v>
      </c>
      <c r="E250">
        <v>13</v>
      </c>
      <c r="F250">
        <v>1</v>
      </c>
    </row>
    <row r="251" spans="1:6" x14ac:dyDescent="0.35">
      <c r="A251">
        <v>489</v>
      </c>
      <c r="B251">
        <v>0</v>
      </c>
      <c r="C251">
        <v>15</v>
      </c>
      <c r="D251">
        <v>35</v>
      </c>
      <c r="E251">
        <v>0</v>
      </c>
      <c r="F251">
        <v>0</v>
      </c>
    </row>
    <row r="252" spans="1:6" x14ac:dyDescent="0.35">
      <c r="A252">
        <v>490</v>
      </c>
      <c r="B252">
        <v>0</v>
      </c>
      <c r="C252">
        <v>15</v>
      </c>
      <c r="D252">
        <v>10</v>
      </c>
      <c r="E252">
        <v>26</v>
      </c>
      <c r="F252">
        <v>0</v>
      </c>
    </row>
    <row r="253" spans="1:6" x14ac:dyDescent="0.35">
      <c r="A253">
        <v>493</v>
      </c>
      <c r="B253">
        <v>0</v>
      </c>
      <c r="C253">
        <v>24</v>
      </c>
      <c r="D253">
        <v>0</v>
      </c>
      <c r="E253">
        <v>0</v>
      </c>
      <c r="F253">
        <v>1</v>
      </c>
    </row>
    <row r="254" spans="1:6" x14ac:dyDescent="0.35">
      <c r="A254">
        <v>495</v>
      </c>
      <c r="B254">
        <v>0</v>
      </c>
      <c r="C254">
        <v>11</v>
      </c>
      <c r="D254">
        <v>0</v>
      </c>
      <c r="E254">
        <v>15</v>
      </c>
      <c r="F254">
        <v>0</v>
      </c>
    </row>
    <row r="255" spans="1:6" x14ac:dyDescent="0.35">
      <c r="A255">
        <v>498</v>
      </c>
      <c r="B255">
        <v>0</v>
      </c>
      <c r="C255">
        <v>30</v>
      </c>
      <c r="D255">
        <v>0</v>
      </c>
      <c r="E255">
        <v>0</v>
      </c>
      <c r="F255">
        <v>0</v>
      </c>
    </row>
    <row r="256" spans="1:6" x14ac:dyDescent="0.35">
      <c r="A256">
        <v>499</v>
      </c>
      <c r="B256">
        <v>0</v>
      </c>
      <c r="C256">
        <v>8</v>
      </c>
      <c r="D256">
        <v>0</v>
      </c>
      <c r="E256">
        <v>0</v>
      </c>
      <c r="F256">
        <v>0</v>
      </c>
    </row>
    <row r="257" spans="1:6" x14ac:dyDescent="0.35">
      <c r="A257">
        <v>500</v>
      </c>
      <c r="B257">
        <v>1</v>
      </c>
      <c r="C257">
        <v>39</v>
      </c>
      <c r="D257">
        <v>10</v>
      </c>
      <c r="E257">
        <v>0</v>
      </c>
      <c r="F257">
        <v>1</v>
      </c>
    </row>
    <row r="259" spans="1:6" x14ac:dyDescent="0.35">
      <c r="B259" s="3"/>
      <c r="C259" s="3"/>
      <c r="D259" s="3"/>
      <c r="E259" s="3"/>
      <c r="F259"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F0"/>
  </sheetPr>
  <dimension ref="A1:F253"/>
  <sheetViews>
    <sheetView workbookViewId="0">
      <selection activeCell="K23" sqref="K23"/>
    </sheetView>
  </sheetViews>
  <sheetFormatPr defaultRowHeight="14.5" x14ac:dyDescent="0.35"/>
  <cols>
    <col min="2" max="2" width="9.453125" customWidth="1"/>
  </cols>
  <sheetData>
    <row r="1" spans="1:6" ht="29" x14ac:dyDescent="0.35">
      <c r="A1" s="1" t="s">
        <v>0</v>
      </c>
      <c r="B1" s="1" t="s">
        <v>5</v>
      </c>
      <c r="C1" s="1" t="s">
        <v>1</v>
      </c>
      <c r="D1" s="1" t="s">
        <v>2</v>
      </c>
      <c r="E1" s="1" t="s">
        <v>3</v>
      </c>
      <c r="F1" s="1" t="s">
        <v>4</v>
      </c>
    </row>
    <row r="2" spans="1:6" x14ac:dyDescent="0.35">
      <c r="A2" s="2">
        <v>1</v>
      </c>
      <c r="B2" s="2">
        <v>1</v>
      </c>
      <c r="C2" s="2">
        <v>30</v>
      </c>
      <c r="D2" s="2">
        <v>0</v>
      </c>
      <c r="E2" s="2">
        <v>0</v>
      </c>
      <c r="F2">
        <v>0</v>
      </c>
    </row>
    <row r="3" spans="1:6" x14ac:dyDescent="0.35">
      <c r="A3" s="2">
        <v>2</v>
      </c>
      <c r="B3" s="2">
        <v>0</v>
      </c>
      <c r="C3" s="2">
        <v>22</v>
      </c>
      <c r="D3" s="2">
        <v>10</v>
      </c>
      <c r="E3" s="2">
        <v>26</v>
      </c>
      <c r="F3">
        <v>0</v>
      </c>
    </row>
    <row r="4" spans="1:6" x14ac:dyDescent="0.35">
      <c r="A4" s="2">
        <v>3</v>
      </c>
      <c r="B4" s="2">
        <v>0</v>
      </c>
      <c r="C4" s="2">
        <v>20</v>
      </c>
      <c r="D4" s="2">
        <v>45</v>
      </c>
      <c r="E4" s="2">
        <v>13</v>
      </c>
      <c r="F4">
        <v>0</v>
      </c>
    </row>
    <row r="5" spans="1:6" x14ac:dyDescent="0.35">
      <c r="A5" s="2">
        <v>4</v>
      </c>
      <c r="B5" s="2">
        <v>1</v>
      </c>
      <c r="C5" s="2">
        <v>15</v>
      </c>
      <c r="D5" s="2">
        <v>15</v>
      </c>
      <c r="E5" s="2">
        <v>0</v>
      </c>
      <c r="F5">
        <v>0</v>
      </c>
    </row>
    <row r="6" spans="1:6" x14ac:dyDescent="0.35">
      <c r="A6" s="2">
        <v>5</v>
      </c>
      <c r="B6" s="2">
        <v>0</v>
      </c>
      <c r="C6" s="2">
        <v>4</v>
      </c>
      <c r="D6" s="2">
        <v>15</v>
      </c>
      <c r="E6" s="2">
        <v>0</v>
      </c>
      <c r="F6">
        <v>0</v>
      </c>
    </row>
    <row r="7" spans="1:6" x14ac:dyDescent="0.35">
      <c r="A7" s="2">
        <v>6</v>
      </c>
      <c r="B7" s="2">
        <v>1</v>
      </c>
      <c r="C7" s="2">
        <v>18</v>
      </c>
      <c r="D7" s="2">
        <v>0</v>
      </c>
      <c r="E7" s="2">
        <v>0</v>
      </c>
      <c r="F7">
        <v>1</v>
      </c>
    </row>
    <row r="8" spans="1:6" x14ac:dyDescent="0.35">
      <c r="A8" s="2">
        <v>7</v>
      </c>
      <c r="B8" s="2">
        <v>1</v>
      </c>
      <c r="C8" s="2">
        <v>16</v>
      </c>
      <c r="D8" s="2">
        <v>0</v>
      </c>
      <c r="E8" s="2">
        <v>0</v>
      </c>
      <c r="F8">
        <v>0</v>
      </c>
    </row>
    <row r="9" spans="1:6" x14ac:dyDescent="0.35">
      <c r="A9" s="2">
        <v>15</v>
      </c>
      <c r="B9" s="2">
        <v>0</v>
      </c>
      <c r="C9" s="2">
        <v>5</v>
      </c>
      <c r="D9" s="2">
        <v>0</v>
      </c>
      <c r="E9" s="2">
        <v>0</v>
      </c>
      <c r="F9">
        <v>1</v>
      </c>
    </row>
    <row r="10" spans="1:6" x14ac:dyDescent="0.35">
      <c r="A10" s="2">
        <v>16</v>
      </c>
      <c r="B10" s="2">
        <v>1</v>
      </c>
      <c r="C10" s="2">
        <v>16</v>
      </c>
      <c r="D10" s="2">
        <v>0</v>
      </c>
      <c r="E10" s="2">
        <v>13</v>
      </c>
      <c r="F10">
        <v>1</v>
      </c>
    </row>
    <row r="11" spans="1:6" x14ac:dyDescent="0.35">
      <c r="A11" s="2">
        <v>17</v>
      </c>
      <c r="B11" s="2">
        <v>0</v>
      </c>
      <c r="C11" s="2">
        <v>21</v>
      </c>
      <c r="D11" s="2">
        <v>20</v>
      </c>
      <c r="E11" s="2">
        <v>13</v>
      </c>
      <c r="F11">
        <v>0</v>
      </c>
    </row>
    <row r="12" spans="1:6" x14ac:dyDescent="0.35">
      <c r="A12" s="2">
        <v>18</v>
      </c>
      <c r="B12" s="2">
        <v>1</v>
      </c>
      <c r="C12" s="2">
        <v>15</v>
      </c>
      <c r="D12" s="2">
        <v>20</v>
      </c>
      <c r="E12" s="2">
        <v>0</v>
      </c>
      <c r="F12">
        <v>0</v>
      </c>
    </row>
    <row r="13" spans="1:6" x14ac:dyDescent="0.35">
      <c r="A13" s="2">
        <v>19</v>
      </c>
      <c r="B13" s="2">
        <v>0</v>
      </c>
      <c r="C13" s="2">
        <v>6</v>
      </c>
      <c r="D13" s="2">
        <v>0</v>
      </c>
      <c r="E13" s="2">
        <v>0</v>
      </c>
      <c r="F13">
        <v>0</v>
      </c>
    </row>
    <row r="14" spans="1:6" x14ac:dyDescent="0.35">
      <c r="A14" s="2">
        <v>22</v>
      </c>
      <c r="B14" s="2">
        <v>1</v>
      </c>
      <c r="C14" s="2">
        <v>38</v>
      </c>
      <c r="D14" s="2">
        <v>20</v>
      </c>
      <c r="E14" s="2">
        <v>0</v>
      </c>
      <c r="F14">
        <v>1</v>
      </c>
    </row>
    <row r="15" spans="1:6" x14ac:dyDescent="0.35">
      <c r="A15" s="2">
        <v>24</v>
      </c>
      <c r="B15" s="2">
        <v>0</v>
      </c>
      <c r="C15" s="2">
        <v>31</v>
      </c>
      <c r="D15" s="2">
        <v>15</v>
      </c>
      <c r="E15" s="2">
        <v>0</v>
      </c>
      <c r="F15">
        <v>1</v>
      </c>
    </row>
    <row r="16" spans="1:6" x14ac:dyDescent="0.35">
      <c r="A16" s="2">
        <v>25</v>
      </c>
      <c r="B16" s="2">
        <v>1</v>
      </c>
      <c r="C16" s="2">
        <v>26</v>
      </c>
      <c r="D16" s="2">
        <v>0</v>
      </c>
      <c r="E16" s="2">
        <v>0</v>
      </c>
      <c r="F16">
        <v>0</v>
      </c>
    </row>
    <row r="17" spans="1:6" x14ac:dyDescent="0.35">
      <c r="A17" s="2">
        <v>26</v>
      </c>
      <c r="B17" s="2">
        <v>0</v>
      </c>
      <c r="C17" s="2">
        <v>5</v>
      </c>
      <c r="D17" s="2">
        <v>10</v>
      </c>
      <c r="E17" s="2">
        <v>0</v>
      </c>
      <c r="F17">
        <v>0</v>
      </c>
    </row>
    <row r="18" spans="1:6" x14ac:dyDescent="0.35">
      <c r="A18" s="2">
        <v>29</v>
      </c>
      <c r="B18" s="2">
        <v>1</v>
      </c>
      <c r="C18" s="2">
        <v>4</v>
      </c>
      <c r="D18" s="2">
        <v>0</v>
      </c>
      <c r="E18" s="2">
        <v>0</v>
      </c>
      <c r="F18">
        <v>0</v>
      </c>
    </row>
    <row r="19" spans="1:6" x14ac:dyDescent="0.35">
      <c r="A19" s="2">
        <v>30</v>
      </c>
      <c r="B19" s="2">
        <v>0</v>
      </c>
      <c r="C19" s="2">
        <v>46</v>
      </c>
      <c r="D19" s="2">
        <v>10</v>
      </c>
      <c r="E19" s="2">
        <v>13</v>
      </c>
      <c r="F19">
        <v>1</v>
      </c>
    </row>
    <row r="20" spans="1:6" x14ac:dyDescent="0.35">
      <c r="A20" s="2">
        <v>31</v>
      </c>
      <c r="B20" s="2">
        <v>1</v>
      </c>
      <c r="C20" s="2">
        <v>10</v>
      </c>
      <c r="D20" s="2">
        <v>0</v>
      </c>
      <c r="E20" s="2">
        <v>13</v>
      </c>
      <c r="F20">
        <v>0</v>
      </c>
    </row>
    <row r="21" spans="1:6" x14ac:dyDescent="0.35">
      <c r="A21" s="2">
        <v>34</v>
      </c>
      <c r="B21" s="2">
        <v>0</v>
      </c>
      <c r="C21" s="2">
        <v>37</v>
      </c>
      <c r="D21" s="2">
        <v>10</v>
      </c>
      <c r="E21" s="2">
        <v>13</v>
      </c>
      <c r="F21">
        <v>0</v>
      </c>
    </row>
    <row r="22" spans="1:6" x14ac:dyDescent="0.35">
      <c r="A22" s="2">
        <v>37</v>
      </c>
      <c r="B22" s="2">
        <v>0</v>
      </c>
      <c r="C22" s="2">
        <v>17</v>
      </c>
      <c r="D22" s="2">
        <v>0</v>
      </c>
      <c r="E22" s="2">
        <v>0</v>
      </c>
      <c r="F22">
        <v>0</v>
      </c>
    </row>
    <row r="23" spans="1:6" x14ac:dyDescent="0.35">
      <c r="A23" s="2">
        <v>40</v>
      </c>
      <c r="B23" s="2">
        <v>0</v>
      </c>
      <c r="C23" s="2">
        <v>25</v>
      </c>
      <c r="D23" s="2">
        <v>20</v>
      </c>
      <c r="E23" s="2">
        <v>41</v>
      </c>
      <c r="F23">
        <v>1</v>
      </c>
    </row>
    <row r="24" spans="1:6" x14ac:dyDescent="0.35">
      <c r="A24" s="2">
        <v>42</v>
      </c>
      <c r="B24" s="2">
        <v>1</v>
      </c>
      <c r="C24" s="2">
        <v>15</v>
      </c>
      <c r="D24" s="2">
        <v>20</v>
      </c>
      <c r="E24" s="2">
        <v>0</v>
      </c>
      <c r="F24">
        <v>0</v>
      </c>
    </row>
    <row r="25" spans="1:6" x14ac:dyDescent="0.35">
      <c r="A25" s="2">
        <v>44</v>
      </c>
      <c r="B25" s="2">
        <v>0</v>
      </c>
      <c r="C25" s="2">
        <v>7</v>
      </c>
      <c r="D25" s="2">
        <v>15</v>
      </c>
      <c r="E25" s="2">
        <v>0</v>
      </c>
      <c r="F25">
        <v>0</v>
      </c>
    </row>
    <row r="26" spans="1:6" x14ac:dyDescent="0.35">
      <c r="A26" s="2">
        <v>45</v>
      </c>
      <c r="B26" s="2">
        <v>1</v>
      </c>
      <c r="C26" s="2">
        <v>36</v>
      </c>
      <c r="D26" s="2">
        <v>10</v>
      </c>
      <c r="E26" s="2">
        <v>13</v>
      </c>
      <c r="F26">
        <v>1</v>
      </c>
    </row>
    <row r="27" spans="1:6" x14ac:dyDescent="0.35">
      <c r="A27" s="2">
        <v>52</v>
      </c>
      <c r="B27" s="2">
        <v>0</v>
      </c>
      <c r="C27" s="2">
        <v>19</v>
      </c>
      <c r="D27" s="2">
        <v>0</v>
      </c>
      <c r="E27" s="2">
        <v>39</v>
      </c>
      <c r="F27">
        <v>1</v>
      </c>
    </row>
    <row r="28" spans="1:6" x14ac:dyDescent="0.35">
      <c r="A28" s="2">
        <v>54</v>
      </c>
      <c r="B28" s="2">
        <v>0</v>
      </c>
      <c r="C28" s="2">
        <v>31</v>
      </c>
      <c r="D28" s="2">
        <v>0</v>
      </c>
      <c r="E28" s="2">
        <v>13</v>
      </c>
      <c r="F28">
        <v>0</v>
      </c>
    </row>
    <row r="29" spans="1:6" x14ac:dyDescent="0.35">
      <c r="A29" s="2">
        <v>56</v>
      </c>
      <c r="B29" s="2">
        <v>0</v>
      </c>
      <c r="C29" s="2">
        <v>31</v>
      </c>
      <c r="D29" s="2">
        <v>15</v>
      </c>
      <c r="E29" s="2">
        <v>13</v>
      </c>
      <c r="F29">
        <v>1</v>
      </c>
    </row>
    <row r="30" spans="1:6" x14ac:dyDescent="0.35">
      <c r="A30" s="2">
        <v>58</v>
      </c>
      <c r="B30" s="2">
        <v>1</v>
      </c>
      <c r="C30" s="2">
        <v>16</v>
      </c>
      <c r="D30" s="2">
        <v>0</v>
      </c>
      <c r="E30" s="2">
        <v>0</v>
      </c>
      <c r="F30">
        <v>1</v>
      </c>
    </row>
    <row r="31" spans="1:6" x14ac:dyDescent="0.35">
      <c r="A31" s="2">
        <v>59</v>
      </c>
      <c r="B31" s="2">
        <v>0</v>
      </c>
      <c r="C31" s="2">
        <v>14</v>
      </c>
      <c r="D31" s="2">
        <v>0</v>
      </c>
      <c r="E31" s="2">
        <v>26</v>
      </c>
      <c r="F31">
        <v>1</v>
      </c>
    </row>
    <row r="32" spans="1:6" x14ac:dyDescent="0.35">
      <c r="A32" s="2">
        <v>62</v>
      </c>
      <c r="B32" s="2">
        <v>0</v>
      </c>
      <c r="C32" s="2">
        <v>19</v>
      </c>
      <c r="D32" s="2">
        <v>10</v>
      </c>
      <c r="E32" s="2">
        <v>0</v>
      </c>
      <c r="F32">
        <v>0</v>
      </c>
    </row>
    <row r="33" spans="1:6" x14ac:dyDescent="0.35">
      <c r="A33" s="2">
        <v>63</v>
      </c>
      <c r="B33" s="2">
        <v>0</v>
      </c>
      <c r="C33" s="2">
        <v>30</v>
      </c>
      <c r="D33" s="2">
        <v>0</v>
      </c>
      <c r="E33" s="2">
        <v>0</v>
      </c>
      <c r="F33">
        <v>0</v>
      </c>
    </row>
    <row r="34" spans="1:6" x14ac:dyDescent="0.35">
      <c r="A34" s="2">
        <v>65</v>
      </c>
      <c r="B34" s="2">
        <v>1</v>
      </c>
      <c r="C34" s="2">
        <v>27</v>
      </c>
      <c r="D34" s="2">
        <v>0</v>
      </c>
      <c r="E34" s="2">
        <v>0</v>
      </c>
      <c r="F34">
        <v>1</v>
      </c>
    </row>
    <row r="35" spans="1:6" x14ac:dyDescent="0.35">
      <c r="A35" s="2">
        <v>67</v>
      </c>
      <c r="B35" s="2">
        <v>1</v>
      </c>
      <c r="C35" s="2">
        <v>34</v>
      </c>
      <c r="D35" s="2">
        <v>35</v>
      </c>
      <c r="E35" s="2">
        <v>26</v>
      </c>
      <c r="F35">
        <v>1</v>
      </c>
    </row>
    <row r="36" spans="1:6" x14ac:dyDescent="0.35">
      <c r="A36" s="2">
        <v>68</v>
      </c>
      <c r="B36" s="2">
        <v>1</v>
      </c>
      <c r="C36" s="2">
        <v>48</v>
      </c>
      <c r="D36" s="2">
        <v>55</v>
      </c>
      <c r="E36" s="2">
        <v>39</v>
      </c>
      <c r="F36">
        <v>0</v>
      </c>
    </row>
    <row r="37" spans="1:6" x14ac:dyDescent="0.35">
      <c r="A37" s="2">
        <v>70</v>
      </c>
      <c r="B37" s="2">
        <v>0</v>
      </c>
      <c r="C37" s="2">
        <v>10</v>
      </c>
      <c r="D37" s="2">
        <v>0</v>
      </c>
      <c r="E37" s="2">
        <v>0</v>
      </c>
      <c r="F37">
        <v>0</v>
      </c>
    </row>
    <row r="38" spans="1:6" x14ac:dyDescent="0.35">
      <c r="A38" s="2">
        <v>71</v>
      </c>
      <c r="B38" s="2">
        <v>0</v>
      </c>
      <c r="C38" s="2">
        <v>9</v>
      </c>
      <c r="D38" s="2">
        <v>0</v>
      </c>
      <c r="E38" s="2">
        <v>0</v>
      </c>
      <c r="F38">
        <v>1</v>
      </c>
    </row>
    <row r="39" spans="1:6" x14ac:dyDescent="0.35">
      <c r="A39" s="2">
        <v>72</v>
      </c>
      <c r="B39" s="2">
        <v>0</v>
      </c>
      <c r="C39" s="2">
        <v>12</v>
      </c>
      <c r="D39" s="2">
        <v>0</v>
      </c>
      <c r="E39" s="2">
        <v>0</v>
      </c>
      <c r="F39">
        <v>0</v>
      </c>
    </row>
    <row r="40" spans="1:6" x14ac:dyDescent="0.35">
      <c r="A40" s="2">
        <v>73</v>
      </c>
      <c r="B40" s="2">
        <v>1</v>
      </c>
      <c r="C40" s="2">
        <v>40</v>
      </c>
      <c r="D40" s="2">
        <v>10</v>
      </c>
      <c r="E40" s="2">
        <v>13</v>
      </c>
      <c r="F40">
        <v>0</v>
      </c>
    </row>
    <row r="41" spans="1:6" x14ac:dyDescent="0.35">
      <c r="A41" s="2">
        <v>74</v>
      </c>
      <c r="B41" s="2">
        <v>0</v>
      </c>
      <c r="C41" s="2">
        <v>12</v>
      </c>
      <c r="D41" s="2">
        <v>10</v>
      </c>
      <c r="E41" s="2">
        <v>0</v>
      </c>
      <c r="F41">
        <v>0</v>
      </c>
    </row>
    <row r="42" spans="1:6" x14ac:dyDescent="0.35">
      <c r="A42" s="2">
        <v>78</v>
      </c>
      <c r="B42" s="2">
        <v>0</v>
      </c>
      <c r="C42" s="2">
        <v>30</v>
      </c>
      <c r="D42" s="2">
        <v>10</v>
      </c>
      <c r="E42" s="2">
        <v>0</v>
      </c>
      <c r="F42">
        <v>0</v>
      </c>
    </row>
    <row r="43" spans="1:6" x14ac:dyDescent="0.35">
      <c r="A43" s="2">
        <v>79</v>
      </c>
      <c r="B43" s="2">
        <v>0</v>
      </c>
      <c r="C43" s="2">
        <v>19</v>
      </c>
      <c r="D43" s="2">
        <v>10</v>
      </c>
      <c r="E43" s="2">
        <v>0</v>
      </c>
      <c r="F43">
        <v>0</v>
      </c>
    </row>
    <row r="44" spans="1:6" x14ac:dyDescent="0.35">
      <c r="A44" s="2">
        <v>80</v>
      </c>
      <c r="B44" s="2">
        <v>0</v>
      </c>
      <c r="C44" s="2">
        <v>2</v>
      </c>
      <c r="D44" s="2">
        <v>15</v>
      </c>
      <c r="E44" s="2">
        <v>0</v>
      </c>
      <c r="F44">
        <v>0</v>
      </c>
    </row>
    <row r="45" spans="1:6" x14ac:dyDescent="0.35">
      <c r="A45" s="2">
        <v>82</v>
      </c>
      <c r="B45" s="2">
        <v>0</v>
      </c>
      <c r="C45" s="2">
        <v>27</v>
      </c>
      <c r="D45" s="2">
        <v>0</v>
      </c>
      <c r="E45" s="2">
        <v>26</v>
      </c>
      <c r="F45">
        <v>0</v>
      </c>
    </row>
    <row r="46" spans="1:6" x14ac:dyDescent="0.35">
      <c r="A46" s="2">
        <v>86</v>
      </c>
      <c r="B46" s="2">
        <v>0</v>
      </c>
      <c r="C46" s="2">
        <v>27</v>
      </c>
      <c r="D46" s="2">
        <v>25</v>
      </c>
      <c r="E46" s="2">
        <v>0</v>
      </c>
      <c r="F46">
        <v>0</v>
      </c>
    </row>
    <row r="47" spans="1:6" x14ac:dyDescent="0.35">
      <c r="A47" s="2">
        <v>92</v>
      </c>
      <c r="B47" s="2">
        <v>0</v>
      </c>
      <c r="C47" s="2">
        <v>30</v>
      </c>
      <c r="D47" s="2">
        <v>0</v>
      </c>
      <c r="E47" s="2">
        <v>0</v>
      </c>
      <c r="F47">
        <v>1</v>
      </c>
    </row>
    <row r="48" spans="1:6" x14ac:dyDescent="0.35">
      <c r="A48" s="2">
        <v>93</v>
      </c>
      <c r="B48" s="2">
        <v>0</v>
      </c>
      <c r="C48" s="2">
        <v>21</v>
      </c>
      <c r="D48" s="2">
        <v>0</v>
      </c>
      <c r="E48" s="2">
        <v>13</v>
      </c>
      <c r="F48">
        <v>0</v>
      </c>
    </row>
    <row r="49" spans="1:6" x14ac:dyDescent="0.35">
      <c r="A49" s="2">
        <v>94</v>
      </c>
      <c r="B49" s="2">
        <v>0</v>
      </c>
      <c r="C49" s="2">
        <v>27</v>
      </c>
      <c r="D49" s="2">
        <v>60</v>
      </c>
      <c r="E49" s="2">
        <v>0</v>
      </c>
      <c r="F49">
        <v>0</v>
      </c>
    </row>
    <row r="50" spans="1:6" x14ac:dyDescent="0.35">
      <c r="A50" s="2">
        <v>95</v>
      </c>
      <c r="B50" s="2">
        <v>0</v>
      </c>
      <c r="C50" s="2">
        <v>45</v>
      </c>
      <c r="D50" s="2">
        <v>10</v>
      </c>
      <c r="E50" s="2">
        <v>13</v>
      </c>
      <c r="F50">
        <v>0</v>
      </c>
    </row>
    <row r="51" spans="1:6" x14ac:dyDescent="0.35">
      <c r="A51" s="2">
        <v>96</v>
      </c>
      <c r="B51" s="2">
        <v>1</v>
      </c>
      <c r="C51" s="2">
        <v>30</v>
      </c>
      <c r="D51" s="2">
        <v>15</v>
      </c>
      <c r="E51" s="2">
        <v>0</v>
      </c>
      <c r="F51">
        <v>0</v>
      </c>
    </row>
    <row r="52" spans="1:6" x14ac:dyDescent="0.35">
      <c r="A52" s="2">
        <v>97</v>
      </c>
      <c r="B52" s="2">
        <v>1</v>
      </c>
      <c r="C52" s="2">
        <v>3</v>
      </c>
      <c r="D52" s="2">
        <v>15</v>
      </c>
      <c r="E52" s="2">
        <v>0</v>
      </c>
      <c r="F52">
        <v>0</v>
      </c>
    </row>
    <row r="53" spans="1:6" x14ac:dyDescent="0.35">
      <c r="A53" s="2">
        <v>98</v>
      </c>
      <c r="B53" s="2">
        <v>0</v>
      </c>
      <c r="C53" s="2">
        <v>11</v>
      </c>
      <c r="D53" s="2">
        <v>0</v>
      </c>
      <c r="E53" s="2">
        <v>13</v>
      </c>
      <c r="F53">
        <v>0</v>
      </c>
    </row>
    <row r="54" spans="1:6" x14ac:dyDescent="0.35">
      <c r="A54" s="2">
        <v>99</v>
      </c>
      <c r="B54" s="2">
        <v>1</v>
      </c>
      <c r="C54" s="2">
        <v>24</v>
      </c>
      <c r="D54" s="2">
        <v>15</v>
      </c>
      <c r="E54" s="2">
        <v>0</v>
      </c>
      <c r="F54">
        <v>0</v>
      </c>
    </row>
    <row r="55" spans="1:6" x14ac:dyDescent="0.35">
      <c r="A55" s="2">
        <v>101</v>
      </c>
      <c r="B55" s="2">
        <v>0</v>
      </c>
      <c r="C55" s="2">
        <v>17</v>
      </c>
      <c r="D55" s="2">
        <v>20</v>
      </c>
      <c r="E55" s="2">
        <v>0</v>
      </c>
      <c r="F55">
        <v>1</v>
      </c>
    </row>
    <row r="56" spans="1:6" x14ac:dyDescent="0.35">
      <c r="A56" s="2">
        <v>102</v>
      </c>
      <c r="B56" s="2">
        <v>1</v>
      </c>
      <c r="C56" s="2">
        <v>21</v>
      </c>
      <c r="D56" s="2">
        <v>0</v>
      </c>
      <c r="E56" s="2">
        <v>13</v>
      </c>
      <c r="F56">
        <v>1</v>
      </c>
    </row>
    <row r="57" spans="1:6" x14ac:dyDescent="0.35">
      <c r="A57" s="2">
        <v>103</v>
      </c>
      <c r="B57" s="2">
        <v>0</v>
      </c>
      <c r="C57" s="2">
        <v>24</v>
      </c>
      <c r="D57" s="2">
        <v>0</v>
      </c>
      <c r="E57" s="2">
        <v>0</v>
      </c>
      <c r="F57">
        <v>0</v>
      </c>
    </row>
    <row r="58" spans="1:6" x14ac:dyDescent="0.35">
      <c r="A58" s="2">
        <v>104</v>
      </c>
      <c r="B58" s="2">
        <v>0</v>
      </c>
      <c r="C58" s="2">
        <v>27</v>
      </c>
      <c r="D58" s="2">
        <v>25</v>
      </c>
      <c r="E58" s="2">
        <v>0</v>
      </c>
      <c r="F58">
        <v>1</v>
      </c>
    </row>
    <row r="59" spans="1:6" x14ac:dyDescent="0.35">
      <c r="A59" s="2">
        <v>106</v>
      </c>
      <c r="B59" s="2">
        <v>0</v>
      </c>
      <c r="C59" s="2">
        <v>38</v>
      </c>
      <c r="D59" s="2">
        <v>35</v>
      </c>
      <c r="E59" s="2">
        <v>13</v>
      </c>
      <c r="F59">
        <v>0</v>
      </c>
    </row>
    <row r="60" spans="1:6" x14ac:dyDescent="0.35">
      <c r="A60" s="2">
        <v>109</v>
      </c>
      <c r="B60" s="2">
        <v>0</v>
      </c>
      <c r="C60" s="2">
        <v>33</v>
      </c>
      <c r="D60" s="2">
        <v>0</v>
      </c>
      <c r="E60" s="2">
        <v>0</v>
      </c>
      <c r="F60">
        <v>0</v>
      </c>
    </row>
    <row r="61" spans="1:6" x14ac:dyDescent="0.35">
      <c r="A61" s="2">
        <v>110</v>
      </c>
      <c r="B61" s="2">
        <v>1</v>
      </c>
      <c r="C61" s="2">
        <v>26</v>
      </c>
      <c r="D61" s="2">
        <v>15</v>
      </c>
      <c r="E61" s="2">
        <v>0</v>
      </c>
      <c r="F61">
        <v>0</v>
      </c>
    </row>
    <row r="62" spans="1:6" x14ac:dyDescent="0.35">
      <c r="A62" s="2">
        <v>111</v>
      </c>
      <c r="B62" s="2">
        <v>0</v>
      </c>
      <c r="C62" s="2">
        <v>11</v>
      </c>
      <c r="D62" s="2">
        <v>0</v>
      </c>
      <c r="E62" s="2">
        <v>0</v>
      </c>
      <c r="F62">
        <v>1</v>
      </c>
    </row>
    <row r="63" spans="1:6" x14ac:dyDescent="0.35">
      <c r="A63" s="2">
        <v>112</v>
      </c>
      <c r="B63" s="2">
        <v>0</v>
      </c>
      <c r="C63" s="2">
        <v>14</v>
      </c>
      <c r="D63" s="2">
        <v>0</v>
      </c>
      <c r="E63" s="2">
        <v>0</v>
      </c>
      <c r="F63">
        <v>0</v>
      </c>
    </row>
    <row r="64" spans="1:6" x14ac:dyDescent="0.35">
      <c r="A64" s="2">
        <v>113</v>
      </c>
      <c r="B64" s="2">
        <v>0</v>
      </c>
      <c r="C64" s="2">
        <v>16</v>
      </c>
      <c r="D64" s="2">
        <v>0</v>
      </c>
      <c r="E64" s="2">
        <v>13</v>
      </c>
      <c r="F64">
        <v>0</v>
      </c>
    </row>
    <row r="65" spans="1:6" x14ac:dyDescent="0.35">
      <c r="A65" s="2">
        <v>115</v>
      </c>
      <c r="B65" s="2">
        <v>0</v>
      </c>
      <c r="C65" s="2">
        <v>20</v>
      </c>
      <c r="D65" s="2">
        <v>0</v>
      </c>
      <c r="E65" s="2">
        <v>15</v>
      </c>
      <c r="F65">
        <v>0</v>
      </c>
    </row>
    <row r="66" spans="1:6" x14ac:dyDescent="0.35">
      <c r="A66" s="2">
        <v>117</v>
      </c>
      <c r="B66" s="2">
        <v>0</v>
      </c>
      <c r="C66" s="2">
        <v>20</v>
      </c>
      <c r="D66" s="2">
        <v>15</v>
      </c>
      <c r="E66" s="2">
        <v>0</v>
      </c>
      <c r="F66">
        <v>0</v>
      </c>
    </row>
    <row r="67" spans="1:6" x14ac:dyDescent="0.35">
      <c r="A67" s="2">
        <v>118</v>
      </c>
      <c r="B67" s="2">
        <v>0</v>
      </c>
      <c r="C67" s="2">
        <v>40</v>
      </c>
      <c r="D67" s="2">
        <v>20</v>
      </c>
      <c r="E67" s="2">
        <v>26</v>
      </c>
      <c r="F67">
        <v>0</v>
      </c>
    </row>
    <row r="68" spans="1:6" x14ac:dyDescent="0.35">
      <c r="A68" s="2">
        <v>119</v>
      </c>
      <c r="B68" s="2">
        <v>0</v>
      </c>
      <c r="C68" s="2">
        <v>11</v>
      </c>
      <c r="D68" s="2">
        <v>10</v>
      </c>
      <c r="E68" s="2">
        <v>0</v>
      </c>
      <c r="F68">
        <v>0</v>
      </c>
    </row>
    <row r="69" spans="1:6" x14ac:dyDescent="0.35">
      <c r="A69" s="2">
        <v>120</v>
      </c>
      <c r="B69" s="2">
        <v>1</v>
      </c>
      <c r="C69" s="2">
        <v>30</v>
      </c>
      <c r="D69" s="2">
        <v>25</v>
      </c>
      <c r="E69" s="2">
        <v>0</v>
      </c>
      <c r="F69">
        <v>0</v>
      </c>
    </row>
    <row r="70" spans="1:6" x14ac:dyDescent="0.35">
      <c r="A70" s="2">
        <v>121</v>
      </c>
      <c r="B70" s="2">
        <v>0</v>
      </c>
      <c r="C70" s="2">
        <v>24</v>
      </c>
      <c r="D70" s="2">
        <v>25</v>
      </c>
      <c r="E70" s="2">
        <v>13</v>
      </c>
      <c r="F70">
        <v>1</v>
      </c>
    </row>
    <row r="71" spans="1:6" x14ac:dyDescent="0.35">
      <c r="A71" s="2">
        <v>122</v>
      </c>
      <c r="B71" s="2">
        <v>0</v>
      </c>
      <c r="C71" s="2">
        <v>8</v>
      </c>
      <c r="D71" s="2">
        <v>15</v>
      </c>
      <c r="E71" s="2">
        <v>0</v>
      </c>
      <c r="F71">
        <v>0</v>
      </c>
    </row>
    <row r="72" spans="1:6" x14ac:dyDescent="0.35">
      <c r="A72" s="2">
        <v>123</v>
      </c>
      <c r="B72" s="2">
        <v>1</v>
      </c>
      <c r="C72" s="2">
        <v>24</v>
      </c>
      <c r="D72" s="2">
        <v>0</v>
      </c>
      <c r="E72" s="2">
        <v>0</v>
      </c>
      <c r="F72">
        <v>1</v>
      </c>
    </row>
    <row r="73" spans="1:6" x14ac:dyDescent="0.35">
      <c r="A73" s="2">
        <v>124</v>
      </c>
      <c r="B73" s="2">
        <v>1</v>
      </c>
      <c r="C73" s="2">
        <v>31</v>
      </c>
      <c r="D73" s="2">
        <v>0</v>
      </c>
      <c r="E73" s="2">
        <v>0</v>
      </c>
      <c r="F73">
        <v>1</v>
      </c>
    </row>
    <row r="74" spans="1:6" x14ac:dyDescent="0.35">
      <c r="A74" s="2">
        <v>125</v>
      </c>
      <c r="B74" s="2">
        <v>0</v>
      </c>
      <c r="C74" s="2">
        <v>34</v>
      </c>
      <c r="D74" s="2">
        <v>0</v>
      </c>
      <c r="E74" s="2">
        <v>13</v>
      </c>
      <c r="F74">
        <v>1</v>
      </c>
    </row>
    <row r="75" spans="1:6" x14ac:dyDescent="0.35">
      <c r="A75" s="2">
        <v>128</v>
      </c>
      <c r="B75" s="2">
        <v>0</v>
      </c>
      <c r="C75" s="2">
        <v>15</v>
      </c>
      <c r="D75" s="2">
        <v>10</v>
      </c>
      <c r="E75" s="2">
        <v>0</v>
      </c>
      <c r="F75">
        <v>0</v>
      </c>
    </row>
    <row r="76" spans="1:6" x14ac:dyDescent="0.35">
      <c r="A76" s="2">
        <v>130</v>
      </c>
      <c r="B76" s="2">
        <v>0</v>
      </c>
      <c r="C76" s="2">
        <v>11</v>
      </c>
      <c r="D76" s="2">
        <v>15</v>
      </c>
      <c r="E76" s="2">
        <v>0</v>
      </c>
      <c r="F76">
        <v>0</v>
      </c>
    </row>
    <row r="77" spans="1:6" x14ac:dyDescent="0.35">
      <c r="A77" s="2">
        <v>132</v>
      </c>
      <c r="B77" s="2">
        <v>0</v>
      </c>
      <c r="C77" s="2">
        <v>21</v>
      </c>
      <c r="D77" s="2">
        <v>20</v>
      </c>
      <c r="E77" s="2">
        <v>13</v>
      </c>
      <c r="F77">
        <v>0</v>
      </c>
    </row>
    <row r="78" spans="1:6" x14ac:dyDescent="0.35">
      <c r="A78" s="2">
        <v>133</v>
      </c>
      <c r="B78" s="2">
        <v>1</v>
      </c>
      <c r="C78" s="2">
        <v>21</v>
      </c>
      <c r="D78" s="2">
        <v>10</v>
      </c>
      <c r="E78" s="2">
        <v>0</v>
      </c>
      <c r="F78">
        <v>0</v>
      </c>
    </row>
    <row r="79" spans="1:6" x14ac:dyDescent="0.35">
      <c r="A79" s="2">
        <v>135</v>
      </c>
      <c r="B79" s="2">
        <v>0</v>
      </c>
      <c r="C79" s="2">
        <v>17</v>
      </c>
      <c r="D79" s="2">
        <v>0</v>
      </c>
      <c r="E79" s="2">
        <v>0</v>
      </c>
      <c r="F79">
        <v>0</v>
      </c>
    </row>
    <row r="80" spans="1:6" x14ac:dyDescent="0.35">
      <c r="A80" s="2">
        <v>145</v>
      </c>
      <c r="B80" s="2">
        <v>1</v>
      </c>
      <c r="C80" s="2">
        <v>14</v>
      </c>
      <c r="D80" s="2">
        <v>0</v>
      </c>
      <c r="E80" s="2">
        <v>0</v>
      </c>
      <c r="F80">
        <v>1</v>
      </c>
    </row>
    <row r="81" spans="1:6" x14ac:dyDescent="0.35">
      <c r="A81" s="2">
        <v>147</v>
      </c>
      <c r="B81" s="2">
        <v>1</v>
      </c>
      <c r="C81" s="2">
        <v>9</v>
      </c>
      <c r="D81" s="2">
        <v>15</v>
      </c>
      <c r="E81" s="2">
        <v>0</v>
      </c>
      <c r="F81">
        <v>1</v>
      </c>
    </row>
    <row r="82" spans="1:6" x14ac:dyDescent="0.35">
      <c r="A82" s="2">
        <v>148</v>
      </c>
      <c r="B82" s="2">
        <v>1</v>
      </c>
      <c r="C82" s="2">
        <v>18</v>
      </c>
      <c r="D82" s="2">
        <v>25</v>
      </c>
      <c r="E82" s="2">
        <v>0</v>
      </c>
      <c r="F82">
        <v>1</v>
      </c>
    </row>
    <row r="83" spans="1:6" x14ac:dyDescent="0.35">
      <c r="A83" s="2">
        <v>150</v>
      </c>
      <c r="B83" s="2">
        <v>1</v>
      </c>
      <c r="C83" s="2">
        <v>31</v>
      </c>
      <c r="D83" s="2">
        <v>10</v>
      </c>
      <c r="E83" s="2">
        <v>0</v>
      </c>
      <c r="F83">
        <v>1</v>
      </c>
    </row>
    <row r="84" spans="1:6" x14ac:dyDescent="0.35">
      <c r="A84" s="2">
        <v>154</v>
      </c>
      <c r="B84" s="2">
        <v>0</v>
      </c>
      <c r="C84" s="2">
        <v>28</v>
      </c>
      <c r="D84" s="2">
        <v>15</v>
      </c>
      <c r="E84" s="2">
        <v>0</v>
      </c>
      <c r="F84">
        <v>0</v>
      </c>
    </row>
    <row r="85" spans="1:6" x14ac:dyDescent="0.35">
      <c r="A85" s="2">
        <v>155</v>
      </c>
      <c r="B85" s="2">
        <v>0</v>
      </c>
      <c r="C85" s="2">
        <v>18</v>
      </c>
      <c r="D85" s="2">
        <v>0</v>
      </c>
      <c r="E85" s="2">
        <v>0</v>
      </c>
      <c r="F85">
        <v>0</v>
      </c>
    </row>
    <row r="86" spans="1:6" x14ac:dyDescent="0.35">
      <c r="A86" s="2">
        <v>158</v>
      </c>
      <c r="B86" s="2">
        <v>1</v>
      </c>
      <c r="C86" s="2">
        <v>26</v>
      </c>
      <c r="D86" s="2">
        <v>0</v>
      </c>
      <c r="E86" s="2">
        <v>0</v>
      </c>
      <c r="F86">
        <v>1</v>
      </c>
    </row>
    <row r="87" spans="1:6" x14ac:dyDescent="0.35">
      <c r="A87" s="2">
        <v>159</v>
      </c>
      <c r="B87" s="2">
        <v>1</v>
      </c>
      <c r="C87" s="2">
        <v>21</v>
      </c>
      <c r="D87" s="2">
        <v>0</v>
      </c>
      <c r="E87" s="2">
        <v>0</v>
      </c>
      <c r="F87">
        <v>1</v>
      </c>
    </row>
    <row r="88" spans="1:6" x14ac:dyDescent="0.35">
      <c r="A88" s="2">
        <v>162</v>
      </c>
      <c r="B88" s="2">
        <v>0</v>
      </c>
      <c r="C88" s="2">
        <v>17</v>
      </c>
      <c r="D88" s="2">
        <v>25</v>
      </c>
      <c r="E88" s="2">
        <v>0</v>
      </c>
      <c r="F88">
        <v>0</v>
      </c>
    </row>
    <row r="89" spans="1:6" x14ac:dyDescent="0.35">
      <c r="A89" s="2">
        <v>167</v>
      </c>
      <c r="B89" s="2">
        <v>1</v>
      </c>
      <c r="C89" s="2">
        <v>8</v>
      </c>
      <c r="D89" s="2">
        <v>0</v>
      </c>
      <c r="E89" s="2">
        <v>0</v>
      </c>
      <c r="F89">
        <v>0</v>
      </c>
    </row>
    <row r="90" spans="1:6" x14ac:dyDescent="0.35">
      <c r="A90" s="2">
        <v>168</v>
      </c>
      <c r="B90" s="2">
        <v>0</v>
      </c>
      <c r="C90" s="2">
        <v>6</v>
      </c>
      <c r="D90" s="2">
        <v>15</v>
      </c>
      <c r="E90" s="2">
        <v>0</v>
      </c>
      <c r="F90">
        <v>0</v>
      </c>
    </row>
    <row r="91" spans="1:6" x14ac:dyDescent="0.35">
      <c r="A91" s="2">
        <v>170</v>
      </c>
      <c r="B91" s="2">
        <v>0</v>
      </c>
      <c r="C91" s="2">
        <v>27</v>
      </c>
      <c r="D91" s="2">
        <v>20</v>
      </c>
      <c r="E91" s="2">
        <v>26</v>
      </c>
      <c r="F91">
        <v>0</v>
      </c>
    </row>
    <row r="92" spans="1:6" x14ac:dyDescent="0.35">
      <c r="A92" s="2">
        <v>171</v>
      </c>
      <c r="B92" s="2">
        <v>0</v>
      </c>
      <c r="C92" s="2">
        <v>42</v>
      </c>
      <c r="D92" s="2">
        <v>35</v>
      </c>
      <c r="E92" s="2">
        <v>0</v>
      </c>
      <c r="F92">
        <v>0</v>
      </c>
    </row>
    <row r="93" spans="1:6" x14ac:dyDescent="0.35">
      <c r="A93" s="2">
        <v>172</v>
      </c>
      <c r="B93" s="2">
        <v>1</v>
      </c>
      <c r="C93" s="2">
        <v>26</v>
      </c>
      <c r="D93" s="2">
        <v>0</v>
      </c>
      <c r="E93" s="2">
        <v>0</v>
      </c>
      <c r="F93">
        <v>1</v>
      </c>
    </row>
    <row r="94" spans="1:6" x14ac:dyDescent="0.35">
      <c r="A94" s="2">
        <v>174</v>
      </c>
      <c r="B94" s="2">
        <v>0</v>
      </c>
      <c r="C94" s="2">
        <v>28</v>
      </c>
      <c r="D94" s="2">
        <v>0</v>
      </c>
      <c r="E94" s="2">
        <v>13</v>
      </c>
      <c r="F94">
        <v>1</v>
      </c>
    </row>
    <row r="95" spans="1:6" x14ac:dyDescent="0.35">
      <c r="A95" s="2">
        <v>175</v>
      </c>
      <c r="B95" s="2">
        <v>0</v>
      </c>
      <c r="C95" s="2">
        <v>9</v>
      </c>
      <c r="D95" s="2">
        <v>0</v>
      </c>
      <c r="E95" s="2">
        <v>15</v>
      </c>
      <c r="F95">
        <v>0</v>
      </c>
    </row>
    <row r="96" spans="1:6" x14ac:dyDescent="0.35">
      <c r="A96" s="2">
        <v>176</v>
      </c>
      <c r="B96" s="2">
        <v>0</v>
      </c>
      <c r="C96" s="2">
        <v>16</v>
      </c>
      <c r="D96" s="2">
        <v>0</v>
      </c>
      <c r="E96" s="2">
        <v>13</v>
      </c>
      <c r="F96">
        <v>0</v>
      </c>
    </row>
    <row r="97" spans="1:6" x14ac:dyDescent="0.35">
      <c r="A97" s="2">
        <v>177</v>
      </c>
      <c r="B97" s="2">
        <v>0</v>
      </c>
      <c r="C97" s="2">
        <v>25</v>
      </c>
      <c r="D97" s="2">
        <v>25</v>
      </c>
      <c r="E97" s="2">
        <v>0</v>
      </c>
      <c r="F97">
        <v>0</v>
      </c>
    </row>
    <row r="98" spans="1:6" x14ac:dyDescent="0.35">
      <c r="A98" s="2">
        <v>178</v>
      </c>
      <c r="B98" s="2">
        <v>0</v>
      </c>
      <c r="C98" s="2">
        <v>14</v>
      </c>
      <c r="D98" s="2">
        <v>0</v>
      </c>
      <c r="E98" s="2">
        <v>0</v>
      </c>
      <c r="F98">
        <v>0</v>
      </c>
    </row>
    <row r="99" spans="1:6" x14ac:dyDescent="0.35">
      <c r="A99" s="2">
        <v>179</v>
      </c>
      <c r="B99" s="2">
        <v>1</v>
      </c>
      <c r="C99" s="2">
        <v>41</v>
      </c>
      <c r="D99" s="2">
        <v>45</v>
      </c>
      <c r="E99" s="2">
        <v>0</v>
      </c>
      <c r="F99">
        <v>1</v>
      </c>
    </row>
    <row r="100" spans="1:6" x14ac:dyDescent="0.35">
      <c r="A100" s="2">
        <v>184</v>
      </c>
      <c r="B100" s="2">
        <v>0</v>
      </c>
      <c r="C100" s="2">
        <v>16</v>
      </c>
      <c r="D100" s="2">
        <v>0</v>
      </c>
      <c r="E100" s="2">
        <v>0</v>
      </c>
      <c r="F100">
        <v>0</v>
      </c>
    </row>
    <row r="101" spans="1:6" x14ac:dyDescent="0.35">
      <c r="A101" s="2">
        <v>189</v>
      </c>
      <c r="B101" s="2">
        <v>0</v>
      </c>
      <c r="C101" s="2">
        <v>28</v>
      </c>
      <c r="D101" s="2">
        <v>0</v>
      </c>
      <c r="E101" s="2">
        <v>0</v>
      </c>
      <c r="F101">
        <v>0</v>
      </c>
    </row>
    <row r="102" spans="1:6" x14ac:dyDescent="0.35">
      <c r="A102" s="2">
        <v>191</v>
      </c>
      <c r="B102" s="2">
        <v>0</v>
      </c>
      <c r="C102" s="2">
        <v>13</v>
      </c>
      <c r="D102" s="2">
        <v>0</v>
      </c>
      <c r="E102" s="2">
        <v>13</v>
      </c>
      <c r="F102">
        <v>0</v>
      </c>
    </row>
    <row r="103" spans="1:6" x14ac:dyDescent="0.35">
      <c r="A103" s="2">
        <v>192</v>
      </c>
      <c r="B103" s="2">
        <v>1</v>
      </c>
      <c r="C103" s="2">
        <v>14</v>
      </c>
      <c r="D103" s="2">
        <v>15</v>
      </c>
      <c r="E103" s="2">
        <v>0</v>
      </c>
      <c r="F103">
        <v>1</v>
      </c>
    </row>
    <row r="104" spans="1:6" x14ac:dyDescent="0.35">
      <c r="A104" s="2">
        <v>193</v>
      </c>
      <c r="B104" s="2">
        <v>0</v>
      </c>
      <c r="C104" s="2">
        <v>8</v>
      </c>
      <c r="D104" s="2">
        <v>0</v>
      </c>
      <c r="E104" s="2">
        <v>0</v>
      </c>
      <c r="F104">
        <v>0</v>
      </c>
    </row>
    <row r="105" spans="1:6" x14ac:dyDescent="0.35">
      <c r="A105" s="2">
        <v>198</v>
      </c>
      <c r="B105" s="2">
        <v>0</v>
      </c>
      <c r="C105" s="2">
        <v>8</v>
      </c>
      <c r="D105" s="2">
        <v>0</v>
      </c>
      <c r="E105" s="2">
        <v>0</v>
      </c>
      <c r="F105">
        <v>0</v>
      </c>
    </row>
    <row r="106" spans="1:6" x14ac:dyDescent="0.35">
      <c r="A106" s="2">
        <v>200</v>
      </c>
      <c r="B106" s="2">
        <v>0</v>
      </c>
      <c r="C106" s="2">
        <v>4</v>
      </c>
      <c r="D106" s="2">
        <v>0</v>
      </c>
      <c r="E106" s="2">
        <v>0</v>
      </c>
      <c r="F106">
        <v>1</v>
      </c>
    </row>
    <row r="107" spans="1:6" x14ac:dyDescent="0.35">
      <c r="A107">
        <v>202</v>
      </c>
      <c r="B107">
        <v>1</v>
      </c>
      <c r="C107">
        <v>19</v>
      </c>
      <c r="D107">
        <v>0</v>
      </c>
      <c r="E107">
        <v>0</v>
      </c>
      <c r="F107">
        <v>1</v>
      </c>
    </row>
    <row r="108" spans="1:6" x14ac:dyDescent="0.35">
      <c r="A108">
        <v>203</v>
      </c>
      <c r="B108">
        <v>1</v>
      </c>
      <c r="C108">
        <v>31</v>
      </c>
      <c r="D108">
        <v>25</v>
      </c>
      <c r="E108">
        <v>0</v>
      </c>
      <c r="F108">
        <v>0</v>
      </c>
    </row>
    <row r="109" spans="1:6" x14ac:dyDescent="0.35">
      <c r="A109">
        <v>204</v>
      </c>
      <c r="B109">
        <v>1</v>
      </c>
      <c r="C109">
        <v>31</v>
      </c>
      <c r="D109">
        <v>0</v>
      </c>
      <c r="E109">
        <v>0</v>
      </c>
      <c r="F109">
        <v>0</v>
      </c>
    </row>
    <row r="110" spans="1:6" x14ac:dyDescent="0.35">
      <c r="A110">
        <v>205</v>
      </c>
      <c r="B110">
        <v>0</v>
      </c>
      <c r="C110">
        <v>4</v>
      </c>
      <c r="D110">
        <v>0</v>
      </c>
      <c r="E110">
        <v>0</v>
      </c>
      <c r="F110">
        <v>0</v>
      </c>
    </row>
    <row r="111" spans="1:6" x14ac:dyDescent="0.35">
      <c r="A111">
        <v>209</v>
      </c>
      <c r="B111">
        <v>0</v>
      </c>
      <c r="C111">
        <v>29</v>
      </c>
      <c r="D111">
        <v>15</v>
      </c>
      <c r="E111">
        <v>0</v>
      </c>
      <c r="F111">
        <v>1</v>
      </c>
    </row>
    <row r="112" spans="1:6" x14ac:dyDescent="0.35">
      <c r="A112">
        <v>210</v>
      </c>
      <c r="B112">
        <v>0</v>
      </c>
      <c r="C112">
        <v>25</v>
      </c>
      <c r="D112">
        <v>10</v>
      </c>
      <c r="E112">
        <v>26</v>
      </c>
      <c r="F112">
        <v>0</v>
      </c>
    </row>
    <row r="113" spans="1:6" x14ac:dyDescent="0.35">
      <c r="A113">
        <v>215</v>
      </c>
      <c r="B113">
        <v>0</v>
      </c>
      <c r="C113">
        <v>26</v>
      </c>
      <c r="D113">
        <v>0</v>
      </c>
      <c r="E113">
        <v>0</v>
      </c>
      <c r="F113">
        <v>1</v>
      </c>
    </row>
    <row r="114" spans="1:6" x14ac:dyDescent="0.35">
      <c r="A114">
        <v>219</v>
      </c>
      <c r="B114">
        <v>1</v>
      </c>
      <c r="C114">
        <v>30</v>
      </c>
      <c r="D114">
        <v>0</v>
      </c>
      <c r="E114">
        <v>0</v>
      </c>
      <c r="F114">
        <v>0</v>
      </c>
    </row>
    <row r="115" spans="1:6" x14ac:dyDescent="0.35">
      <c r="A115">
        <v>220</v>
      </c>
      <c r="B115">
        <v>1</v>
      </c>
      <c r="C115">
        <v>31</v>
      </c>
      <c r="D115">
        <v>0</v>
      </c>
      <c r="E115">
        <v>0</v>
      </c>
      <c r="F115">
        <v>0</v>
      </c>
    </row>
    <row r="116" spans="1:6" x14ac:dyDescent="0.35">
      <c r="A116">
        <v>222</v>
      </c>
      <c r="B116">
        <v>1</v>
      </c>
      <c r="C116">
        <v>46</v>
      </c>
      <c r="D116">
        <v>10</v>
      </c>
      <c r="E116">
        <v>56</v>
      </c>
      <c r="F116">
        <v>1</v>
      </c>
    </row>
    <row r="117" spans="1:6" x14ac:dyDescent="0.35">
      <c r="A117">
        <v>224</v>
      </c>
      <c r="B117">
        <v>0</v>
      </c>
      <c r="C117">
        <v>17</v>
      </c>
      <c r="D117">
        <v>0</v>
      </c>
      <c r="E117">
        <v>15</v>
      </c>
      <c r="F117">
        <v>0</v>
      </c>
    </row>
    <row r="118" spans="1:6" x14ac:dyDescent="0.35">
      <c r="A118">
        <v>225</v>
      </c>
      <c r="B118">
        <v>0</v>
      </c>
      <c r="C118">
        <v>24</v>
      </c>
      <c r="D118">
        <v>0</v>
      </c>
      <c r="E118">
        <v>15</v>
      </c>
      <c r="F118">
        <v>1</v>
      </c>
    </row>
    <row r="119" spans="1:6" x14ac:dyDescent="0.35">
      <c r="A119">
        <v>226</v>
      </c>
      <c r="B119">
        <v>1</v>
      </c>
      <c r="C119">
        <v>5</v>
      </c>
      <c r="D119">
        <v>0</v>
      </c>
      <c r="E119">
        <v>0</v>
      </c>
      <c r="F119">
        <v>0</v>
      </c>
    </row>
    <row r="120" spans="1:6" x14ac:dyDescent="0.35">
      <c r="A120">
        <v>228</v>
      </c>
      <c r="B120">
        <v>0</v>
      </c>
      <c r="C120">
        <v>2</v>
      </c>
      <c r="D120">
        <v>0</v>
      </c>
      <c r="E120">
        <v>0</v>
      </c>
      <c r="F120">
        <v>0</v>
      </c>
    </row>
    <row r="121" spans="1:6" x14ac:dyDescent="0.35">
      <c r="A121">
        <v>232</v>
      </c>
      <c r="B121">
        <v>0</v>
      </c>
      <c r="C121">
        <v>20</v>
      </c>
      <c r="D121">
        <v>15</v>
      </c>
      <c r="E121">
        <v>0</v>
      </c>
      <c r="F121">
        <v>1</v>
      </c>
    </row>
    <row r="122" spans="1:6" x14ac:dyDescent="0.35">
      <c r="A122">
        <v>238</v>
      </c>
      <c r="B122">
        <v>0</v>
      </c>
      <c r="C122">
        <v>43</v>
      </c>
      <c r="D122">
        <v>20</v>
      </c>
      <c r="E122">
        <v>26</v>
      </c>
      <c r="F122">
        <v>0</v>
      </c>
    </row>
    <row r="123" spans="1:6" x14ac:dyDescent="0.35">
      <c r="A123">
        <v>244</v>
      </c>
      <c r="B123">
        <v>0</v>
      </c>
      <c r="C123">
        <v>36</v>
      </c>
      <c r="D123">
        <v>25</v>
      </c>
      <c r="E123">
        <v>13</v>
      </c>
      <c r="F123">
        <v>1</v>
      </c>
    </row>
    <row r="124" spans="1:6" x14ac:dyDescent="0.35">
      <c r="A124">
        <v>250</v>
      </c>
      <c r="B124">
        <v>1</v>
      </c>
      <c r="C124">
        <v>10</v>
      </c>
      <c r="D124">
        <v>0</v>
      </c>
      <c r="E124">
        <v>13</v>
      </c>
      <c r="F124">
        <v>1</v>
      </c>
    </row>
    <row r="125" spans="1:6" x14ac:dyDescent="0.35">
      <c r="A125">
        <v>251</v>
      </c>
      <c r="B125">
        <v>0</v>
      </c>
      <c r="C125">
        <v>25</v>
      </c>
      <c r="D125">
        <v>0</v>
      </c>
      <c r="E125">
        <v>0</v>
      </c>
      <c r="F125">
        <v>0</v>
      </c>
    </row>
    <row r="126" spans="1:6" x14ac:dyDescent="0.35">
      <c r="A126">
        <v>252</v>
      </c>
      <c r="B126">
        <v>1</v>
      </c>
      <c r="C126">
        <v>21</v>
      </c>
      <c r="D126">
        <v>20</v>
      </c>
      <c r="E126">
        <v>0</v>
      </c>
      <c r="F126">
        <v>1</v>
      </c>
    </row>
    <row r="127" spans="1:6" x14ac:dyDescent="0.35">
      <c r="A127">
        <v>255</v>
      </c>
      <c r="B127">
        <v>0</v>
      </c>
      <c r="C127">
        <v>28</v>
      </c>
      <c r="D127">
        <v>10</v>
      </c>
      <c r="E127">
        <v>13</v>
      </c>
      <c r="F127">
        <v>0</v>
      </c>
    </row>
    <row r="128" spans="1:6" x14ac:dyDescent="0.35">
      <c r="A128">
        <v>256</v>
      </c>
      <c r="B128">
        <v>1</v>
      </c>
      <c r="C128">
        <v>16</v>
      </c>
      <c r="D128">
        <v>0</v>
      </c>
      <c r="E128">
        <v>15</v>
      </c>
      <c r="F128">
        <v>0</v>
      </c>
    </row>
    <row r="129" spans="1:6" x14ac:dyDescent="0.35">
      <c r="A129">
        <v>257</v>
      </c>
      <c r="B129">
        <v>1</v>
      </c>
      <c r="C129">
        <v>20</v>
      </c>
      <c r="D129">
        <v>0</v>
      </c>
      <c r="E129">
        <v>0</v>
      </c>
      <c r="F129">
        <v>0</v>
      </c>
    </row>
    <row r="130" spans="1:6" x14ac:dyDescent="0.35">
      <c r="A130">
        <v>259</v>
      </c>
      <c r="B130">
        <v>0</v>
      </c>
      <c r="C130">
        <v>14</v>
      </c>
      <c r="D130">
        <v>15</v>
      </c>
      <c r="E130">
        <v>0</v>
      </c>
      <c r="F130">
        <v>0</v>
      </c>
    </row>
    <row r="131" spans="1:6" x14ac:dyDescent="0.35">
      <c r="A131">
        <v>262</v>
      </c>
      <c r="B131">
        <v>0</v>
      </c>
      <c r="C131">
        <v>8</v>
      </c>
      <c r="D131">
        <v>0</v>
      </c>
      <c r="E131">
        <v>0</v>
      </c>
      <c r="F131">
        <v>1</v>
      </c>
    </row>
    <row r="132" spans="1:6" x14ac:dyDescent="0.35">
      <c r="A132">
        <v>265</v>
      </c>
      <c r="B132">
        <v>0</v>
      </c>
      <c r="C132">
        <v>21</v>
      </c>
      <c r="D132">
        <v>0</v>
      </c>
      <c r="E132">
        <v>0</v>
      </c>
      <c r="F132">
        <v>0</v>
      </c>
    </row>
    <row r="133" spans="1:6" x14ac:dyDescent="0.35">
      <c r="A133">
        <v>266</v>
      </c>
      <c r="B133">
        <v>0</v>
      </c>
      <c r="C133">
        <v>34</v>
      </c>
      <c r="D133">
        <v>20</v>
      </c>
      <c r="E133">
        <v>13</v>
      </c>
      <c r="F133">
        <v>0</v>
      </c>
    </row>
    <row r="134" spans="1:6" x14ac:dyDescent="0.35">
      <c r="A134">
        <v>267</v>
      </c>
      <c r="B134">
        <v>0</v>
      </c>
      <c r="C134">
        <v>14</v>
      </c>
      <c r="D134">
        <v>10</v>
      </c>
      <c r="E134">
        <v>0</v>
      </c>
      <c r="F134">
        <v>0</v>
      </c>
    </row>
    <row r="135" spans="1:6" x14ac:dyDescent="0.35">
      <c r="A135">
        <v>268</v>
      </c>
      <c r="B135">
        <v>0</v>
      </c>
      <c r="C135">
        <v>22</v>
      </c>
      <c r="D135">
        <v>0</v>
      </c>
      <c r="E135">
        <v>0</v>
      </c>
      <c r="F135">
        <v>1</v>
      </c>
    </row>
    <row r="136" spans="1:6" x14ac:dyDescent="0.35">
      <c r="A136">
        <v>269</v>
      </c>
      <c r="B136">
        <v>0</v>
      </c>
      <c r="C136">
        <v>27</v>
      </c>
      <c r="D136">
        <v>0</v>
      </c>
      <c r="E136">
        <v>0</v>
      </c>
      <c r="F136">
        <v>1</v>
      </c>
    </row>
    <row r="137" spans="1:6" x14ac:dyDescent="0.35">
      <c r="A137">
        <v>270</v>
      </c>
      <c r="B137">
        <v>0</v>
      </c>
      <c r="C137">
        <v>29</v>
      </c>
      <c r="D137">
        <v>15</v>
      </c>
      <c r="E137">
        <v>0</v>
      </c>
      <c r="F137">
        <v>0</v>
      </c>
    </row>
    <row r="138" spans="1:6" x14ac:dyDescent="0.35">
      <c r="A138">
        <v>272</v>
      </c>
      <c r="B138">
        <v>1</v>
      </c>
      <c r="C138">
        <v>38</v>
      </c>
      <c r="D138">
        <v>40</v>
      </c>
      <c r="E138">
        <v>0</v>
      </c>
      <c r="F138">
        <v>0</v>
      </c>
    </row>
    <row r="139" spans="1:6" x14ac:dyDescent="0.35">
      <c r="A139">
        <v>273</v>
      </c>
      <c r="B139">
        <v>0</v>
      </c>
      <c r="C139">
        <v>19</v>
      </c>
      <c r="D139">
        <v>0</v>
      </c>
      <c r="E139">
        <v>0</v>
      </c>
      <c r="F139">
        <v>0</v>
      </c>
    </row>
    <row r="140" spans="1:6" x14ac:dyDescent="0.35">
      <c r="A140">
        <v>276</v>
      </c>
      <c r="B140">
        <v>0</v>
      </c>
      <c r="C140">
        <v>13</v>
      </c>
      <c r="D140">
        <v>10</v>
      </c>
      <c r="E140">
        <v>0</v>
      </c>
      <c r="F140">
        <v>1</v>
      </c>
    </row>
    <row r="141" spans="1:6" x14ac:dyDescent="0.35">
      <c r="A141">
        <v>278</v>
      </c>
      <c r="B141">
        <v>0</v>
      </c>
      <c r="C141">
        <v>22</v>
      </c>
      <c r="D141">
        <v>35</v>
      </c>
      <c r="E141">
        <v>13</v>
      </c>
      <c r="F141">
        <v>0</v>
      </c>
    </row>
    <row r="142" spans="1:6" x14ac:dyDescent="0.35">
      <c r="A142">
        <v>279</v>
      </c>
      <c r="B142">
        <v>0</v>
      </c>
      <c r="C142">
        <v>18</v>
      </c>
      <c r="D142">
        <v>0</v>
      </c>
      <c r="E142">
        <v>0</v>
      </c>
      <c r="F142">
        <v>1</v>
      </c>
    </row>
    <row r="143" spans="1:6" x14ac:dyDescent="0.35">
      <c r="A143">
        <v>282</v>
      </c>
      <c r="B143">
        <v>0</v>
      </c>
      <c r="C143">
        <v>13</v>
      </c>
      <c r="D143">
        <v>15</v>
      </c>
      <c r="E143">
        <v>0</v>
      </c>
      <c r="F143">
        <v>0</v>
      </c>
    </row>
    <row r="144" spans="1:6" x14ac:dyDescent="0.35">
      <c r="A144">
        <v>284</v>
      </c>
      <c r="B144">
        <v>0</v>
      </c>
      <c r="C144">
        <v>33</v>
      </c>
      <c r="D144">
        <v>35</v>
      </c>
      <c r="E144">
        <v>0</v>
      </c>
      <c r="F144">
        <v>0</v>
      </c>
    </row>
    <row r="145" spans="1:6" x14ac:dyDescent="0.35">
      <c r="A145">
        <v>285</v>
      </c>
      <c r="B145">
        <v>1</v>
      </c>
      <c r="C145">
        <v>33</v>
      </c>
      <c r="D145">
        <v>20</v>
      </c>
      <c r="E145">
        <v>13</v>
      </c>
      <c r="F145">
        <v>0</v>
      </c>
    </row>
    <row r="146" spans="1:6" x14ac:dyDescent="0.35">
      <c r="A146">
        <v>286</v>
      </c>
      <c r="B146">
        <v>0</v>
      </c>
      <c r="C146">
        <v>12</v>
      </c>
      <c r="D146">
        <v>15</v>
      </c>
      <c r="E146">
        <v>0</v>
      </c>
      <c r="F146">
        <v>0</v>
      </c>
    </row>
    <row r="147" spans="1:6" x14ac:dyDescent="0.35">
      <c r="A147">
        <v>290</v>
      </c>
      <c r="B147">
        <v>0</v>
      </c>
      <c r="C147">
        <v>27</v>
      </c>
      <c r="D147">
        <v>0</v>
      </c>
      <c r="E147">
        <v>0</v>
      </c>
      <c r="F147">
        <v>0</v>
      </c>
    </row>
    <row r="148" spans="1:6" x14ac:dyDescent="0.35">
      <c r="A148">
        <v>291</v>
      </c>
      <c r="B148">
        <v>0</v>
      </c>
      <c r="C148">
        <v>23</v>
      </c>
      <c r="D148">
        <v>15</v>
      </c>
      <c r="E148">
        <v>13</v>
      </c>
      <c r="F148">
        <v>1</v>
      </c>
    </row>
    <row r="149" spans="1:6" x14ac:dyDescent="0.35">
      <c r="A149">
        <v>292</v>
      </c>
      <c r="B149">
        <v>1</v>
      </c>
      <c r="C149">
        <v>16</v>
      </c>
      <c r="D149">
        <v>0</v>
      </c>
      <c r="E149">
        <v>0</v>
      </c>
      <c r="F149">
        <v>1</v>
      </c>
    </row>
    <row r="150" spans="1:6" x14ac:dyDescent="0.35">
      <c r="A150">
        <v>294</v>
      </c>
      <c r="B150">
        <v>0</v>
      </c>
      <c r="C150">
        <v>23</v>
      </c>
      <c r="D150">
        <v>10</v>
      </c>
      <c r="E150">
        <v>13</v>
      </c>
      <c r="F150">
        <v>1</v>
      </c>
    </row>
    <row r="151" spans="1:6" x14ac:dyDescent="0.35">
      <c r="A151">
        <v>297</v>
      </c>
      <c r="B151">
        <v>0</v>
      </c>
      <c r="C151">
        <v>16</v>
      </c>
      <c r="D151">
        <v>55</v>
      </c>
      <c r="E151">
        <v>26</v>
      </c>
      <c r="F151">
        <v>0</v>
      </c>
    </row>
    <row r="152" spans="1:6" x14ac:dyDescent="0.35">
      <c r="A152">
        <v>299</v>
      </c>
      <c r="B152">
        <v>0</v>
      </c>
      <c r="C152">
        <v>13</v>
      </c>
      <c r="D152">
        <v>0</v>
      </c>
      <c r="E152">
        <v>0</v>
      </c>
      <c r="F152">
        <v>1</v>
      </c>
    </row>
    <row r="153" spans="1:6" x14ac:dyDescent="0.35">
      <c r="A153">
        <v>300</v>
      </c>
      <c r="B153">
        <v>0</v>
      </c>
      <c r="C153">
        <v>27</v>
      </c>
      <c r="D153">
        <v>0</v>
      </c>
      <c r="E153">
        <v>13</v>
      </c>
      <c r="F153">
        <v>0</v>
      </c>
    </row>
    <row r="154" spans="1:6" x14ac:dyDescent="0.35">
      <c r="A154">
        <v>301</v>
      </c>
      <c r="B154">
        <v>0</v>
      </c>
      <c r="C154">
        <v>31</v>
      </c>
      <c r="D154">
        <v>0</v>
      </c>
      <c r="E154">
        <v>0</v>
      </c>
      <c r="F154">
        <v>0</v>
      </c>
    </row>
    <row r="155" spans="1:6" x14ac:dyDescent="0.35">
      <c r="A155">
        <v>302</v>
      </c>
      <c r="B155">
        <v>1</v>
      </c>
      <c r="C155">
        <v>23</v>
      </c>
      <c r="D155">
        <v>20</v>
      </c>
      <c r="E155">
        <v>0</v>
      </c>
      <c r="F155">
        <v>1</v>
      </c>
    </row>
    <row r="156" spans="1:6" x14ac:dyDescent="0.35">
      <c r="A156">
        <v>304</v>
      </c>
      <c r="B156">
        <v>0</v>
      </c>
      <c r="C156">
        <v>26</v>
      </c>
      <c r="D156">
        <v>25</v>
      </c>
      <c r="E156">
        <v>0</v>
      </c>
      <c r="F156">
        <v>0</v>
      </c>
    </row>
    <row r="157" spans="1:6" x14ac:dyDescent="0.35">
      <c r="A157">
        <v>305</v>
      </c>
      <c r="B157">
        <v>0</v>
      </c>
      <c r="C157">
        <v>39</v>
      </c>
      <c r="D157">
        <v>35</v>
      </c>
      <c r="E157">
        <v>13</v>
      </c>
      <c r="F157">
        <v>0</v>
      </c>
    </row>
    <row r="158" spans="1:6" x14ac:dyDescent="0.35">
      <c r="A158">
        <v>306</v>
      </c>
      <c r="B158">
        <v>0</v>
      </c>
      <c r="C158">
        <v>36</v>
      </c>
      <c r="D158">
        <v>25</v>
      </c>
      <c r="E158">
        <v>13</v>
      </c>
      <c r="F158">
        <v>0</v>
      </c>
    </row>
    <row r="159" spans="1:6" x14ac:dyDescent="0.35">
      <c r="A159">
        <v>310</v>
      </c>
      <c r="B159">
        <v>0</v>
      </c>
      <c r="C159">
        <v>7</v>
      </c>
      <c r="D159">
        <v>0</v>
      </c>
      <c r="E159">
        <v>0</v>
      </c>
      <c r="F159">
        <v>0</v>
      </c>
    </row>
    <row r="160" spans="1:6" x14ac:dyDescent="0.35">
      <c r="A160">
        <v>311</v>
      </c>
      <c r="B160">
        <v>0</v>
      </c>
      <c r="C160">
        <v>11</v>
      </c>
      <c r="D160">
        <v>0</v>
      </c>
      <c r="E160">
        <v>0</v>
      </c>
      <c r="F160">
        <v>1</v>
      </c>
    </row>
    <row r="161" spans="1:6" x14ac:dyDescent="0.35">
      <c r="A161">
        <v>312</v>
      </c>
      <c r="B161">
        <v>0</v>
      </c>
      <c r="C161">
        <v>43</v>
      </c>
      <c r="D161">
        <v>45</v>
      </c>
      <c r="E161">
        <v>13</v>
      </c>
      <c r="F161">
        <v>1</v>
      </c>
    </row>
    <row r="162" spans="1:6" x14ac:dyDescent="0.35">
      <c r="A162">
        <v>316</v>
      </c>
      <c r="B162">
        <v>0</v>
      </c>
      <c r="C162">
        <v>10</v>
      </c>
      <c r="D162">
        <v>10</v>
      </c>
      <c r="E162">
        <v>0</v>
      </c>
      <c r="F162">
        <v>0</v>
      </c>
    </row>
    <row r="163" spans="1:6" x14ac:dyDescent="0.35">
      <c r="A163">
        <v>319</v>
      </c>
      <c r="B163">
        <v>1</v>
      </c>
      <c r="C163">
        <v>29</v>
      </c>
      <c r="D163">
        <v>10</v>
      </c>
      <c r="E163">
        <v>0</v>
      </c>
      <c r="F163">
        <v>0</v>
      </c>
    </row>
    <row r="164" spans="1:6" x14ac:dyDescent="0.35">
      <c r="A164">
        <v>321</v>
      </c>
      <c r="B164">
        <v>0</v>
      </c>
      <c r="C164">
        <v>7</v>
      </c>
      <c r="D164">
        <v>0</v>
      </c>
      <c r="E164">
        <v>0</v>
      </c>
      <c r="F164">
        <v>0</v>
      </c>
    </row>
    <row r="165" spans="1:6" x14ac:dyDescent="0.35">
      <c r="A165">
        <v>324</v>
      </c>
      <c r="B165">
        <v>0</v>
      </c>
      <c r="C165">
        <v>39</v>
      </c>
      <c r="D165">
        <v>10</v>
      </c>
      <c r="E165">
        <v>26</v>
      </c>
      <c r="F165">
        <v>0</v>
      </c>
    </row>
    <row r="166" spans="1:6" x14ac:dyDescent="0.35">
      <c r="A166">
        <v>328</v>
      </c>
      <c r="B166">
        <v>0</v>
      </c>
      <c r="C166">
        <v>16</v>
      </c>
      <c r="D166">
        <v>20</v>
      </c>
      <c r="E166">
        <v>0</v>
      </c>
      <c r="F166">
        <v>0</v>
      </c>
    </row>
    <row r="167" spans="1:6" x14ac:dyDescent="0.35">
      <c r="A167">
        <v>333</v>
      </c>
      <c r="B167">
        <v>0</v>
      </c>
      <c r="C167">
        <v>24</v>
      </c>
      <c r="D167">
        <v>35</v>
      </c>
      <c r="E167">
        <v>0</v>
      </c>
      <c r="F167">
        <v>0</v>
      </c>
    </row>
    <row r="168" spans="1:6" x14ac:dyDescent="0.35">
      <c r="A168">
        <v>335</v>
      </c>
      <c r="B168">
        <v>0</v>
      </c>
      <c r="C168">
        <v>18</v>
      </c>
      <c r="D168">
        <v>20</v>
      </c>
      <c r="E168">
        <v>0</v>
      </c>
      <c r="F168">
        <v>0</v>
      </c>
    </row>
    <row r="169" spans="1:6" x14ac:dyDescent="0.35">
      <c r="A169">
        <v>336</v>
      </c>
      <c r="B169">
        <v>1</v>
      </c>
      <c r="C169">
        <v>14</v>
      </c>
      <c r="D169">
        <v>10</v>
      </c>
      <c r="E169">
        <v>13</v>
      </c>
      <c r="F169">
        <v>0</v>
      </c>
    </row>
    <row r="170" spans="1:6" x14ac:dyDescent="0.35">
      <c r="A170">
        <v>338</v>
      </c>
      <c r="B170">
        <v>0</v>
      </c>
      <c r="C170">
        <v>24</v>
      </c>
      <c r="D170">
        <v>0</v>
      </c>
      <c r="E170">
        <v>15</v>
      </c>
      <c r="F170">
        <v>0</v>
      </c>
    </row>
    <row r="171" spans="1:6" x14ac:dyDescent="0.35">
      <c r="A171">
        <v>339</v>
      </c>
      <c r="B171">
        <v>0</v>
      </c>
      <c r="C171">
        <v>10</v>
      </c>
      <c r="D171">
        <v>0</v>
      </c>
      <c r="E171">
        <v>0</v>
      </c>
      <c r="F171">
        <v>0</v>
      </c>
    </row>
    <row r="172" spans="1:6" x14ac:dyDescent="0.35">
      <c r="A172">
        <v>341</v>
      </c>
      <c r="B172">
        <v>0</v>
      </c>
      <c r="C172">
        <v>25</v>
      </c>
      <c r="D172">
        <v>15</v>
      </c>
      <c r="E172">
        <v>0</v>
      </c>
      <c r="F172">
        <v>0</v>
      </c>
    </row>
    <row r="173" spans="1:6" x14ac:dyDescent="0.35">
      <c r="A173">
        <v>343</v>
      </c>
      <c r="B173">
        <v>1</v>
      </c>
      <c r="C173">
        <v>38</v>
      </c>
      <c r="D173">
        <v>10</v>
      </c>
      <c r="E173">
        <v>0</v>
      </c>
      <c r="F173">
        <v>1</v>
      </c>
    </row>
    <row r="174" spans="1:6" x14ac:dyDescent="0.35">
      <c r="A174">
        <v>346</v>
      </c>
      <c r="B174">
        <v>0</v>
      </c>
      <c r="C174">
        <v>21</v>
      </c>
      <c r="D174">
        <v>35</v>
      </c>
      <c r="E174">
        <v>13</v>
      </c>
      <c r="F174">
        <v>0</v>
      </c>
    </row>
    <row r="175" spans="1:6" x14ac:dyDescent="0.35">
      <c r="A175">
        <v>348</v>
      </c>
      <c r="B175">
        <v>0</v>
      </c>
      <c r="C175">
        <v>21</v>
      </c>
      <c r="D175">
        <v>50</v>
      </c>
      <c r="E175">
        <v>0</v>
      </c>
      <c r="F175">
        <v>0</v>
      </c>
    </row>
    <row r="176" spans="1:6" x14ac:dyDescent="0.35">
      <c r="A176">
        <v>352</v>
      </c>
      <c r="B176">
        <v>0</v>
      </c>
      <c r="C176">
        <v>8</v>
      </c>
      <c r="D176">
        <v>0</v>
      </c>
      <c r="E176">
        <v>13</v>
      </c>
      <c r="F176">
        <v>0</v>
      </c>
    </row>
    <row r="177" spans="1:6" x14ac:dyDescent="0.35">
      <c r="A177">
        <v>355</v>
      </c>
      <c r="B177">
        <v>1</v>
      </c>
      <c r="C177">
        <v>37</v>
      </c>
      <c r="D177">
        <v>20</v>
      </c>
      <c r="E177">
        <v>13</v>
      </c>
      <c r="F177">
        <v>0</v>
      </c>
    </row>
    <row r="178" spans="1:6" x14ac:dyDescent="0.35">
      <c r="A178">
        <v>358</v>
      </c>
      <c r="B178">
        <v>1</v>
      </c>
      <c r="C178">
        <v>23</v>
      </c>
      <c r="D178">
        <v>10</v>
      </c>
      <c r="E178">
        <v>13</v>
      </c>
      <c r="F178">
        <v>0</v>
      </c>
    </row>
    <row r="179" spans="1:6" x14ac:dyDescent="0.35">
      <c r="A179">
        <v>359</v>
      </c>
      <c r="B179">
        <v>0</v>
      </c>
      <c r="C179">
        <v>24</v>
      </c>
      <c r="D179">
        <v>0</v>
      </c>
      <c r="E179">
        <v>0</v>
      </c>
      <c r="F179">
        <v>1</v>
      </c>
    </row>
    <row r="180" spans="1:6" x14ac:dyDescent="0.35">
      <c r="A180">
        <v>365</v>
      </c>
      <c r="B180">
        <v>0</v>
      </c>
      <c r="C180">
        <v>29</v>
      </c>
      <c r="D180">
        <v>15</v>
      </c>
      <c r="E180">
        <v>13</v>
      </c>
      <c r="F180">
        <v>0</v>
      </c>
    </row>
    <row r="181" spans="1:6" x14ac:dyDescent="0.35">
      <c r="A181">
        <v>366</v>
      </c>
      <c r="B181">
        <v>0</v>
      </c>
      <c r="C181">
        <v>30</v>
      </c>
      <c r="D181">
        <v>10</v>
      </c>
      <c r="E181">
        <v>0</v>
      </c>
      <c r="F181">
        <v>1</v>
      </c>
    </row>
    <row r="182" spans="1:6" x14ac:dyDescent="0.35">
      <c r="A182">
        <v>367</v>
      </c>
      <c r="B182">
        <v>0</v>
      </c>
      <c r="C182">
        <v>35</v>
      </c>
      <c r="D182">
        <v>20</v>
      </c>
      <c r="E182">
        <v>0</v>
      </c>
      <c r="F182">
        <v>1</v>
      </c>
    </row>
    <row r="183" spans="1:6" x14ac:dyDescent="0.35">
      <c r="A183">
        <v>369</v>
      </c>
      <c r="B183">
        <v>0</v>
      </c>
      <c r="C183">
        <v>12</v>
      </c>
      <c r="D183">
        <v>15</v>
      </c>
      <c r="E183">
        <v>0</v>
      </c>
      <c r="F183">
        <v>0</v>
      </c>
    </row>
    <row r="184" spans="1:6" x14ac:dyDescent="0.35">
      <c r="A184">
        <v>380</v>
      </c>
      <c r="B184">
        <v>0</v>
      </c>
      <c r="C184">
        <v>18</v>
      </c>
      <c r="D184">
        <v>0</v>
      </c>
      <c r="E184">
        <v>0</v>
      </c>
      <c r="F184">
        <v>0</v>
      </c>
    </row>
    <row r="185" spans="1:6" x14ac:dyDescent="0.35">
      <c r="A185">
        <v>381</v>
      </c>
      <c r="B185">
        <v>1</v>
      </c>
      <c r="C185">
        <v>25</v>
      </c>
      <c r="D185">
        <v>15</v>
      </c>
      <c r="E185">
        <v>0</v>
      </c>
      <c r="F185">
        <v>0</v>
      </c>
    </row>
    <row r="186" spans="1:6" x14ac:dyDescent="0.35">
      <c r="A186">
        <v>382</v>
      </c>
      <c r="B186">
        <v>0</v>
      </c>
      <c r="C186">
        <v>22</v>
      </c>
      <c r="D186">
        <v>10</v>
      </c>
      <c r="E186">
        <v>13</v>
      </c>
      <c r="F186">
        <v>1</v>
      </c>
    </row>
    <row r="187" spans="1:6" x14ac:dyDescent="0.35">
      <c r="A187">
        <v>386</v>
      </c>
      <c r="B187">
        <v>0</v>
      </c>
      <c r="C187">
        <v>3</v>
      </c>
      <c r="D187">
        <v>0</v>
      </c>
      <c r="E187">
        <v>0</v>
      </c>
      <c r="F187">
        <v>0</v>
      </c>
    </row>
    <row r="188" spans="1:6" x14ac:dyDescent="0.35">
      <c r="A188">
        <v>387</v>
      </c>
      <c r="B188">
        <v>0</v>
      </c>
      <c r="C188">
        <v>35</v>
      </c>
      <c r="D188">
        <v>30</v>
      </c>
      <c r="E188">
        <v>26</v>
      </c>
      <c r="F188">
        <v>0</v>
      </c>
    </row>
    <row r="189" spans="1:6" x14ac:dyDescent="0.35">
      <c r="A189">
        <v>388</v>
      </c>
      <c r="B189">
        <v>0</v>
      </c>
      <c r="C189">
        <v>9</v>
      </c>
      <c r="D189">
        <v>25</v>
      </c>
      <c r="E189">
        <v>13</v>
      </c>
      <c r="F189">
        <v>0</v>
      </c>
    </row>
    <row r="190" spans="1:6" x14ac:dyDescent="0.35">
      <c r="A190">
        <v>391</v>
      </c>
      <c r="B190">
        <v>0</v>
      </c>
      <c r="C190">
        <v>23</v>
      </c>
      <c r="D190">
        <v>10</v>
      </c>
      <c r="E190">
        <v>0</v>
      </c>
      <c r="F190">
        <v>0</v>
      </c>
    </row>
    <row r="191" spans="1:6" x14ac:dyDescent="0.35">
      <c r="A191">
        <v>392</v>
      </c>
      <c r="B191">
        <v>0</v>
      </c>
      <c r="C191">
        <v>32</v>
      </c>
      <c r="D191">
        <v>0</v>
      </c>
      <c r="E191">
        <v>0</v>
      </c>
      <c r="F191">
        <v>0</v>
      </c>
    </row>
    <row r="192" spans="1:6" x14ac:dyDescent="0.35">
      <c r="A192">
        <v>397</v>
      </c>
      <c r="B192">
        <v>0</v>
      </c>
      <c r="C192">
        <v>17</v>
      </c>
      <c r="D192">
        <v>0</v>
      </c>
      <c r="E192">
        <v>13</v>
      </c>
      <c r="F192">
        <v>1</v>
      </c>
    </row>
    <row r="193" spans="1:6" x14ac:dyDescent="0.35">
      <c r="A193">
        <v>399</v>
      </c>
      <c r="B193">
        <v>0</v>
      </c>
      <c r="C193">
        <v>10</v>
      </c>
      <c r="D193">
        <v>10</v>
      </c>
      <c r="E193">
        <v>0</v>
      </c>
      <c r="F193">
        <v>0</v>
      </c>
    </row>
    <row r="194" spans="1:6" x14ac:dyDescent="0.35">
      <c r="A194">
        <v>401</v>
      </c>
      <c r="B194">
        <v>1</v>
      </c>
      <c r="C194">
        <v>31</v>
      </c>
      <c r="D194">
        <v>0</v>
      </c>
      <c r="E194">
        <v>13</v>
      </c>
      <c r="F194">
        <v>0</v>
      </c>
    </row>
    <row r="195" spans="1:6" x14ac:dyDescent="0.35">
      <c r="A195">
        <v>405</v>
      </c>
      <c r="B195">
        <v>1</v>
      </c>
      <c r="C195">
        <v>27</v>
      </c>
      <c r="D195">
        <v>10</v>
      </c>
      <c r="E195">
        <v>13</v>
      </c>
      <c r="F195">
        <v>1</v>
      </c>
    </row>
    <row r="196" spans="1:6" x14ac:dyDescent="0.35">
      <c r="A196">
        <v>406</v>
      </c>
      <c r="B196">
        <v>0</v>
      </c>
      <c r="C196">
        <v>24</v>
      </c>
      <c r="D196">
        <v>10</v>
      </c>
      <c r="E196">
        <v>0</v>
      </c>
      <c r="F196">
        <v>0</v>
      </c>
    </row>
    <row r="197" spans="1:6" x14ac:dyDescent="0.35">
      <c r="A197">
        <v>408</v>
      </c>
      <c r="B197">
        <v>0</v>
      </c>
      <c r="C197">
        <v>8</v>
      </c>
      <c r="D197">
        <v>0</v>
      </c>
      <c r="E197">
        <v>0</v>
      </c>
      <c r="F197">
        <v>0</v>
      </c>
    </row>
    <row r="198" spans="1:6" x14ac:dyDescent="0.35">
      <c r="A198">
        <v>410</v>
      </c>
      <c r="B198">
        <v>0</v>
      </c>
      <c r="C198">
        <v>13</v>
      </c>
      <c r="D198">
        <v>0</v>
      </c>
      <c r="E198">
        <v>0</v>
      </c>
      <c r="F198">
        <v>0</v>
      </c>
    </row>
    <row r="199" spans="1:6" x14ac:dyDescent="0.35">
      <c r="A199">
        <v>411</v>
      </c>
      <c r="B199">
        <v>0</v>
      </c>
      <c r="C199">
        <v>8</v>
      </c>
      <c r="D199">
        <v>15</v>
      </c>
      <c r="E199">
        <v>0</v>
      </c>
      <c r="F199">
        <v>0</v>
      </c>
    </row>
    <row r="200" spans="1:6" x14ac:dyDescent="0.35">
      <c r="A200">
        <v>412</v>
      </c>
      <c r="B200">
        <v>0</v>
      </c>
      <c r="C200">
        <v>41</v>
      </c>
      <c r="D200">
        <v>70</v>
      </c>
      <c r="E200">
        <v>26</v>
      </c>
      <c r="F200">
        <v>0</v>
      </c>
    </row>
    <row r="201" spans="1:6" x14ac:dyDescent="0.35">
      <c r="A201">
        <v>418</v>
      </c>
      <c r="B201">
        <v>1</v>
      </c>
      <c r="C201">
        <v>6</v>
      </c>
      <c r="D201">
        <v>0</v>
      </c>
      <c r="E201">
        <v>0</v>
      </c>
      <c r="F201">
        <v>0</v>
      </c>
    </row>
    <row r="202" spans="1:6" x14ac:dyDescent="0.35">
      <c r="A202">
        <v>419</v>
      </c>
      <c r="B202">
        <v>1</v>
      </c>
      <c r="C202">
        <v>16</v>
      </c>
      <c r="D202">
        <v>0</v>
      </c>
      <c r="E202">
        <v>15</v>
      </c>
      <c r="F202">
        <v>1</v>
      </c>
    </row>
    <row r="203" spans="1:6" x14ac:dyDescent="0.35">
      <c r="A203">
        <v>426</v>
      </c>
      <c r="B203">
        <v>0</v>
      </c>
      <c r="C203">
        <v>10</v>
      </c>
      <c r="D203">
        <v>15</v>
      </c>
      <c r="E203">
        <v>0</v>
      </c>
      <c r="F203">
        <v>0</v>
      </c>
    </row>
    <row r="204" spans="1:6" x14ac:dyDescent="0.35">
      <c r="A204">
        <v>427</v>
      </c>
      <c r="B204">
        <v>1</v>
      </c>
      <c r="C204">
        <v>26</v>
      </c>
      <c r="D204">
        <v>0</v>
      </c>
      <c r="E204">
        <v>0</v>
      </c>
      <c r="F204">
        <v>0</v>
      </c>
    </row>
    <row r="205" spans="1:6" x14ac:dyDescent="0.35">
      <c r="A205">
        <v>428</v>
      </c>
      <c r="B205">
        <v>0</v>
      </c>
      <c r="C205">
        <v>17</v>
      </c>
      <c r="D205">
        <v>0</v>
      </c>
      <c r="E205">
        <v>0</v>
      </c>
      <c r="F205">
        <v>1</v>
      </c>
    </row>
    <row r="206" spans="1:6" x14ac:dyDescent="0.35">
      <c r="A206">
        <v>431</v>
      </c>
      <c r="B206">
        <v>0</v>
      </c>
      <c r="C206">
        <v>34</v>
      </c>
      <c r="D206">
        <v>20</v>
      </c>
      <c r="E206">
        <v>13</v>
      </c>
      <c r="F206">
        <v>0</v>
      </c>
    </row>
    <row r="207" spans="1:6" x14ac:dyDescent="0.35">
      <c r="A207">
        <v>432</v>
      </c>
      <c r="B207">
        <v>0</v>
      </c>
      <c r="C207">
        <v>18</v>
      </c>
      <c r="D207">
        <v>0</v>
      </c>
      <c r="E207">
        <v>0</v>
      </c>
      <c r="F207">
        <v>0</v>
      </c>
    </row>
    <row r="208" spans="1:6" x14ac:dyDescent="0.35">
      <c r="A208">
        <v>433</v>
      </c>
      <c r="B208">
        <v>0</v>
      </c>
      <c r="C208">
        <v>29</v>
      </c>
      <c r="D208">
        <v>45</v>
      </c>
      <c r="E208">
        <v>0</v>
      </c>
      <c r="F208">
        <v>1</v>
      </c>
    </row>
    <row r="209" spans="1:6" x14ac:dyDescent="0.35">
      <c r="A209">
        <v>434</v>
      </c>
      <c r="B209">
        <v>0</v>
      </c>
      <c r="C209">
        <v>37</v>
      </c>
      <c r="D209">
        <v>25</v>
      </c>
      <c r="E209">
        <v>0</v>
      </c>
      <c r="F209">
        <v>0</v>
      </c>
    </row>
    <row r="210" spans="1:6" x14ac:dyDescent="0.35">
      <c r="A210">
        <v>436</v>
      </c>
      <c r="B210">
        <v>0</v>
      </c>
      <c r="C210">
        <v>21</v>
      </c>
      <c r="D210">
        <v>10</v>
      </c>
      <c r="E210">
        <v>13</v>
      </c>
      <c r="F210">
        <v>0</v>
      </c>
    </row>
    <row r="211" spans="1:6" x14ac:dyDescent="0.35">
      <c r="A211">
        <v>440</v>
      </c>
      <c r="B211">
        <v>0</v>
      </c>
      <c r="C211">
        <v>2</v>
      </c>
      <c r="D211">
        <v>0</v>
      </c>
      <c r="E211">
        <v>0</v>
      </c>
      <c r="F211">
        <v>0</v>
      </c>
    </row>
    <row r="212" spans="1:6" x14ac:dyDescent="0.35">
      <c r="A212">
        <v>443</v>
      </c>
      <c r="B212">
        <v>0</v>
      </c>
      <c r="C212">
        <v>25</v>
      </c>
      <c r="D212">
        <v>0</v>
      </c>
      <c r="E212">
        <v>0</v>
      </c>
      <c r="F212">
        <v>0</v>
      </c>
    </row>
    <row r="213" spans="1:6" x14ac:dyDescent="0.35">
      <c r="A213">
        <v>444</v>
      </c>
      <c r="B213">
        <v>0</v>
      </c>
      <c r="C213">
        <v>32</v>
      </c>
      <c r="D213">
        <v>0</v>
      </c>
      <c r="E213">
        <v>28</v>
      </c>
      <c r="F213">
        <v>0</v>
      </c>
    </row>
    <row r="214" spans="1:6" x14ac:dyDescent="0.35">
      <c r="A214">
        <v>445</v>
      </c>
      <c r="B214">
        <v>0</v>
      </c>
      <c r="C214">
        <v>19</v>
      </c>
      <c r="D214">
        <v>10</v>
      </c>
      <c r="E214">
        <v>0</v>
      </c>
      <c r="F214">
        <v>0</v>
      </c>
    </row>
    <row r="215" spans="1:6" x14ac:dyDescent="0.35">
      <c r="A215">
        <v>446</v>
      </c>
      <c r="B215">
        <v>0</v>
      </c>
      <c r="C215">
        <v>30</v>
      </c>
      <c r="D215">
        <v>0</v>
      </c>
      <c r="E215">
        <v>0</v>
      </c>
      <c r="F215">
        <v>0</v>
      </c>
    </row>
    <row r="216" spans="1:6" x14ac:dyDescent="0.35">
      <c r="A216">
        <v>448</v>
      </c>
      <c r="B216">
        <v>0</v>
      </c>
      <c r="C216">
        <v>40</v>
      </c>
      <c r="D216">
        <v>20</v>
      </c>
      <c r="E216">
        <v>26</v>
      </c>
      <c r="F216">
        <v>0</v>
      </c>
    </row>
    <row r="217" spans="1:6" x14ac:dyDescent="0.35">
      <c r="A217">
        <v>449</v>
      </c>
      <c r="B217">
        <v>0</v>
      </c>
      <c r="C217">
        <v>12</v>
      </c>
      <c r="D217">
        <v>10</v>
      </c>
      <c r="E217">
        <v>0</v>
      </c>
      <c r="F217">
        <v>0</v>
      </c>
    </row>
    <row r="218" spans="1:6" x14ac:dyDescent="0.35">
      <c r="A218">
        <v>450</v>
      </c>
      <c r="B218">
        <v>1</v>
      </c>
      <c r="C218">
        <v>25</v>
      </c>
      <c r="D218">
        <v>10</v>
      </c>
      <c r="E218">
        <v>0</v>
      </c>
      <c r="F218">
        <v>0</v>
      </c>
    </row>
    <row r="219" spans="1:6" x14ac:dyDescent="0.35">
      <c r="A219">
        <v>452</v>
      </c>
      <c r="B219">
        <v>0</v>
      </c>
      <c r="C219">
        <v>12</v>
      </c>
      <c r="D219">
        <v>0</v>
      </c>
      <c r="E219">
        <v>0</v>
      </c>
      <c r="F219">
        <v>1</v>
      </c>
    </row>
    <row r="220" spans="1:6" x14ac:dyDescent="0.35">
      <c r="A220">
        <v>453</v>
      </c>
      <c r="B220">
        <v>0</v>
      </c>
      <c r="C220">
        <v>6</v>
      </c>
      <c r="D220">
        <v>15</v>
      </c>
      <c r="E220">
        <v>0</v>
      </c>
      <c r="F220">
        <v>0</v>
      </c>
    </row>
    <row r="221" spans="1:6" x14ac:dyDescent="0.35">
      <c r="A221">
        <v>455</v>
      </c>
      <c r="B221">
        <v>1</v>
      </c>
      <c r="C221">
        <v>26</v>
      </c>
      <c r="D221">
        <v>0</v>
      </c>
      <c r="E221">
        <v>0</v>
      </c>
      <c r="F221">
        <v>1</v>
      </c>
    </row>
    <row r="222" spans="1:6" x14ac:dyDescent="0.35">
      <c r="A222">
        <v>457</v>
      </c>
      <c r="B222">
        <v>1</v>
      </c>
      <c r="C222">
        <v>10</v>
      </c>
      <c r="D222">
        <v>25</v>
      </c>
      <c r="E222">
        <v>0</v>
      </c>
      <c r="F222">
        <v>0</v>
      </c>
    </row>
    <row r="223" spans="1:6" x14ac:dyDescent="0.35">
      <c r="A223">
        <v>463</v>
      </c>
      <c r="B223">
        <v>0</v>
      </c>
      <c r="C223">
        <v>17</v>
      </c>
      <c r="D223">
        <v>0</v>
      </c>
      <c r="E223">
        <v>0</v>
      </c>
      <c r="F223">
        <v>0</v>
      </c>
    </row>
    <row r="224" spans="1:6" x14ac:dyDescent="0.35">
      <c r="A224">
        <v>464</v>
      </c>
      <c r="B224">
        <v>1</v>
      </c>
      <c r="C224">
        <v>19</v>
      </c>
      <c r="D224">
        <v>15</v>
      </c>
      <c r="E224">
        <v>0</v>
      </c>
      <c r="F224">
        <v>1</v>
      </c>
    </row>
    <row r="225" spans="1:6" x14ac:dyDescent="0.35">
      <c r="A225">
        <v>465</v>
      </c>
      <c r="B225">
        <v>0</v>
      </c>
      <c r="C225">
        <v>2</v>
      </c>
      <c r="D225">
        <v>15</v>
      </c>
      <c r="E225">
        <v>0</v>
      </c>
      <c r="F225">
        <v>0</v>
      </c>
    </row>
    <row r="226" spans="1:6" x14ac:dyDescent="0.35">
      <c r="A226">
        <v>467</v>
      </c>
      <c r="B226">
        <v>0</v>
      </c>
      <c r="C226">
        <v>23</v>
      </c>
      <c r="D226">
        <v>15</v>
      </c>
      <c r="E226">
        <v>13</v>
      </c>
      <c r="F226">
        <v>0</v>
      </c>
    </row>
    <row r="227" spans="1:6" x14ac:dyDescent="0.35">
      <c r="A227">
        <v>468</v>
      </c>
      <c r="B227">
        <v>1</v>
      </c>
      <c r="C227">
        <v>25</v>
      </c>
      <c r="D227">
        <v>35</v>
      </c>
      <c r="E227">
        <v>0</v>
      </c>
      <c r="F227">
        <v>1</v>
      </c>
    </row>
    <row r="228" spans="1:6" x14ac:dyDescent="0.35">
      <c r="A228">
        <v>469</v>
      </c>
      <c r="B228">
        <v>0</v>
      </c>
      <c r="C228">
        <v>19</v>
      </c>
      <c r="D228">
        <v>20</v>
      </c>
      <c r="E228">
        <v>13</v>
      </c>
      <c r="F228">
        <v>0</v>
      </c>
    </row>
    <row r="229" spans="1:6" x14ac:dyDescent="0.35">
      <c r="A229">
        <v>472</v>
      </c>
      <c r="B229">
        <v>1</v>
      </c>
      <c r="C229">
        <v>18</v>
      </c>
      <c r="D229">
        <v>35</v>
      </c>
      <c r="E229">
        <v>39</v>
      </c>
      <c r="F229">
        <v>0</v>
      </c>
    </row>
    <row r="230" spans="1:6" x14ac:dyDescent="0.35">
      <c r="A230">
        <v>475</v>
      </c>
      <c r="B230">
        <v>0</v>
      </c>
      <c r="C230">
        <v>44</v>
      </c>
      <c r="D230">
        <v>35</v>
      </c>
      <c r="E230">
        <v>13</v>
      </c>
      <c r="F230">
        <v>1</v>
      </c>
    </row>
    <row r="231" spans="1:6" x14ac:dyDescent="0.35">
      <c r="A231">
        <v>476</v>
      </c>
      <c r="B231">
        <v>0</v>
      </c>
      <c r="C231">
        <v>32</v>
      </c>
      <c r="D231">
        <v>35</v>
      </c>
      <c r="E231">
        <v>13</v>
      </c>
      <c r="F231">
        <v>0</v>
      </c>
    </row>
    <row r="232" spans="1:6" x14ac:dyDescent="0.35">
      <c r="A232">
        <v>477</v>
      </c>
      <c r="B232">
        <v>1</v>
      </c>
      <c r="C232">
        <v>9</v>
      </c>
      <c r="D232">
        <v>25</v>
      </c>
      <c r="E232">
        <v>0</v>
      </c>
      <c r="F232">
        <v>1</v>
      </c>
    </row>
    <row r="233" spans="1:6" x14ac:dyDescent="0.35">
      <c r="A233">
        <v>478</v>
      </c>
      <c r="B233">
        <v>0</v>
      </c>
      <c r="C233">
        <v>13</v>
      </c>
      <c r="D233">
        <v>0</v>
      </c>
      <c r="E233">
        <v>0</v>
      </c>
      <c r="F233">
        <v>0</v>
      </c>
    </row>
    <row r="234" spans="1:6" x14ac:dyDescent="0.35">
      <c r="A234">
        <v>481</v>
      </c>
      <c r="B234">
        <v>0</v>
      </c>
      <c r="C234">
        <v>18</v>
      </c>
      <c r="D234">
        <v>10</v>
      </c>
      <c r="E234">
        <v>0</v>
      </c>
      <c r="F234">
        <v>1</v>
      </c>
    </row>
    <row r="235" spans="1:6" x14ac:dyDescent="0.35">
      <c r="A235">
        <v>483</v>
      </c>
      <c r="B235">
        <v>1</v>
      </c>
      <c r="C235">
        <v>11</v>
      </c>
      <c r="D235">
        <v>0</v>
      </c>
      <c r="E235">
        <v>0</v>
      </c>
      <c r="F235">
        <v>0</v>
      </c>
    </row>
    <row r="236" spans="1:6" x14ac:dyDescent="0.35">
      <c r="A236">
        <v>484</v>
      </c>
      <c r="B236">
        <v>1</v>
      </c>
      <c r="C236">
        <v>4</v>
      </c>
      <c r="D236">
        <v>10</v>
      </c>
      <c r="E236">
        <v>0</v>
      </c>
      <c r="F236">
        <v>1</v>
      </c>
    </row>
    <row r="237" spans="1:6" x14ac:dyDescent="0.35">
      <c r="A237">
        <v>485</v>
      </c>
      <c r="B237">
        <v>1</v>
      </c>
      <c r="C237">
        <v>31</v>
      </c>
      <c r="D237">
        <v>0</v>
      </c>
      <c r="E237">
        <v>0</v>
      </c>
      <c r="F237">
        <v>1</v>
      </c>
    </row>
    <row r="238" spans="1:6" x14ac:dyDescent="0.35">
      <c r="A238">
        <v>486</v>
      </c>
      <c r="B238">
        <v>1</v>
      </c>
      <c r="C238">
        <v>35</v>
      </c>
      <c r="D238">
        <v>60</v>
      </c>
      <c r="E238">
        <v>0</v>
      </c>
      <c r="F238">
        <v>0</v>
      </c>
    </row>
    <row r="239" spans="1:6" x14ac:dyDescent="0.35">
      <c r="A239">
        <v>487</v>
      </c>
      <c r="B239">
        <v>0</v>
      </c>
      <c r="C239">
        <v>19</v>
      </c>
      <c r="D239">
        <v>35</v>
      </c>
      <c r="E239">
        <v>13</v>
      </c>
      <c r="F239">
        <v>0</v>
      </c>
    </row>
    <row r="240" spans="1:6" x14ac:dyDescent="0.35">
      <c r="A240">
        <v>488</v>
      </c>
      <c r="B240">
        <v>0</v>
      </c>
      <c r="C240">
        <v>27</v>
      </c>
      <c r="D240">
        <v>10</v>
      </c>
      <c r="E240">
        <v>26</v>
      </c>
      <c r="F240">
        <v>0</v>
      </c>
    </row>
    <row r="241" spans="1:6" x14ac:dyDescent="0.35">
      <c r="A241">
        <v>491</v>
      </c>
      <c r="B241">
        <v>0</v>
      </c>
      <c r="C241">
        <v>30</v>
      </c>
      <c r="D241">
        <v>0</v>
      </c>
      <c r="E241">
        <v>0</v>
      </c>
      <c r="F241">
        <v>1</v>
      </c>
    </row>
    <row r="242" spans="1:6" x14ac:dyDescent="0.35">
      <c r="A242">
        <v>492</v>
      </c>
      <c r="B242">
        <v>0</v>
      </c>
      <c r="C242">
        <v>39</v>
      </c>
      <c r="D242">
        <v>45</v>
      </c>
      <c r="E242">
        <v>0</v>
      </c>
      <c r="F242">
        <v>0</v>
      </c>
    </row>
    <row r="243" spans="1:6" x14ac:dyDescent="0.35">
      <c r="A243">
        <v>494</v>
      </c>
      <c r="B243">
        <v>0</v>
      </c>
      <c r="C243">
        <v>20</v>
      </c>
      <c r="D243">
        <v>0</v>
      </c>
      <c r="E243">
        <v>13</v>
      </c>
      <c r="F243">
        <v>0</v>
      </c>
    </row>
    <row r="244" spans="1:6" x14ac:dyDescent="0.35">
      <c r="A244">
        <v>496</v>
      </c>
      <c r="B244">
        <v>1</v>
      </c>
      <c r="C244">
        <v>14</v>
      </c>
      <c r="D244">
        <v>15</v>
      </c>
      <c r="E244">
        <v>13</v>
      </c>
      <c r="F244">
        <v>0</v>
      </c>
    </row>
    <row r="245" spans="1:6" x14ac:dyDescent="0.35">
      <c r="A245">
        <v>497</v>
      </c>
      <c r="B245">
        <v>0</v>
      </c>
      <c r="C245">
        <v>23</v>
      </c>
      <c r="D245">
        <v>20</v>
      </c>
      <c r="E245">
        <v>26</v>
      </c>
      <c r="F245">
        <v>0</v>
      </c>
    </row>
    <row r="247" spans="1:6" x14ac:dyDescent="0.35">
      <c r="B247" s="3"/>
      <c r="C247" s="3"/>
      <c r="D247" s="3"/>
      <c r="E247" s="3"/>
      <c r="F247" s="3"/>
    </row>
    <row r="253" spans="1:6" x14ac:dyDescent="0.35">
      <c r="B253" s="3"/>
      <c r="C253" s="3"/>
      <c r="D253" s="3"/>
      <c r="E253" s="3"/>
      <c r="F253" s="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C08A5-9073-4D60-9734-7603A48CD410}">
  <sheetPr codeName="XLSTAT_20211018_152332_1_HID"/>
  <dimension ref="A1:B245"/>
  <sheetViews>
    <sheetView workbookViewId="0"/>
  </sheetViews>
  <sheetFormatPr defaultRowHeight="14.5" x14ac:dyDescent="0.35"/>
  <sheetData>
    <row r="1" spans="1:2" x14ac:dyDescent="0.35">
      <c r="A1" s="2">
        <v>1</v>
      </c>
      <c r="B1" s="2">
        <v>1</v>
      </c>
    </row>
    <row r="2" spans="1:2" x14ac:dyDescent="0.35">
      <c r="A2" s="2">
        <v>0.99404761904761907</v>
      </c>
      <c r="B2" s="2">
        <v>1</v>
      </c>
    </row>
    <row r="3" spans="1:2" x14ac:dyDescent="0.35">
      <c r="A3" s="2">
        <v>0.98809523809523814</v>
      </c>
      <c r="B3" s="2">
        <v>1</v>
      </c>
    </row>
    <row r="4" spans="1:2" x14ac:dyDescent="0.35">
      <c r="A4" s="2">
        <v>0.98214285714285721</v>
      </c>
      <c r="B4" s="2">
        <v>1</v>
      </c>
    </row>
    <row r="5" spans="1:2" x14ac:dyDescent="0.35">
      <c r="A5" s="2">
        <v>0.97619047619047628</v>
      </c>
      <c r="B5" s="2">
        <v>1</v>
      </c>
    </row>
    <row r="6" spans="1:2" x14ac:dyDescent="0.35">
      <c r="A6" s="2">
        <v>0.97023809523809534</v>
      </c>
      <c r="B6" s="2">
        <v>1</v>
      </c>
    </row>
    <row r="7" spans="1:2" x14ac:dyDescent="0.35">
      <c r="A7" s="2">
        <v>0.96428571428571441</v>
      </c>
      <c r="B7" s="2">
        <v>1</v>
      </c>
    </row>
    <row r="8" spans="1:2" x14ac:dyDescent="0.35">
      <c r="A8" s="2">
        <v>0.95833333333333348</v>
      </c>
      <c r="B8" s="2">
        <v>1</v>
      </c>
    </row>
    <row r="9" spans="1:2" x14ac:dyDescent="0.35">
      <c r="A9" s="2">
        <v>0.95238095238095255</v>
      </c>
      <c r="B9" s="2">
        <v>1</v>
      </c>
    </row>
    <row r="10" spans="1:2" x14ac:dyDescent="0.35">
      <c r="A10" s="2">
        <v>0.94642857142857162</v>
      </c>
      <c r="B10" s="2">
        <v>1</v>
      </c>
    </row>
    <row r="11" spans="1:2" x14ac:dyDescent="0.35">
      <c r="A11" s="2">
        <v>0.94047619047619069</v>
      </c>
      <c r="B11" s="2">
        <v>1</v>
      </c>
    </row>
    <row r="12" spans="1:2" x14ac:dyDescent="0.35">
      <c r="A12" s="2">
        <v>0.93452380952380976</v>
      </c>
      <c r="B12" s="2">
        <v>1</v>
      </c>
    </row>
    <row r="13" spans="1:2" x14ac:dyDescent="0.35">
      <c r="A13" s="2">
        <v>0.92857142857142883</v>
      </c>
      <c r="B13" s="2">
        <v>1</v>
      </c>
    </row>
    <row r="14" spans="1:2" x14ac:dyDescent="0.35">
      <c r="A14" s="2">
        <v>0.92857142857142883</v>
      </c>
      <c r="B14" s="2">
        <v>0.98684210526315785</v>
      </c>
    </row>
    <row r="15" spans="1:2" x14ac:dyDescent="0.35">
      <c r="A15" s="2">
        <v>0.92261904761904789</v>
      </c>
      <c r="B15" s="2">
        <v>0.98684210526315785</v>
      </c>
    </row>
    <row r="16" spans="1:2" x14ac:dyDescent="0.35">
      <c r="A16" s="2">
        <v>0.91666666666666696</v>
      </c>
      <c r="B16" s="2">
        <v>0.98684210526315785</v>
      </c>
    </row>
    <row r="17" spans="1:2" x14ac:dyDescent="0.35">
      <c r="A17" s="2">
        <v>0.91071428571428603</v>
      </c>
      <c r="B17" s="2">
        <v>0.98684210526315785</v>
      </c>
    </row>
    <row r="18" spans="1:2" x14ac:dyDescent="0.35">
      <c r="A18" s="2">
        <v>0.9047619047619051</v>
      </c>
      <c r="B18" s="2">
        <v>0.98684210526315785</v>
      </c>
    </row>
    <row r="19" spans="1:2" x14ac:dyDescent="0.35">
      <c r="A19" s="2">
        <v>0.89880952380952417</v>
      </c>
      <c r="B19" s="2">
        <v>0.98684210526315785</v>
      </c>
    </row>
    <row r="20" spans="1:2" x14ac:dyDescent="0.35">
      <c r="A20" s="2">
        <v>0.89285714285714324</v>
      </c>
      <c r="B20" s="2">
        <v>0.98684210526315785</v>
      </c>
    </row>
    <row r="21" spans="1:2" x14ac:dyDescent="0.35">
      <c r="A21" s="2">
        <v>0.88690476190476231</v>
      </c>
      <c r="B21" s="2">
        <v>0.98684210526315785</v>
      </c>
    </row>
    <row r="22" spans="1:2" x14ac:dyDescent="0.35">
      <c r="A22" s="2">
        <v>0.88095238095238138</v>
      </c>
      <c r="B22" s="2">
        <v>0.98684210526315785</v>
      </c>
    </row>
    <row r="23" spans="1:2" x14ac:dyDescent="0.35">
      <c r="A23" s="2">
        <v>0.87500000000000044</v>
      </c>
      <c r="B23" s="2">
        <v>0.98684210526315785</v>
      </c>
    </row>
    <row r="24" spans="1:2" x14ac:dyDescent="0.35">
      <c r="A24" s="2">
        <v>0.86904761904761951</v>
      </c>
      <c r="B24" s="2">
        <v>0.98684210526315785</v>
      </c>
    </row>
    <row r="25" spans="1:2" x14ac:dyDescent="0.35">
      <c r="A25" s="2">
        <v>0.86309523809523858</v>
      </c>
      <c r="B25" s="2">
        <v>0.98684210526315785</v>
      </c>
    </row>
    <row r="26" spans="1:2" x14ac:dyDescent="0.35">
      <c r="A26" s="2">
        <v>0.85714285714285765</v>
      </c>
      <c r="B26" s="2">
        <v>0.98684210526315785</v>
      </c>
    </row>
    <row r="27" spans="1:2" x14ac:dyDescent="0.35">
      <c r="A27" s="2">
        <v>0.85119047619047672</v>
      </c>
      <c r="B27" s="2">
        <v>0.98684210526315785</v>
      </c>
    </row>
    <row r="28" spans="1:2" x14ac:dyDescent="0.35">
      <c r="A28" s="2">
        <v>0.85119047619047672</v>
      </c>
      <c r="B28" s="2">
        <v>0.97368421052631571</v>
      </c>
    </row>
    <row r="29" spans="1:2" x14ac:dyDescent="0.35">
      <c r="A29" s="2">
        <v>0.84523809523809579</v>
      </c>
      <c r="B29" s="2">
        <v>0.97368421052631571</v>
      </c>
    </row>
    <row r="30" spans="1:2" x14ac:dyDescent="0.35">
      <c r="A30" s="2">
        <v>0.83928571428571486</v>
      </c>
      <c r="B30" s="2">
        <v>0.97368421052631571</v>
      </c>
    </row>
    <row r="31" spans="1:2" x14ac:dyDescent="0.35">
      <c r="A31" s="2">
        <v>0.83333333333333393</v>
      </c>
      <c r="B31" s="2">
        <v>0.97368421052631571</v>
      </c>
    </row>
    <row r="32" spans="1:2" x14ac:dyDescent="0.35">
      <c r="A32" s="2">
        <v>0.82738095238095299</v>
      </c>
      <c r="B32" s="2">
        <v>0.97368421052631571</v>
      </c>
    </row>
    <row r="33" spans="1:2" x14ac:dyDescent="0.35">
      <c r="A33" s="2">
        <v>0.82142857142857206</v>
      </c>
      <c r="B33" s="2">
        <v>0.97368421052631571</v>
      </c>
    </row>
    <row r="34" spans="1:2" x14ac:dyDescent="0.35">
      <c r="A34" s="2">
        <v>0.81547619047619113</v>
      </c>
      <c r="B34" s="2">
        <v>0.97368421052631571</v>
      </c>
    </row>
    <row r="35" spans="1:2" x14ac:dyDescent="0.35">
      <c r="A35" s="2">
        <v>0.8095238095238102</v>
      </c>
      <c r="B35" s="2">
        <v>0.97368421052631571</v>
      </c>
    </row>
    <row r="36" spans="1:2" x14ac:dyDescent="0.35">
      <c r="A36" s="2">
        <v>0.80357142857142927</v>
      </c>
      <c r="B36" s="2">
        <v>0.97368421052631571</v>
      </c>
    </row>
    <row r="37" spans="1:2" x14ac:dyDescent="0.35">
      <c r="A37" s="2">
        <v>0.79761904761904834</v>
      </c>
      <c r="B37" s="2">
        <v>0.97368421052631571</v>
      </c>
    </row>
    <row r="38" spans="1:2" x14ac:dyDescent="0.35">
      <c r="A38" s="2">
        <v>0.79761904761904834</v>
      </c>
      <c r="B38" s="2">
        <v>0.96052631578947356</v>
      </c>
    </row>
    <row r="39" spans="1:2" x14ac:dyDescent="0.35">
      <c r="A39" s="2">
        <v>0.79166666666666741</v>
      </c>
      <c r="B39" s="2">
        <v>0.96052631578947356</v>
      </c>
    </row>
    <row r="40" spans="1:2" x14ac:dyDescent="0.35">
      <c r="A40" s="2">
        <v>0.78571428571428648</v>
      </c>
      <c r="B40" s="2">
        <v>0.96052631578947356</v>
      </c>
    </row>
    <row r="41" spans="1:2" x14ac:dyDescent="0.35">
      <c r="A41" s="2">
        <v>0.77976190476190554</v>
      </c>
      <c r="B41" s="2">
        <v>0.96052631578947356</v>
      </c>
    </row>
    <row r="42" spans="1:2" x14ac:dyDescent="0.35">
      <c r="A42" s="2">
        <v>0.77380952380952461</v>
      </c>
      <c r="B42" s="2">
        <v>0.96052631578947356</v>
      </c>
    </row>
    <row r="43" spans="1:2" x14ac:dyDescent="0.35">
      <c r="A43" s="2">
        <v>0.76785714285714368</v>
      </c>
      <c r="B43" s="2">
        <v>0.96052631578947356</v>
      </c>
    </row>
    <row r="44" spans="1:2" x14ac:dyDescent="0.35">
      <c r="A44" s="2">
        <v>0.76190476190476275</v>
      </c>
      <c r="B44" s="2">
        <v>0.96052631578947356</v>
      </c>
    </row>
    <row r="45" spans="1:2" x14ac:dyDescent="0.35">
      <c r="A45" s="2">
        <v>0.75595238095238182</v>
      </c>
      <c r="B45" s="2">
        <v>0.96052631578947356</v>
      </c>
    </row>
    <row r="46" spans="1:2" x14ac:dyDescent="0.35">
      <c r="A46" s="2">
        <v>0.75000000000000089</v>
      </c>
      <c r="B46" s="2">
        <v>0.96052631578947356</v>
      </c>
    </row>
    <row r="47" spans="1:2" x14ac:dyDescent="0.35">
      <c r="A47" s="2">
        <v>0.75000000000000089</v>
      </c>
      <c r="B47" s="2">
        <v>0.94736842105263142</v>
      </c>
    </row>
    <row r="48" spans="1:2" x14ac:dyDescent="0.35">
      <c r="A48" s="2">
        <v>0.74404761904761996</v>
      </c>
      <c r="B48" s="2">
        <v>0.94736842105263142</v>
      </c>
    </row>
    <row r="49" spans="1:2" x14ac:dyDescent="0.35">
      <c r="A49" s="2">
        <v>0.74404761904761996</v>
      </c>
      <c r="B49" s="2">
        <v>0.93421052631578927</v>
      </c>
    </row>
    <row r="50" spans="1:2" x14ac:dyDescent="0.35">
      <c r="A50" s="2">
        <v>0.73809523809523903</v>
      </c>
      <c r="B50" s="2">
        <v>0.93421052631578927</v>
      </c>
    </row>
    <row r="51" spans="1:2" x14ac:dyDescent="0.35">
      <c r="A51" s="2">
        <v>0.73214285714285809</v>
      </c>
      <c r="B51" s="2">
        <v>0.93421052631578927</v>
      </c>
    </row>
    <row r="52" spans="1:2" x14ac:dyDescent="0.35">
      <c r="A52" s="2">
        <v>0.73214285714285809</v>
      </c>
      <c r="B52" s="2">
        <v>0.92105263157894712</v>
      </c>
    </row>
    <row r="53" spans="1:2" x14ac:dyDescent="0.35">
      <c r="A53" s="2">
        <v>0.73214285714285809</v>
      </c>
      <c r="B53" s="2">
        <v>0.90789473684210498</v>
      </c>
    </row>
    <row r="54" spans="1:2" x14ac:dyDescent="0.35">
      <c r="A54" s="2">
        <v>0.73214285714285809</v>
      </c>
      <c r="B54" s="2">
        <v>0.89473684210526283</v>
      </c>
    </row>
    <row r="55" spans="1:2" x14ac:dyDescent="0.35">
      <c r="A55" s="2">
        <v>0.72619047619047716</v>
      </c>
      <c r="B55" s="2">
        <v>0.89473684210526283</v>
      </c>
    </row>
    <row r="56" spans="1:2" x14ac:dyDescent="0.35">
      <c r="A56" s="2">
        <v>0.72023809523809623</v>
      </c>
      <c r="B56" s="2">
        <v>0.89473684210526283</v>
      </c>
    </row>
    <row r="57" spans="1:2" x14ac:dyDescent="0.35">
      <c r="A57" s="2">
        <v>0.7142857142857153</v>
      </c>
      <c r="B57" s="2">
        <v>0.89473684210526283</v>
      </c>
    </row>
    <row r="58" spans="1:2" x14ac:dyDescent="0.35">
      <c r="A58" s="2">
        <v>0.70833333333333437</v>
      </c>
      <c r="B58" s="2">
        <v>0.89473684210526283</v>
      </c>
    </row>
    <row r="59" spans="1:2" x14ac:dyDescent="0.35">
      <c r="A59" s="2">
        <v>0.70238095238095344</v>
      </c>
      <c r="B59" s="2">
        <v>0.89473684210526283</v>
      </c>
    </row>
    <row r="60" spans="1:2" x14ac:dyDescent="0.35">
      <c r="A60" s="2">
        <v>0.70238095238095344</v>
      </c>
      <c r="B60" s="2">
        <v>0.88157894736842068</v>
      </c>
    </row>
    <row r="61" spans="1:2" x14ac:dyDescent="0.35">
      <c r="A61" s="2">
        <v>0.69642857142857251</v>
      </c>
      <c r="B61" s="2">
        <v>0.88157894736842068</v>
      </c>
    </row>
    <row r="62" spans="1:2" x14ac:dyDescent="0.35">
      <c r="A62" s="2">
        <v>0.69047619047619158</v>
      </c>
      <c r="B62" s="2">
        <v>0.88157894736842068</v>
      </c>
    </row>
    <row r="63" spans="1:2" x14ac:dyDescent="0.35">
      <c r="A63" s="2">
        <v>0.68452380952381064</v>
      </c>
      <c r="B63" s="2">
        <v>0.88157894736842068</v>
      </c>
    </row>
    <row r="64" spans="1:2" x14ac:dyDescent="0.35">
      <c r="A64" s="2">
        <v>0.67857142857142971</v>
      </c>
      <c r="B64" s="2">
        <v>0.88157894736842068</v>
      </c>
    </row>
    <row r="65" spans="1:2" x14ac:dyDescent="0.35">
      <c r="A65" s="2">
        <v>0.67261904761904878</v>
      </c>
      <c r="B65" s="2">
        <v>0.88157894736842068</v>
      </c>
    </row>
    <row r="66" spans="1:2" x14ac:dyDescent="0.35">
      <c r="A66" s="2">
        <v>0.67261904761904878</v>
      </c>
      <c r="B66" s="2">
        <v>0.86842105263157854</v>
      </c>
    </row>
    <row r="67" spans="1:2" x14ac:dyDescent="0.35">
      <c r="A67" s="2">
        <v>0.66666666666666785</v>
      </c>
      <c r="B67" s="2">
        <v>0.86842105263157854</v>
      </c>
    </row>
    <row r="68" spans="1:2" x14ac:dyDescent="0.35">
      <c r="A68" s="2">
        <v>0.66071428571428692</v>
      </c>
      <c r="B68" s="2">
        <v>0.86842105263157854</v>
      </c>
    </row>
    <row r="69" spans="1:2" x14ac:dyDescent="0.35">
      <c r="A69" s="2">
        <v>0.65476190476190599</v>
      </c>
      <c r="B69" s="2">
        <v>0.86842105263157854</v>
      </c>
    </row>
    <row r="70" spans="1:2" x14ac:dyDescent="0.35">
      <c r="A70" s="2">
        <v>0.64880952380952506</v>
      </c>
      <c r="B70" s="2">
        <v>0.86842105263157854</v>
      </c>
    </row>
    <row r="71" spans="1:2" x14ac:dyDescent="0.35">
      <c r="A71" s="2">
        <v>0.64880952380952506</v>
      </c>
      <c r="B71" s="2">
        <v>0.85526315789473639</v>
      </c>
    </row>
    <row r="72" spans="1:2" x14ac:dyDescent="0.35">
      <c r="A72" s="2">
        <v>0.64285714285714413</v>
      </c>
      <c r="B72" s="2">
        <v>0.85526315789473639</v>
      </c>
    </row>
    <row r="73" spans="1:2" x14ac:dyDescent="0.35">
      <c r="A73" s="2">
        <v>0.63690476190476319</v>
      </c>
      <c r="B73" s="2">
        <v>0.85526315789473639</v>
      </c>
    </row>
    <row r="74" spans="1:2" x14ac:dyDescent="0.35">
      <c r="A74" s="2">
        <v>0.63690476190476319</v>
      </c>
      <c r="B74" s="2">
        <v>0.84210526315789425</v>
      </c>
    </row>
    <row r="75" spans="1:2" x14ac:dyDescent="0.35">
      <c r="A75" s="2">
        <v>0.63095238095238226</v>
      </c>
      <c r="B75" s="2">
        <v>0.84210526315789425</v>
      </c>
    </row>
    <row r="76" spans="1:2" x14ac:dyDescent="0.35">
      <c r="A76" s="2">
        <v>0.63095238095238226</v>
      </c>
      <c r="B76" s="2">
        <v>0.8289473684210521</v>
      </c>
    </row>
    <row r="77" spans="1:2" x14ac:dyDescent="0.35">
      <c r="A77" s="2">
        <v>0.62500000000000133</v>
      </c>
      <c r="B77" s="2">
        <v>0.8289473684210521</v>
      </c>
    </row>
    <row r="78" spans="1:2" x14ac:dyDescent="0.35">
      <c r="A78" s="2">
        <v>0.6190476190476204</v>
      </c>
      <c r="B78" s="2">
        <v>0.8289473684210521</v>
      </c>
    </row>
    <row r="79" spans="1:2" x14ac:dyDescent="0.35">
      <c r="A79" s="2">
        <v>0.6190476190476204</v>
      </c>
      <c r="B79" s="2">
        <v>0.81578947368420995</v>
      </c>
    </row>
    <row r="80" spans="1:2" x14ac:dyDescent="0.35">
      <c r="A80" s="2">
        <v>0.61309523809523947</v>
      </c>
      <c r="B80" s="2">
        <v>0.81578947368420995</v>
      </c>
    </row>
    <row r="81" spans="1:2" x14ac:dyDescent="0.35">
      <c r="A81" s="2">
        <v>0.60714285714285854</v>
      </c>
      <c r="B81" s="2">
        <v>0.81578947368420995</v>
      </c>
    </row>
    <row r="82" spans="1:2" x14ac:dyDescent="0.35">
      <c r="A82" s="2">
        <v>0.60119047619047761</v>
      </c>
      <c r="B82" s="2">
        <v>0.81578947368420995</v>
      </c>
    </row>
    <row r="83" spans="1:2" x14ac:dyDescent="0.35">
      <c r="A83" s="2">
        <v>0.59523809523809668</v>
      </c>
      <c r="B83" s="2">
        <v>0.81578947368420995</v>
      </c>
    </row>
    <row r="84" spans="1:2" x14ac:dyDescent="0.35">
      <c r="A84" s="2">
        <v>0.58928571428571574</v>
      </c>
      <c r="B84" s="2">
        <v>0.81578947368420995</v>
      </c>
    </row>
    <row r="85" spans="1:2" x14ac:dyDescent="0.35">
      <c r="A85" s="2">
        <v>0.58928571428571574</v>
      </c>
      <c r="B85" s="2">
        <v>0.80263157894736781</v>
      </c>
    </row>
    <row r="86" spans="1:2" x14ac:dyDescent="0.35">
      <c r="A86" s="2">
        <v>0.58928571428571574</v>
      </c>
      <c r="B86" s="2">
        <v>0.78947368421052566</v>
      </c>
    </row>
    <row r="87" spans="1:2" x14ac:dyDescent="0.35">
      <c r="A87" s="2">
        <v>0.58333333333333481</v>
      </c>
      <c r="B87" s="2">
        <v>0.78947368421052566</v>
      </c>
    </row>
    <row r="88" spans="1:2" x14ac:dyDescent="0.35">
      <c r="A88" s="2">
        <v>0.58333333333333481</v>
      </c>
      <c r="B88" s="2">
        <v>0.77631578947368352</v>
      </c>
    </row>
    <row r="89" spans="1:2" x14ac:dyDescent="0.35">
      <c r="A89" s="2">
        <v>0.57738095238095388</v>
      </c>
      <c r="B89" s="2">
        <v>0.77631578947368352</v>
      </c>
    </row>
    <row r="90" spans="1:2" x14ac:dyDescent="0.35">
      <c r="A90" s="2">
        <v>0.57142857142857295</v>
      </c>
      <c r="B90" s="2">
        <v>0.77631578947368352</v>
      </c>
    </row>
    <row r="91" spans="1:2" x14ac:dyDescent="0.35">
      <c r="A91" s="2">
        <v>0.56547619047619202</v>
      </c>
      <c r="B91" s="2">
        <v>0.77631578947368352</v>
      </c>
    </row>
    <row r="92" spans="1:2" x14ac:dyDescent="0.35">
      <c r="A92" s="2">
        <v>0.56547619047619202</v>
      </c>
      <c r="B92" s="2">
        <v>0.76315789473684137</v>
      </c>
    </row>
    <row r="93" spans="1:2" x14ac:dyDescent="0.35">
      <c r="A93" s="2">
        <v>0.55952380952381109</v>
      </c>
      <c r="B93" s="2">
        <v>0.76315789473684137</v>
      </c>
    </row>
    <row r="94" spans="1:2" x14ac:dyDescent="0.35">
      <c r="A94" s="2">
        <v>0.55952380952381109</v>
      </c>
      <c r="B94" s="2">
        <v>0.74999999999999922</v>
      </c>
    </row>
    <row r="95" spans="1:2" x14ac:dyDescent="0.35">
      <c r="A95" s="2">
        <v>0.55357142857143016</v>
      </c>
      <c r="B95" s="2">
        <v>0.74999999999999922</v>
      </c>
    </row>
    <row r="96" spans="1:2" x14ac:dyDescent="0.35">
      <c r="A96" s="2">
        <v>0.55357142857143016</v>
      </c>
      <c r="B96" s="2">
        <v>0.73684210526315708</v>
      </c>
    </row>
    <row r="97" spans="1:2" x14ac:dyDescent="0.35">
      <c r="A97" s="2">
        <v>0.54761904761904923</v>
      </c>
      <c r="B97" s="2">
        <v>0.73684210526315708</v>
      </c>
    </row>
    <row r="98" spans="1:2" x14ac:dyDescent="0.35">
      <c r="A98" s="2">
        <v>0.54166666666666829</v>
      </c>
      <c r="B98" s="2">
        <v>0.73684210526315708</v>
      </c>
    </row>
    <row r="99" spans="1:2" x14ac:dyDescent="0.35">
      <c r="A99" s="2">
        <v>0.53571428571428736</v>
      </c>
      <c r="B99" s="2">
        <v>0.73684210526315708</v>
      </c>
    </row>
    <row r="100" spans="1:2" x14ac:dyDescent="0.35">
      <c r="A100" s="2">
        <v>0.53571428571428736</v>
      </c>
      <c r="B100" s="2">
        <v>0.72368421052631493</v>
      </c>
    </row>
    <row r="101" spans="1:2" x14ac:dyDescent="0.35">
      <c r="A101" s="2">
        <v>0.52976190476190643</v>
      </c>
      <c r="B101" s="2">
        <v>0.72368421052631493</v>
      </c>
    </row>
    <row r="102" spans="1:2" x14ac:dyDescent="0.35">
      <c r="A102" s="2">
        <v>0.5238095238095255</v>
      </c>
      <c r="B102" s="2">
        <v>0.72368421052631493</v>
      </c>
    </row>
    <row r="103" spans="1:2" x14ac:dyDescent="0.35">
      <c r="A103" s="2">
        <v>0.51785714285714457</v>
      </c>
      <c r="B103" s="2">
        <v>0.72368421052631493</v>
      </c>
    </row>
    <row r="104" spans="1:2" x14ac:dyDescent="0.35">
      <c r="A104" s="2">
        <v>0.51190476190476364</v>
      </c>
      <c r="B104" s="2">
        <v>0.72368421052631493</v>
      </c>
    </row>
    <row r="105" spans="1:2" x14ac:dyDescent="0.35">
      <c r="A105" s="2">
        <v>0.51190476190476364</v>
      </c>
      <c r="B105" s="2">
        <v>0.71052631578947278</v>
      </c>
    </row>
    <row r="106" spans="1:2" x14ac:dyDescent="0.35">
      <c r="A106" s="2">
        <v>0.51190476190476364</v>
      </c>
      <c r="B106" s="2">
        <v>0.69736842105263064</v>
      </c>
    </row>
    <row r="107" spans="1:2" x14ac:dyDescent="0.35">
      <c r="A107" s="2">
        <v>0.50595238095238271</v>
      </c>
      <c r="B107" s="2">
        <v>0.69736842105263064</v>
      </c>
    </row>
    <row r="108" spans="1:2" x14ac:dyDescent="0.35">
      <c r="A108" s="2">
        <v>0.50000000000000178</v>
      </c>
      <c r="B108" s="2">
        <v>0.69736842105263064</v>
      </c>
    </row>
    <row r="109" spans="1:2" x14ac:dyDescent="0.35">
      <c r="A109" s="2">
        <v>0.49404761904762085</v>
      </c>
      <c r="B109" s="2">
        <v>0.69736842105263064</v>
      </c>
    </row>
    <row r="110" spans="1:2" x14ac:dyDescent="0.35">
      <c r="A110" s="2">
        <v>0.49404761904762085</v>
      </c>
      <c r="B110" s="2">
        <v>0.68421052631578849</v>
      </c>
    </row>
    <row r="111" spans="1:2" x14ac:dyDescent="0.35">
      <c r="A111" s="2">
        <v>0.48809523809523991</v>
      </c>
      <c r="B111" s="2">
        <v>0.68421052631578849</v>
      </c>
    </row>
    <row r="112" spans="1:2" x14ac:dyDescent="0.35">
      <c r="A112" s="2">
        <v>0.48214285714285898</v>
      </c>
      <c r="B112" s="2">
        <v>0.68421052631578849</v>
      </c>
    </row>
    <row r="113" spans="1:2" x14ac:dyDescent="0.35">
      <c r="A113" s="2">
        <v>0.47619047619047805</v>
      </c>
      <c r="B113" s="2">
        <v>0.68421052631578849</v>
      </c>
    </row>
    <row r="114" spans="1:2" x14ac:dyDescent="0.35">
      <c r="A114" s="2">
        <v>0.47619047619047805</v>
      </c>
      <c r="B114" s="2">
        <v>0.67105263157894635</v>
      </c>
    </row>
    <row r="115" spans="1:2" x14ac:dyDescent="0.35">
      <c r="A115" s="2">
        <v>0.47619047619047805</v>
      </c>
      <c r="B115" s="2">
        <v>0.6578947368421042</v>
      </c>
    </row>
    <row r="116" spans="1:2" x14ac:dyDescent="0.35">
      <c r="A116" s="2">
        <v>0.47023809523809712</v>
      </c>
      <c r="B116" s="2">
        <v>0.6578947368421042</v>
      </c>
    </row>
    <row r="117" spans="1:2" x14ac:dyDescent="0.35">
      <c r="A117" s="2">
        <v>0.46428571428571619</v>
      </c>
      <c r="B117" s="2">
        <v>0.6578947368421042</v>
      </c>
    </row>
    <row r="118" spans="1:2" x14ac:dyDescent="0.35">
      <c r="A118" s="2">
        <v>0.45833333333333526</v>
      </c>
      <c r="B118" s="2">
        <v>0.6578947368421042</v>
      </c>
    </row>
    <row r="119" spans="1:2" x14ac:dyDescent="0.35">
      <c r="A119" s="2">
        <v>0.45238095238095433</v>
      </c>
      <c r="B119" s="2">
        <v>0.6578947368421042</v>
      </c>
    </row>
    <row r="120" spans="1:2" x14ac:dyDescent="0.35">
      <c r="A120" s="2">
        <v>0.4464285714285734</v>
      </c>
      <c r="B120" s="2">
        <v>0.6578947368421042</v>
      </c>
    </row>
    <row r="121" spans="1:2" x14ac:dyDescent="0.35">
      <c r="A121" s="2">
        <v>0.44047619047619246</v>
      </c>
      <c r="B121" s="2">
        <v>0.6578947368421042</v>
      </c>
    </row>
    <row r="122" spans="1:2" x14ac:dyDescent="0.35">
      <c r="A122" s="2">
        <v>0.43452380952381153</v>
      </c>
      <c r="B122" s="2">
        <v>0.6578947368421042</v>
      </c>
    </row>
    <row r="123" spans="1:2" x14ac:dyDescent="0.35">
      <c r="A123" s="2">
        <v>0.4285714285714306</v>
      </c>
      <c r="B123" s="2">
        <v>0.6578947368421042</v>
      </c>
    </row>
    <row r="124" spans="1:2" x14ac:dyDescent="0.35">
      <c r="A124" s="2">
        <v>0.4285714285714306</v>
      </c>
      <c r="B124" s="2">
        <v>0.64473684210526205</v>
      </c>
    </row>
    <row r="125" spans="1:2" x14ac:dyDescent="0.35">
      <c r="A125" s="2">
        <v>0.42261904761904967</v>
      </c>
      <c r="B125" s="2">
        <v>0.64473684210526205</v>
      </c>
    </row>
    <row r="126" spans="1:2" x14ac:dyDescent="0.35">
      <c r="A126" s="2">
        <v>0.41666666666666874</v>
      </c>
      <c r="B126" s="2">
        <v>0.64473684210526205</v>
      </c>
    </row>
    <row r="127" spans="1:2" x14ac:dyDescent="0.35">
      <c r="A127" s="2">
        <v>0.41071428571428781</v>
      </c>
      <c r="B127" s="2">
        <v>0.64473684210526205</v>
      </c>
    </row>
    <row r="128" spans="1:2" x14ac:dyDescent="0.35">
      <c r="A128" s="2">
        <v>0.41071428571428781</v>
      </c>
      <c r="B128" s="2">
        <v>0.63157894736841991</v>
      </c>
    </row>
    <row r="129" spans="1:2" x14ac:dyDescent="0.35">
      <c r="A129" s="2">
        <v>0.40476190476190688</v>
      </c>
      <c r="B129" s="2">
        <v>0.63157894736841991</v>
      </c>
    </row>
    <row r="130" spans="1:2" x14ac:dyDescent="0.35">
      <c r="A130" s="2">
        <v>0.40476190476190688</v>
      </c>
      <c r="B130" s="2">
        <v>0.61842105263157776</v>
      </c>
    </row>
    <row r="131" spans="1:2" x14ac:dyDescent="0.35">
      <c r="A131" s="2">
        <v>0.39880952380952595</v>
      </c>
      <c r="B131" s="2">
        <v>0.61842105263157776</v>
      </c>
    </row>
    <row r="132" spans="1:2" x14ac:dyDescent="0.35">
      <c r="A132" s="2">
        <v>0.39285714285714501</v>
      </c>
      <c r="B132" s="2">
        <v>0.61842105263157776</v>
      </c>
    </row>
    <row r="133" spans="1:2" x14ac:dyDescent="0.35">
      <c r="A133" s="2">
        <v>0.39285714285714501</v>
      </c>
      <c r="B133" s="2">
        <v>0.60526315789473562</v>
      </c>
    </row>
    <row r="134" spans="1:2" x14ac:dyDescent="0.35">
      <c r="A134" s="2">
        <v>0.38690476190476408</v>
      </c>
      <c r="B134" s="2">
        <v>0.60526315789473562</v>
      </c>
    </row>
    <row r="135" spans="1:2" x14ac:dyDescent="0.35">
      <c r="A135" s="2">
        <v>0.38095238095238315</v>
      </c>
      <c r="B135" s="2">
        <v>0.60526315789473562</v>
      </c>
    </row>
    <row r="136" spans="1:2" x14ac:dyDescent="0.35">
      <c r="A136" s="2">
        <v>0.37500000000000222</v>
      </c>
      <c r="B136" s="2">
        <v>0.60526315789473562</v>
      </c>
    </row>
    <row r="137" spans="1:2" x14ac:dyDescent="0.35">
      <c r="A137" s="2">
        <v>0.36904761904762129</v>
      </c>
      <c r="B137" s="2">
        <v>0.60526315789473562</v>
      </c>
    </row>
    <row r="138" spans="1:2" x14ac:dyDescent="0.35">
      <c r="A138" s="2">
        <v>0.36309523809524036</v>
      </c>
      <c r="B138" s="2">
        <v>0.60526315789473562</v>
      </c>
    </row>
    <row r="139" spans="1:2" x14ac:dyDescent="0.35">
      <c r="A139" s="2">
        <v>0.36309523809524036</v>
      </c>
      <c r="B139" s="2">
        <v>0.59210526315789347</v>
      </c>
    </row>
    <row r="140" spans="1:2" x14ac:dyDescent="0.35">
      <c r="A140" s="2">
        <v>0.36309523809524036</v>
      </c>
      <c r="B140" s="2">
        <v>0.57894736842105132</v>
      </c>
    </row>
    <row r="141" spans="1:2" x14ac:dyDescent="0.35">
      <c r="A141" s="2">
        <v>0.35714285714285943</v>
      </c>
      <c r="B141" s="2">
        <v>0.57894736842105132</v>
      </c>
    </row>
    <row r="142" spans="1:2" x14ac:dyDescent="0.35">
      <c r="A142" s="2">
        <v>0.3511904761904785</v>
      </c>
      <c r="B142" s="2">
        <v>0.57894736842105132</v>
      </c>
    </row>
    <row r="143" spans="1:2" x14ac:dyDescent="0.35">
      <c r="A143" s="2">
        <v>0.34523809523809756</v>
      </c>
      <c r="B143" s="2">
        <v>0.57894736842105132</v>
      </c>
    </row>
    <row r="144" spans="1:2" x14ac:dyDescent="0.35">
      <c r="A144" s="2">
        <v>0.33928571428571663</v>
      </c>
      <c r="B144" s="2">
        <v>0.57894736842105132</v>
      </c>
    </row>
    <row r="145" spans="1:2" x14ac:dyDescent="0.35">
      <c r="A145" s="2">
        <v>0.3333333333333357</v>
      </c>
      <c r="B145" s="2">
        <v>0.57894736842105132</v>
      </c>
    </row>
    <row r="146" spans="1:2" x14ac:dyDescent="0.35">
      <c r="A146" s="2">
        <v>0.32738095238095477</v>
      </c>
      <c r="B146" s="2">
        <v>0.57894736842105132</v>
      </c>
    </row>
    <row r="147" spans="1:2" x14ac:dyDescent="0.35">
      <c r="A147" s="2">
        <v>0.32738095238095477</v>
      </c>
      <c r="B147" s="2">
        <v>0.56578947368420918</v>
      </c>
    </row>
    <row r="148" spans="1:2" x14ac:dyDescent="0.35">
      <c r="A148" s="2">
        <v>0.32738095238095477</v>
      </c>
      <c r="B148" s="2">
        <v>0.55263157894736703</v>
      </c>
    </row>
    <row r="149" spans="1:2" x14ac:dyDescent="0.35">
      <c r="A149" s="2">
        <v>0.32738095238095477</v>
      </c>
      <c r="B149" s="2">
        <v>0.53947368421052488</v>
      </c>
    </row>
    <row r="150" spans="1:2" x14ac:dyDescent="0.35">
      <c r="A150" s="2">
        <v>0.32142857142857384</v>
      </c>
      <c r="B150" s="2">
        <v>0.53947368421052488</v>
      </c>
    </row>
    <row r="151" spans="1:2" x14ac:dyDescent="0.35">
      <c r="A151" s="2">
        <v>0.32142857142857384</v>
      </c>
      <c r="B151" s="2">
        <v>0.52631578947368274</v>
      </c>
    </row>
    <row r="152" spans="1:2" x14ac:dyDescent="0.35">
      <c r="A152" s="2">
        <v>0.32142857142857384</v>
      </c>
      <c r="B152" s="2">
        <v>0.51315789473684059</v>
      </c>
    </row>
    <row r="153" spans="1:2" x14ac:dyDescent="0.35">
      <c r="A153" s="2">
        <v>0.32142857142857384</v>
      </c>
      <c r="B153" s="2">
        <v>0.4999999999999985</v>
      </c>
    </row>
    <row r="154" spans="1:2" x14ac:dyDescent="0.35">
      <c r="A154" s="2">
        <v>0.31547619047619291</v>
      </c>
      <c r="B154" s="2">
        <v>0.4999999999999985</v>
      </c>
    </row>
    <row r="155" spans="1:2" x14ac:dyDescent="0.35">
      <c r="A155" s="2">
        <v>0.30952380952381198</v>
      </c>
      <c r="B155" s="2">
        <v>0.4999999999999985</v>
      </c>
    </row>
    <row r="156" spans="1:2" x14ac:dyDescent="0.35">
      <c r="A156" s="2">
        <v>0.30952380952381198</v>
      </c>
      <c r="B156" s="2">
        <v>0.48684210526315641</v>
      </c>
    </row>
    <row r="157" spans="1:2" x14ac:dyDescent="0.35">
      <c r="A157" s="2">
        <v>0.30357142857143105</v>
      </c>
      <c r="B157" s="2">
        <v>0.48684210526315641</v>
      </c>
    </row>
    <row r="158" spans="1:2" x14ac:dyDescent="0.35">
      <c r="A158" s="2">
        <v>0.30357142857143105</v>
      </c>
      <c r="B158" s="2">
        <v>0.47368421052631432</v>
      </c>
    </row>
    <row r="159" spans="1:2" x14ac:dyDescent="0.35">
      <c r="A159" s="2">
        <v>0.29761904761905011</v>
      </c>
      <c r="B159" s="2">
        <v>0.47368421052631432</v>
      </c>
    </row>
    <row r="160" spans="1:2" x14ac:dyDescent="0.35">
      <c r="A160" s="2">
        <v>0.29166666666666918</v>
      </c>
      <c r="B160" s="2">
        <v>0.47368421052631432</v>
      </c>
    </row>
    <row r="161" spans="1:2" x14ac:dyDescent="0.35">
      <c r="A161" s="2">
        <v>0.28571428571428825</v>
      </c>
      <c r="B161" s="2">
        <v>0.47368421052631432</v>
      </c>
    </row>
    <row r="162" spans="1:2" x14ac:dyDescent="0.35">
      <c r="A162" s="2">
        <v>0.27976190476190732</v>
      </c>
      <c r="B162" s="2">
        <v>0.47368421052631432</v>
      </c>
    </row>
    <row r="163" spans="1:2" x14ac:dyDescent="0.35">
      <c r="A163" s="2">
        <v>0.27380952380952639</v>
      </c>
      <c r="B163" s="2">
        <v>0.47368421052631432</v>
      </c>
    </row>
    <row r="164" spans="1:2" x14ac:dyDescent="0.35">
      <c r="A164" s="2">
        <v>0.27380952380952639</v>
      </c>
      <c r="B164" s="2">
        <v>0.46052631578947223</v>
      </c>
    </row>
    <row r="165" spans="1:2" x14ac:dyDescent="0.35">
      <c r="A165" s="2">
        <v>0.26785714285714546</v>
      </c>
      <c r="B165" s="2">
        <v>0.46052631578947223</v>
      </c>
    </row>
    <row r="166" spans="1:2" x14ac:dyDescent="0.35">
      <c r="A166" s="2">
        <v>0.26785714285714546</v>
      </c>
      <c r="B166" s="2">
        <v>0.44736842105263014</v>
      </c>
    </row>
    <row r="167" spans="1:2" x14ac:dyDescent="0.35">
      <c r="A167" s="2">
        <v>0.26785714285714546</v>
      </c>
      <c r="B167" s="2">
        <v>0.43421052631578805</v>
      </c>
    </row>
    <row r="168" spans="1:2" x14ac:dyDescent="0.35">
      <c r="A168" s="2">
        <v>0.26190476190476453</v>
      </c>
      <c r="B168" s="2">
        <v>0.43421052631578805</v>
      </c>
    </row>
    <row r="169" spans="1:2" x14ac:dyDescent="0.35">
      <c r="A169" s="2">
        <v>0.2559523809523836</v>
      </c>
      <c r="B169" s="2">
        <v>0.43421052631578805</v>
      </c>
    </row>
    <row r="170" spans="1:2" x14ac:dyDescent="0.35">
      <c r="A170" s="2">
        <v>0.25000000000000266</v>
      </c>
      <c r="B170" s="2">
        <v>0.43421052631578805</v>
      </c>
    </row>
    <row r="171" spans="1:2" x14ac:dyDescent="0.35">
      <c r="A171" s="2">
        <v>0.24404761904762171</v>
      </c>
      <c r="B171" s="2">
        <v>0.43421052631578805</v>
      </c>
    </row>
    <row r="172" spans="1:2" x14ac:dyDescent="0.35">
      <c r="A172" s="2">
        <v>0.23809523809524075</v>
      </c>
      <c r="B172" s="2">
        <v>0.43421052631578805</v>
      </c>
    </row>
    <row r="173" spans="1:2" x14ac:dyDescent="0.35">
      <c r="A173" s="2">
        <v>0.23809523809524075</v>
      </c>
      <c r="B173" s="2">
        <v>0.42105263157894596</v>
      </c>
    </row>
    <row r="174" spans="1:2" x14ac:dyDescent="0.35">
      <c r="A174" s="2">
        <v>0.23214285714285979</v>
      </c>
      <c r="B174" s="2">
        <v>0.42105263157894596</v>
      </c>
    </row>
    <row r="175" spans="1:2" x14ac:dyDescent="0.35">
      <c r="A175" s="2">
        <v>0.22619047619047883</v>
      </c>
      <c r="B175" s="2">
        <v>0.42105263157894596</v>
      </c>
    </row>
    <row r="176" spans="1:2" x14ac:dyDescent="0.35">
      <c r="A176" s="2">
        <v>0.22619047619047883</v>
      </c>
      <c r="B176" s="2">
        <v>0.40789473684210387</v>
      </c>
    </row>
    <row r="177" spans="1:2" x14ac:dyDescent="0.35">
      <c r="A177" s="2">
        <v>0.22023809523809787</v>
      </c>
      <c r="B177" s="2">
        <v>0.40789473684210387</v>
      </c>
    </row>
    <row r="178" spans="1:2" x14ac:dyDescent="0.35">
      <c r="A178" s="2">
        <v>0.21428571428571691</v>
      </c>
      <c r="B178" s="2">
        <v>0.40789473684210387</v>
      </c>
    </row>
    <row r="179" spans="1:2" x14ac:dyDescent="0.35">
      <c r="A179" s="2">
        <v>0.21428571428571691</v>
      </c>
      <c r="B179" s="2">
        <v>0.39473684210526178</v>
      </c>
    </row>
    <row r="180" spans="1:2" x14ac:dyDescent="0.35">
      <c r="A180" s="2">
        <v>0.20833333333333595</v>
      </c>
      <c r="B180" s="2">
        <v>0.39473684210526178</v>
      </c>
    </row>
    <row r="181" spans="1:2" x14ac:dyDescent="0.35">
      <c r="A181" s="2">
        <v>0.20833333333333595</v>
      </c>
      <c r="B181" s="2">
        <v>0.38157894736841969</v>
      </c>
    </row>
    <row r="182" spans="1:2" x14ac:dyDescent="0.35">
      <c r="A182" s="2">
        <v>0.20238095238095499</v>
      </c>
      <c r="B182" s="2">
        <v>0.38157894736841969</v>
      </c>
    </row>
    <row r="183" spans="1:2" x14ac:dyDescent="0.35">
      <c r="A183" s="2">
        <v>0.19642857142857403</v>
      </c>
      <c r="B183" s="2">
        <v>0.38157894736841969</v>
      </c>
    </row>
    <row r="184" spans="1:2" x14ac:dyDescent="0.35">
      <c r="A184" s="2">
        <v>0.19642857142857403</v>
      </c>
      <c r="B184" s="2">
        <v>0.36842105263157759</v>
      </c>
    </row>
    <row r="185" spans="1:2" x14ac:dyDescent="0.35">
      <c r="A185" s="2">
        <v>0.19047619047619307</v>
      </c>
      <c r="B185" s="2">
        <v>0.36842105263157759</v>
      </c>
    </row>
    <row r="186" spans="1:2" x14ac:dyDescent="0.35">
      <c r="A186" s="2">
        <v>0.19047619047619307</v>
      </c>
      <c r="B186" s="2">
        <v>0.3552631578947355</v>
      </c>
    </row>
    <row r="187" spans="1:2" x14ac:dyDescent="0.35">
      <c r="A187" s="2">
        <v>0.18452380952381212</v>
      </c>
      <c r="B187" s="2">
        <v>0.3552631578947355</v>
      </c>
    </row>
    <row r="188" spans="1:2" x14ac:dyDescent="0.35">
      <c r="A188" s="2">
        <v>0.17857142857143116</v>
      </c>
      <c r="B188" s="2">
        <v>0.3552631578947355</v>
      </c>
    </row>
    <row r="189" spans="1:2" x14ac:dyDescent="0.35">
      <c r="A189" s="2">
        <v>0.1726190476190502</v>
      </c>
      <c r="B189" s="2">
        <v>0.3552631578947355</v>
      </c>
    </row>
    <row r="190" spans="1:2" x14ac:dyDescent="0.35">
      <c r="A190" s="2">
        <v>0.1726190476190502</v>
      </c>
      <c r="B190" s="2">
        <v>0.34210526315789341</v>
      </c>
    </row>
    <row r="191" spans="1:2" x14ac:dyDescent="0.35">
      <c r="A191" s="2">
        <v>0.16666666666666924</v>
      </c>
      <c r="B191" s="2">
        <v>0.34210526315789341</v>
      </c>
    </row>
    <row r="192" spans="1:2" x14ac:dyDescent="0.35">
      <c r="A192" s="2">
        <v>0.16071428571428828</v>
      </c>
      <c r="B192" s="2">
        <v>0.34210526315789341</v>
      </c>
    </row>
    <row r="193" spans="1:2" x14ac:dyDescent="0.35">
      <c r="A193" s="2">
        <v>0.16071428571428828</v>
      </c>
      <c r="B193" s="2">
        <v>0.32894736842105132</v>
      </c>
    </row>
    <row r="194" spans="1:2" x14ac:dyDescent="0.35">
      <c r="A194" s="2">
        <v>0.16071428571428828</v>
      </c>
      <c r="B194" s="2">
        <v>0.31578947368420923</v>
      </c>
    </row>
    <row r="195" spans="1:2" x14ac:dyDescent="0.35">
      <c r="A195" s="2">
        <v>0.15476190476190732</v>
      </c>
      <c r="B195" s="2">
        <v>0.31578947368420923</v>
      </c>
    </row>
    <row r="196" spans="1:2" x14ac:dyDescent="0.35">
      <c r="A196" s="2">
        <v>0.14880952380952636</v>
      </c>
      <c r="B196" s="2">
        <v>0.31578947368420923</v>
      </c>
    </row>
    <row r="197" spans="1:2" x14ac:dyDescent="0.35">
      <c r="A197" s="2">
        <v>0.1428571428571454</v>
      </c>
      <c r="B197" s="2">
        <v>0.31578947368420923</v>
      </c>
    </row>
    <row r="198" spans="1:2" x14ac:dyDescent="0.35">
      <c r="A198" s="2">
        <v>0.1428571428571454</v>
      </c>
      <c r="B198" s="2">
        <v>0.30263157894736714</v>
      </c>
    </row>
    <row r="199" spans="1:2" x14ac:dyDescent="0.35">
      <c r="A199" s="2">
        <v>0.1428571428571454</v>
      </c>
      <c r="B199" s="2">
        <v>0.28947368421052505</v>
      </c>
    </row>
    <row r="200" spans="1:2" x14ac:dyDescent="0.35">
      <c r="A200" s="2">
        <v>0.13690476190476444</v>
      </c>
      <c r="B200" s="2">
        <v>0.28947368421052505</v>
      </c>
    </row>
    <row r="201" spans="1:2" x14ac:dyDescent="0.35">
      <c r="A201" s="2">
        <v>0.13095238095238348</v>
      </c>
      <c r="B201" s="2">
        <v>0.28947368421052505</v>
      </c>
    </row>
    <row r="202" spans="1:2" x14ac:dyDescent="0.35">
      <c r="A202" s="2">
        <v>0.12500000000000253</v>
      </c>
      <c r="B202" s="2">
        <v>0.28947368421052505</v>
      </c>
    </row>
    <row r="203" spans="1:2" x14ac:dyDescent="0.35">
      <c r="A203" s="2">
        <v>0.11904761904762157</v>
      </c>
      <c r="B203" s="2">
        <v>0.28947368421052505</v>
      </c>
    </row>
    <row r="204" spans="1:2" x14ac:dyDescent="0.35">
      <c r="A204" s="2">
        <v>0.11309523809524061</v>
      </c>
      <c r="B204" s="2">
        <v>0.28947368421052505</v>
      </c>
    </row>
    <row r="205" spans="1:2" x14ac:dyDescent="0.35">
      <c r="A205" s="2">
        <v>0.10714285714285965</v>
      </c>
      <c r="B205" s="2">
        <v>0.28947368421052505</v>
      </c>
    </row>
    <row r="206" spans="1:2" x14ac:dyDescent="0.35">
      <c r="A206" s="2">
        <v>0.10119047619047869</v>
      </c>
      <c r="B206" s="2">
        <v>0.28947368421052505</v>
      </c>
    </row>
    <row r="207" spans="1:2" x14ac:dyDescent="0.35">
      <c r="A207" s="2">
        <v>9.5238095238097731E-2</v>
      </c>
      <c r="B207" s="2">
        <v>0.28947368421052505</v>
      </c>
    </row>
    <row r="208" spans="1:2" x14ac:dyDescent="0.35">
      <c r="A208" s="2">
        <v>9.5238095238097731E-2</v>
      </c>
      <c r="B208" s="2">
        <v>0.27631578947368296</v>
      </c>
    </row>
    <row r="209" spans="1:2" x14ac:dyDescent="0.35">
      <c r="A209" s="2">
        <v>8.9285714285716772E-2</v>
      </c>
      <c r="B209" s="2">
        <v>0.27631578947368296</v>
      </c>
    </row>
    <row r="210" spans="1:2" x14ac:dyDescent="0.35">
      <c r="A210" s="2">
        <v>8.9285714285716772E-2</v>
      </c>
      <c r="B210" s="2">
        <v>0.26315789473684087</v>
      </c>
    </row>
    <row r="211" spans="1:2" x14ac:dyDescent="0.35">
      <c r="A211" s="2">
        <v>8.9285714285716772E-2</v>
      </c>
      <c r="B211" s="2">
        <v>0.24999999999999878</v>
      </c>
    </row>
    <row r="212" spans="1:2" x14ac:dyDescent="0.35">
      <c r="A212" s="2">
        <v>8.3333333333335813E-2</v>
      </c>
      <c r="B212" s="2">
        <v>0.24999999999999878</v>
      </c>
    </row>
    <row r="213" spans="1:2" x14ac:dyDescent="0.35">
      <c r="A213" s="2">
        <v>7.7380952380954854E-2</v>
      </c>
      <c r="B213" s="2">
        <v>0.24999999999999878</v>
      </c>
    </row>
    <row r="214" spans="1:2" x14ac:dyDescent="0.35">
      <c r="A214" s="2">
        <v>7.7380952380954854E-2</v>
      </c>
      <c r="B214" s="2">
        <v>0.23684210526315669</v>
      </c>
    </row>
    <row r="215" spans="1:2" x14ac:dyDescent="0.35">
      <c r="A215" s="2">
        <v>7.7380952380954854E-2</v>
      </c>
      <c r="B215" s="2">
        <v>0.2236842105263146</v>
      </c>
    </row>
    <row r="216" spans="1:2" x14ac:dyDescent="0.35">
      <c r="A216" s="2">
        <v>7.1428571428573895E-2</v>
      </c>
      <c r="B216" s="2">
        <v>0.2236842105263146</v>
      </c>
    </row>
    <row r="217" spans="1:2" x14ac:dyDescent="0.35">
      <c r="A217" s="2">
        <v>7.1428571428573895E-2</v>
      </c>
      <c r="B217" s="2">
        <v>0.21052631578947251</v>
      </c>
    </row>
    <row r="218" spans="1:2" x14ac:dyDescent="0.35">
      <c r="A218" s="2">
        <v>6.5476190476192936E-2</v>
      </c>
      <c r="B218" s="2">
        <v>0.21052631578947251</v>
      </c>
    </row>
    <row r="219" spans="1:2" x14ac:dyDescent="0.35">
      <c r="A219" s="2">
        <v>6.5476190476192936E-2</v>
      </c>
      <c r="B219" s="2">
        <v>0.19736842105263042</v>
      </c>
    </row>
    <row r="220" spans="1:2" x14ac:dyDescent="0.35">
      <c r="A220" s="2">
        <v>6.5476190476192936E-2</v>
      </c>
      <c r="B220" s="2">
        <v>0.18421052631578833</v>
      </c>
    </row>
    <row r="221" spans="1:2" x14ac:dyDescent="0.35">
      <c r="A221" s="2">
        <v>5.9523809523811984E-2</v>
      </c>
      <c r="B221" s="2">
        <v>0.18421052631578833</v>
      </c>
    </row>
    <row r="222" spans="1:2" x14ac:dyDescent="0.35">
      <c r="A222" s="2">
        <v>5.9523809523811984E-2</v>
      </c>
      <c r="B222" s="2">
        <v>0.17105263157894623</v>
      </c>
    </row>
    <row r="223" spans="1:2" x14ac:dyDescent="0.35">
      <c r="A223" s="2">
        <v>5.3571428571431032E-2</v>
      </c>
      <c r="B223" s="2">
        <v>0.17105263157894623</v>
      </c>
    </row>
    <row r="224" spans="1:2" x14ac:dyDescent="0.35">
      <c r="A224" s="2">
        <v>4.761904761905008E-2</v>
      </c>
      <c r="B224" s="2">
        <v>0.17105263157894623</v>
      </c>
    </row>
    <row r="225" spans="1:2" x14ac:dyDescent="0.35">
      <c r="A225" s="2">
        <v>4.761904761905008E-2</v>
      </c>
      <c r="B225" s="2">
        <v>0.15789473684210414</v>
      </c>
    </row>
    <row r="226" spans="1:2" x14ac:dyDescent="0.35">
      <c r="A226" s="2">
        <v>4.761904761905008E-2</v>
      </c>
      <c r="B226" s="2">
        <v>0.14473684210526205</v>
      </c>
    </row>
    <row r="227" spans="1:2" x14ac:dyDescent="0.35">
      <c r="A227" s="2">
        <v>4.761904761905008E-2</v>
      </c>
      <c r="B227" s="2">
        <v>0.13157894736841996</v>
      </c>
    </row>
    <row r="228" spans="1:2" x14ac:dyDescent="0.35">
      <c r="A228" s="2">
        <v>4.761904761905008E-2</v>
      </c>
      <c r="B228" s="2">
        <v>0.11842105263157786</v>
      </c>
    </row>
    <row r="229" spans="1:2" x14ac:dyDescent="0.35">
      <c r="A229" s="2">
        <v>4.1666666666669128E-2</v>
      </c>
      <c r="B229" s="2">
        <v>0.11842105263157786</v>
      </c>
    </row>
    <row r="230" spans="1:2" x14ac:dyDescent="0.35">
      <c r="A230" s="2">
        <v>4.1666666666669128E-2</v>
      </c>
      <c r="B230" s="2">
        <v>0.10526315789473575</v>
      </c>
    </row>
    <row r="231" spans="1:2" x14ac:dyDescent="0.35">
      <c r="A231" s="2">
        <v>4.1666666666669128E-2</v>
      </c>
      <c r="B231" s="2">
        <v>9.2105263157893649E-2</v>
      </c>
    </row>
    <row r="232" spans="1:2" x14ac:dyDescent="0.35">
      <c r="A232" s="2">
        <v>3.5714285714288176E-2</v>
      </c>
      <c r="B232" s="2">
        <v>9.2105263157893649E-2</v>
      </c>
    </row>
    <row r="233" spans="1:2" x14ac:dyDescent="0.35">
      <c r="A233" s="2">
        <v>3.5714285714288176E-2</v>
      </c>
      <c r="B233" s="2">
        <v>7.8947368421051545E-2</v>
      </c>
    </row>
    <row r="234" spans="1:2" x14ac:dyDescent="0.35">
      <c r="A234" s="2">
        <v>3.5714285714288176E-2</v>
      </c>
      <c r="B234" s="2">
        <v>6.578947368420944E-2</v>
      </c>
    </row>
    <row r="235" spans="1:2" x14ac:dyDescent="0.35">
      <c r="A235" s="2">
        <v>3.5714285714288176E-2</v>
      </c>
      <c r="B235" s="2">
        <v>5.2631578947367336E-2</v>
      </c>
    </row>
    <row r="236" spans="1:2" x14ac:dyDescent="0.35">
      <c r="A236" s="2">
        <v>2.9761904761907224E-2</v>
      </c>
      <c r="B236" s="2">
        <v>5.2631578947367336E-2</v>
      </c>
    </row>
    <row r="237" spans="1:2" x14ac:dyDescent="0.35">
      <c r="A237" s="2">
        <v>2.9761904761907224E-2</v>
      </c>
      <c r="B237" s="2">
        <v>3.9473684210525231E-2</v>
      </c>
    </row>
    <row r="238" spans="1:2" x14ac:dyDescent="0.35">
      <c r="A238" s="2">
        <v>2.3809523809526272E-2</v>
      </c>
      <c r="B238" s="2">
        <v>3.9473684210525231E-2</v>
      </c>
    </row>
    <row r="239" spans="1:2" x14ac:dyDescent="0.35">
      <c r="A239" s="2">
        <v>1.7857142857145319E-2</v>
      </c>
      <c r="B239" s="2">
        <v>3.9473684210525231E-2</v>
      </c>
    </row>
    <row r="240" spans="1:2" x14ac:dyDescent="0.35">
      <c r="A240" s="2">
        <v>1.1904761904764367E-2</v>
      </c>
      <c r="B240" s="2">
        <v>3.9473684210525231E-2</v>
      </c>
    </row>
    <row r="241" spans="1:2" x14ac:dyDescent="0.35">
      <c r="A241" s="2">
        <v>1.1904761904764367E-2</v>
      </c>
      <c r="B241" s="2">
        <v>2.6315789473683127E-2</v>
      </c>
    </row>
    <row r="242" spans="1:2" x14ac:dyDescent="0.35">
      <c r="A242" s="2">
        <v>5.9523809523834154E-3</v>
      </c>
      <c r="B242" s="2">
        <v>2.6315789473683127E-2</v>
      </c>
    </row>
    <row r="243" spans="1:2" x14ac:dyDescent="0.35">
      <c r="A243" s="2">
        <v>2.4633073358870661E-15</v>
      </c>
      <c r="B243" s="2">
        <v>2.6315789473683127E-2</v>
      </c>
    </row>
    <row r="244" spans="1:2" x14ac:dyDescent="0.35">
      <c r="A244" s="2">
        <v>2.4633073358870661E-15</v>
      </c>
      <c r="B244" s="2">
        <v>1.3157894736841022E-2</v>
      </c>
    </row>
    <row r="245" spans="1:2" x14ac:dyDescent="0.35">
      <c r="A245" s="2">
        <v>2.4633073358870661E-15</v>
      </c>
      <c r="B245" s="2">
        <v>-1.0824674490095276E-15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5E150-0DBD-4C23-A00E-1B32B616D967}">
  <sheetPr codeName="XLSTAT_20211020_225058_1_HID"/>
  <dimension ref="A1:B245"/>
  <sheetViews>
    <sheetView workbookViewId="0"/>
  </sheetViews>
  <sheetFormatPr defaultRowHeight="14.5" x14ac:dyDescent="0.35"/>
  <sheetData>
    <row r="1" spans="1:2" x14ac:dyDescent="0.35">
      <c r="A1" s="2">
        <v>1</v>
      </c>
      <c r="B1" s="2">
        <v>1</v>
      </c>
    </row>
    <row r="2" spans="1:2" x14ac:dyDescent="0.35">
      <c r="A2" s="2">
        <v>0.99404761904761907</v>
      </c>
      <c r="B2" s="2">
        <v>1</v>
      </c>
    </row>
    <row r="3" spans="1:2" x14ac:dyDescent="0.35">
      <c r="A3" s="2">
        <v>0.98809523809523814</v>
      </c>
      <c r="B3" s="2">
        <v>1</v>
      </c>
    </row>
    <row r="4" spans="1:2" x14ac:dyDescent="0.35">
      <c r="A4" s="2">
        <v>0.98214285714285721</v>
      </c>
      <c r="B4" s="2">
        <v>1</v>
      </c>
    </row>
    <row r="5" spans="1:2" x14ac:dyDescent="0.35">
      <c r="A5" s="2">
        <v>0.97619047619047628</v>
      </c>
      <c r="B5" s="2">
        <v>1</v>
      </c>
    </row>
    <row r="6" spans="1:2" x14ac:dyDescent="0.35">
      <c r="A6" s="2">
        <v>0.97023809523809534</v>
      </c>
      <c r="B6" s="2">
        <v>1</v>
      </c>
    </row>
    <row r="7" spans="1:2" x14ac:dyDescent="0.35">
      <c r="A7" s="2">
        <v>0.96428571428571441</v>
      </c>
      <c r="B7" s="2">
        <v>1</v>
      </c>
    </row>
    <row r="8" spans="1:2" x14ac:dyDescent="0.35">
      <c r="A8" s="2">
        <v>0.95833333333333348</v>
      </c>
      <c r="B8" s="2">
        <v>1</v>
      </c>
    </row>
    <row r="9" spans="1:2" x14ac:dyDescent="0.35">
      <c r="A9" s="2">
        <v>0.95238095238095255</v>
      </c>
      <c r="B9" s="2">
        <v>1</v>
      </c>
    </row>
    <row r="10" spans="1:2" x14ac:dyDescent="0.35">
      <c r="A10" s="2">
        <v>0.95238095238095255</v>
      </c>
      <c r="B10" s="2">
        <v>0.98684210526315785</v>
      </c>
    </row>
    <row r="11" spans="1:2" x14ac:dyDescent="0.35">
      <c r="A11" s="2">
        <v>0.94642857142857162</v>
      </c>
      <c r="B11" s="2">
        <v>0.98684210526315785</v>
      </c>
    </row>
    <row r="12" spans="1:2" x14ac:dyDescent="0.35">
      <c r="A12" s="2">
        <v>0.94047619047619069</v>
      </c>
      <c r="B12" s="2">
        <v>0.98684210526315785</v>
      </c>
    </row>
    <row r="13" spans="1:2" x14ac:dyDescent="0.35">
      <c r="A13" s="2">
        <v>0.93452380952380976</v>
      </c>
      <c r="B13" s="2">
        <v>0.98684210526315785</v>
      </c>
    </row>
    <row r="14" spans="1:2" x14ac:dyDescent="0.35">
      <c r="A14" s="2">
        <v>0.92857142857142883</v>
      </c>
      <c r="B14" s="2">
        <v>0.98684210526315785</v>
      </c>
    </row>
    <row r="15" spans="1:2" x14ac:dyDescent="0.35">
      <c r="A15" s="2">
        <v>0.92261904761904789</v>
      </c>
      <c r="B15" s="2">
        <v>0.98684210526315785</v>
      </c>
    </row>
    <row r="16" spans="1:2" x14ac:dyDescent="0.35">
      <c r="A16" s="2">
        <v>0.91666666666666696</v>
      </c>
      <c r="B16" s="2">
        <v>0.98684210526315785</v>
      </c>
    </row>
    <row r="17" spans="1:2" x14ac:dyDescent="0.35">
      <c r="A17" s="2">
        <v>0.91071428571428603</v>
      </c>
      <c r="B17" s="2">
        <v>0.98684210526315785</v>
      </c>
    </row>
    <row r="18" spans="1:2" x14ac:dyDescent="0.35">
      <c r="A18" s="2">
        <v>0.9047619047619051</v>
      </c>
      <c r="B18" s="2">
        <v>0.98684210526315785</v>
      </c>
    </row>
    <row r="19" spans="1:2" x14ac:dyDescent="0.35">
      <c r="A19" s="2">
        <v>0.89880952380952417</v>
      </c>
      <c r="B19" s="2">
        <v>0.98684210526315785</v>
      </c>
    </row>
    <row r="20" spans="1:2" x14ac:dyDescent="0.35">
      <c r="A20" s="2">
        <v>0.89285714285714324</v>
      </c>
      <c r="B20" s="2">
        <v>0.98684210526315785</v>
      </c>
    </row>
    <row r="21" spans="1:2" x14ac:dyDescent="0.35">
      <c r="A21" s="2">
        <v>0.88690476190476231</v>
      </c>
      <c r="B21" s="2">
        <v>0.98684210526315785</v>
      </c>
    </row>
    <row r="22" spans="1:2" x14ac:dyDescent="0.35">
      <c r="A22" s="2">
        <v>0.88690476190476231</v>
      </c>
      <c r="B22" s="2">
        <v>0.97368421052631571</v>
      </c>
    </row>
    <row r="23" spans="1:2" x14ac:dyDescent="0.35">
      <c r="A23" s="2">
        <v>0.88690476190476231</v>
      </c>
      <c r="B23" s="2">
        <v>0.96052631578947356</v>
      </c>
    </row>
    <row r="24" spans="1:2" x14ac:dyDescent="0.35">
      <c r="A24" s="2">
        <v>0.88095238095238138</v>
      </c>
      <c r="B24" s="2">
        <v>0.96052631578947356</v>
      </c>
    </row>
    <row r="25" spans="1:2" x14ac:dyDescent="0.35">
      <c r="A25" s="2">
        <v>0.87500000000000044</v>
      </c>
      <c r="B25" s="2">
        <v>0.96052631578947356</v>
      </c>
    </row>
    <row r="26" spans="1:2" x14ac:dyDescent="0.35">
      <c r="A26" s="2">
        <v>0.86904761904761951</v>
      </c>
      <c r="B26" s="2">
        <v>0.96052631578947356</v>
      </c>
    </row>
    <row r="27" spans="1:2" x14ac:dyDescent="0.35">
      <c r="A27" s="2">
        <v>0.86904761904761951</v>
      </c>
      <c r="B27" s="2">
        <v>0.94736842105263142</v>
      </c>
    </row>
    <row r="28" spans="1:2" x14ac:dyDescent="0.35">
      <c r="A28" s="2">
        <v>0.86309523809523858</v>
      </c>
      <c r="B28" s="2">
        <v>0.94736842105263142</v>
      </c>
    </row>
    <row r="29" spans="1:2" x14ac:dyDescent="0.35">
      <c r="A29" s="2">
        <v>0.85714285714285765</v>
      </c>
      <c r="B29" s="2">
        <v>0.94736842105263142</v>
      </c>
    </row>
    <row r="30" spans="1:2" x14ac:dyDescent="0.35">
      <c r="A30" s="2">
        <v>0.85119047619047672</v>
      </c>
      <c r="B30" s="2">
        <v>0.94736842105263142</v>
      </c>
    </row>
    <row r="31" spans="1:2" x14ac:dyDescent="0.35">
      <c r="A31" s="2">
        <v>0.84523809523809579</v>
      </c>
      <c r="B31" s="2">
        <v>0.94736842105263142</v>
      </c>
    </row>
    <row r="32" spans="1:2" x14ac:dyDescent="0.35">
      <c r="A32" s="2">
        <v>0.84523809523809579</v>
      </c>
      <c r="B32" s="2">
        <v>0.93421052631578927</v>
      </c>
    </row>
    <row r="33" spans="1:2" x14ac:dyDescent="0.35">
      <c r="A33" s="2">
        <v>0.84523809523809579</v>
      </c>
      <c r="B33" s="2">
        <v>0.92105263157894712</v>
      </c>
    </row>
    <row r="34" spans="1:2" x14ac:dyDescent="0.35">
      <c r="A34" s="2">
        <v>0.83928571428571486</v>
      </c>
      <c r="B34" s="2">
        <v>0.92105263157894712</v>
      </c>
    </row>
    <row r="35" spans="1:2" x14ac:dyDescent="0.35">
      <c r="A35" s="2">
        <v>0.83333333333333393</v>
      </c>
      <c r="B35" s="2">
        <v>0.92105263157894712</v>
      </c>
    </row>
    <row r="36" spans="1:2" x14ac:dyDescent="0.35">
      <c r="A36" s="2">
        <v>0.82738095238095299</v>
      </c>
      <c r="B36" s="2">
        <v>0.92105263157894712</v>
      </c>
    </row>
    <row r="37" spans="1:2" x14ac:dyDescent="0.35">
      <c r="A37" s="2">
        <v>0.82142857142857206</v>
      </c>
      <c r="B37" s="2">
        <v>0.92105263157894712</v>
      </c>
    </row>
    <row r="38" spans="1:2" x14ac:dyDescent="0.35">
      <c r="A38" s="2">
        <v>0.82142857142857206</v>
      </c>
      <c r="B38" s="2">
        <v>0.90789473684210498</v>
      </c>
    </row>
    <row r="39" spans="1:2" x14ac:dyDescent="0.35">
      <c r="A39" s="2">
        <v>0.81547619047619113</v>
      </c>
      <c r="B39" s="2">
        <v>0.90789473684210498</v>
      </c>
    </row>
    <row r="40" spans="1:2" x14ac:dyDescent="0.35">
      <c r="A40" s="2">
        <v>0.8095238095238102</v>
      </c>
      <c r="B40" s="2">
        <v>0.90789473684210498</v>
      </c>
    </row>
    <row r="41" spans="1:2" x14ac:dyDescent="0.35">
      <c r="A41" s="2">
        <v>0.80357142857142927</v>
      </c>
      <c r="B41" s="2">
        <v>0.90789473684210498</v>
      </c>
    </row>
    <row r="42" spans="1:2" x14ac:dyDescent="0.35">
      <c r="A42" s="2">
        <v>0.79761904761904834</v>
      </c>
      <c r="B42" s="2">
        <v>0.90789473684210498</v>
      </c>
    </row>
    <row r="43" spans="1:2" x14ac:dyDescent="0.35">
      <c r="A43" s="2">
        <v>0.79166666666666741</v>
      </c>
      <c r="B43" s="2">
        <v>0.90789473684210498</v>
      </c>
    </row>
    <row r="44" spans="1:2" x14ac:dyDescent="0.35">
      <c r="A44" s="2">
        <v>0.78571428571428648</v>
      </c>
      <c r="B44" s="2">
        <v>0.90789473684210498</v>
      </c>
    </row>
    <row r="45" spans="1:2" x14ac:dyDescent="0.35">
      <c r="A45" s="2">
        <v>0.77976190476190554</v>
      </c>
      <c r="B45" s="2">
        <v>0.90789473684210498</v>
      </c>
    </row>
    <row r="46" spans="1:2" x14ac:dyDescent="0.35">
      <c r="A46" s="2">
        <v>0.77380952380952461</v>
      </c>
      <c r="B46" s="2">
        <v>0.90789473684210498</v>
      </c>
    </row>
    <row r="47" spans="1:2" x14ac:dyDescent="0.35">
      <c r="A47" s="2">
        <v>0.77380952380952461</v>
      </c>
      <c r="B47" s="2">
        <v>0.89473684210526283</v>
      </c>
    </row>
    <row r="48" spans="1:2" x14ac:dyDescent="0.35">
      <c r="A48" s="2">
        <v>0.77380952380952461</v>
      </c>
      <c r="B48" s="2">
        <v>0.88157894736842068</v>
      </c>
    </row>
    <row r="49" spans="1:2" x14ac:dyDescent="0.35">
      <c r="A49" s="2">
        <v>0.76785714285714368</v>
      </c>
      <c r="B49" s="2">
        <v>0.88157894736842068</v>
      </c>
    </row>
    <row r="50" spans="1:2" x14ac:dyDescent="0.35">
      <c r="A50" s="2">
        <v>0.76190476190476275</v>
      </c>
      <c r="B50" s="2">
        <v>0.88157894736842068</v>
      </c>
    </row>
    <row r="51" spans="1:2" x14ac:dyDescent="0.35">
      <c r="A51" s="2">
        <v>0.76190476190476275</v>
      </c>
      <c r="B51" s="2">
        <v>0.86842105263157854</v>
      </c>
    </row>
    <row r="52" spans="1:2" x14ac:dyDescent="0.35">
      <c r="A52" s="2">
        <v>0.75595238095238182</v>
      </c>
      <c r="B52" s="2">
        <v>0.86842105263157854</v>
      </c>
    </row>
    <row r="53" spans="1:2" x14ac:dyDescent="0.35">
      <c r="A53" s="2">
        <v>0.75595238095238182</v>
      </c>
      <c r="B53" s="2">
        <v>0.85526315789473639</v>
      </c>
    </row>
    <row r="54" spans="1:2" x14ac:dyDescent="0.35">
      <c r="A54" s="2">
        <v>0.75000000000000089</v>
      </c>
      <c r="B54" s="2">
        <v>0.85526315789473639</v>
      </c>
    </row>
    <row r="55" spans="1:2" x14ac:dyDescent="0.35">
      <c r="A55" s="2">
        <v>0.74404761904761996</v>
      </c>
      <c r="B55" s="2">
        <v>0.85526315789473639</v>
      </c>
    </row>
    <row r="56" spans="1:2" x14ac:dyDescent="0.35">
      <c r="A56" s="2">
        <v>0.73809523809523903</v>
      </c>
      <c r="B56" s="2">
        <v>0.85526315789473639</v>
      </c>
    </row>
    <row r="57" spans="1:2" x14ac:dyDescent="0.35">
      <c r="A57" s="2">
        <v>0.73214285714285809</v>
      </c>
      <c r="B57" s="2">
        <v>0.85526315789473639</v>
      </c>
    </row>
    <row r="58" spans="1:2" x14ac:dyDescent="0.35">
      <c r="A58" s="2">
        <v>0.72619047619047716</v>
      </c>
      <c r="B58" s="2">
        <v>0.85526315789473639</v>
      </c>
    </row>
    <row r="59" spans="1:2" x14ac:dyDescent="0.35">
      <c r="A59" s="2">
        <v>0.72023809523809623</v>
      </c>
      <c r="B59" s="2">
        <v>0.85526315789473639</v>
      </c>
    </row>
    <row r="60" spans="1:2" x14ac:dyDescent="0.35">
      <c r="A60" s="2">
        <v>0.7142857142857153</v>
      </c>
      <c r="B60" s="2">
        <v>0.85526315789473639</v>
      </c>
    </row>
    <row r="61" spans="1:2" x14ac:dyDescent="0.35">
      <c r="A61" s="2">
        <v>0.70833333333333437</v>
      </c>
      <c r="B61" s="2">
        <v>0.85526315789473639</v>
      </c>
    </row>
    <row r="62" spans="1:2" x14ac:dyDescent="0.35">
      <c r="A62" s="2">
        <v>0.70833333333333437</v>
      </c>
      <c r="B62" s="2">
        <v>0.84210526315789425</v>
      </c>
    </row>
    <row r="63" spans="1:2" x14ac:dyDescent="0.35">
      <c r="A63" s="2">
        <v>0.70238095238095344</v>
      </c>
      <c r="B63" s="2">
        <v>0.84210526315789425</v>
      </c>
    </row>
    <row r="64" spans="1:2" x14ac:dyDescent="0.35">
      <c r="A64" s="2">
        <v>0.69642857142857251</v>
      </c>
      <c r="B64" s="2">
        <v>0.84210526315789425</v>
      </c>
    </row>
    <row r="65" spans="1:2" x14ac:dyDescent="0.35">
      <c r="A65" s="2">
        <v>0.69047619047619158</v>
      </c>
      <c r="B65" s="2">
        <v>0.84210526315789425</v>
      </c>
    </row>
    <row r="66" spans="1:2" x14ac:dyDescent="0.35">
      <c r="A66" s="2">
        <v>0.68452380952381064</v>
      </c>
      <c r="B66" s="2">
        <v>0.84210526315789425</v>
      </c>
    </row>
    <row r="67" spans="1:2" x14ac:dyDescent="0.35">
      <c r="A67" s="2">
        <v>0.67857142857142971</v>
      </c>
      <c r="B67" s="2">
        <v>0.84210526315789425</v>
      </c>
    </row>
    <row r="68" spans="1:2" x14ac:dyDescent="0.35">
      <c r="A68" s="2">
        <v>0.67857142857142971</v>
      </c>
      <c r="B68" s="2">
        <v>0.8289473684210521</v>
      </c>
    </row>
    <row r="69" spans="1:2" x14ac:dyDescent="0.35">
      <c r="A69" s="2">
        <v>0.67261904761904878</v>
      </c>
      <c r="B69" s="2">
        <v>0.8289473684210521</v>
      </c>
    </row>
    <row r="70" spans="1:2" x14ac:dyDescent="0.35">
      <c r="A70" s="2">
        <v>0.66666666666666785</v>
      </c>
      <c r="B70" s="2">
        <v>0.8289473684210521</v>
      </c>
    </row>
    <row r="71" spans="1:2" x14ac:dyDescent="0.35">
      <c r="A71" s="2">
        <v>0.66666666666666785</v>
      </c>
      <c r="B71" s="2">
        <v>0.81578947368420995</v>
      </c>
    </row>
    <row r="72" spans="1:2" x14ac:dyDescent="0.35">
      <c r="A72" s="2">
        <v>0.66071428571428692</v>
      </c>
      <c r="B72" s="2">
        <v>0.81578947368420995</v>
      </c>
    </row>
    <row r="73" spans="1:2" x14ac:dyDescent="0.35">
      <c r="A73" s="2">
        <v>0.65476190476190599</v>
      </c>
      <c r="B73" s="2">
        <v>0.81578947368420995</v>
      </c>
    </row>
    <row r="74" spans="1:2" x14ac:dyDescent="0.35">
      <c r="A74" s="2">
        <v>0.64880952380952506</v>
      </c>
      <c r="B74" s="2">
        <v>0.81578947368420995</v>
      </c>
    </row>
    <row r="75" spans="1:2" x14ac:dyDescent="0.35">
      <c r="A75" s="2">
        <v>0.64285714285714413</v>
      </c>
      <c r="B75" s="2">
        <v>0.81578947368420995</v>
      </c>
    </row>
    <row r="76" spans="1:2" x14ac:dyDescent="0.35">
      <c r="A76" s="2">
        <v>0.64285714285714413</v>
      </c>
      <c r="B76" s="2">
        <v>0.80263157894736781</v>
      </c>
    </row>
    <row r="77" spans="1:2" x14ac:dyDescent="0.35">
      <c r="A77" s="2">
        <v>0.63690476190476319</v>
      </c>
      <c r="B77" s="2">
        <v>0.80263157894736781</v>
      </c>
    </row>
    <row r="78" spans="1:2" x14ac:dyDescent="0.35">
      <c r="A78" s="2">
        <v>0.63095238095238226</v>
      </c>
      <c r="B78" s="2">
        <v>0.80263157894736781</v>
      </c>
    </row>
    <row r="79" spans="1:2" x14ac:dyDescent="0.35">
      <c r="A79" s="2">
        <v>0.62500000000000133</v>
      </c>
      <c r="B79" s="2">
        <v>0.80263157894736781</v>
      </c>
    </row>
    <row r="80" spans="1:2" x14ac:dyDescent="0.35">
      <c r="A80" s="2">
        <v>0.62500000000000133</v>
      </c>
      <c r="B80" s="2">
        <v>0.78947368421052566</v>
      </c>
    </row>
    <row r="81" spans="1:2" x14ac:dyDescent="0.35">
      <c r="A81" s="2">
        <v>0.6190476190476204</v>
      </c>
      <c r="B81" s="2">
        <v>0.78947368421052566</v>
      </c>
    </row>
    <row r="82" spans="1:2" x14ac:dyDescent="0.35">
      <c r="A82" s="2">
        <v>0.61309523809523947</v>
      </c>
      <c r="B82" s="2">
        <v>0.78947368421052566</v>
      </c>
    </row>
    <row r="83" spans="1:2" x14ac:dyDescent="0.35">
      <c r="A83" s="2">
        <v>0.60714285714285854</v>
      </c>
      <c r="B83" s="2">
        <v>0.78947368421052566</v>
      </c>
    </row>
    <row r="84" spans="1:2" x14ac:dyDescent="0.35">
      <c r="A84" s="2">
        <v>0.60714285714285854</v>
      </c>
      <c r="B84" s="2">
        <v>0.77631578947368352</v>
      </c>
    </row>
    <row r="85" spans="1:2" x14ac:dyDescent="0.35">
      <c r="A85" s="2">
        <v>0.60119047619047761</v>
      </c>
      <c r="B85" s="2">
        <v>0.77631578947368352</v>
      </c>
    </row>
    <row r="86" spans="1:2" x14ac:dyDescent="0.35">
      <c r="A86" s="2">
        <v>0.59523809523809668</v>
      </c>
      <c r="B86" s="2">
        <v>0.77631578947368352</v>
      </c>
    </row>
    <row r="87" spans="1:2" x14ac:dyDescent="0.35">
      <c r="A87" s="2">
        <v>0.58928571428571574</v>
      </c>
      <c r="B87" s="2">
        <v>0.77631578947368352</v>
      </c>
    </row>
    <row r="88" spans="1:2" x14ac:dyDescent="0.35">
      <c r="A88" s="2">
        <v>0.58928571428571574</v>
      </c>
      <c r="B88" s="2">
        <v>0.76315789473684137</v>
      </c>
    </row>
    <row r="89" spans="1:2" x14ac:dyDescent="0.35">
      <c r="A89" s="2">
        <v>0.58333333333333481</v>
      </c>
      <c r="B89" s="2">
        <v>0.76315789473684137</v>
      </c>
    </row>
    <row r="90" spans="1:2" x14ac:dyDescent="0.35">
      <c r="A90" s="2">
        <v>0.57738095238095388</v>
      </c>
      <c r="B90" s="2">
        <v>0.76315789473684137</v>
      </c>
    </row>
    <row r="91" spans="1:2" x14ac:dyDescent="0.35">
      <c r="A91" s="2">
        <v>0.57142857142857295</v>
      </c>
      <c r="B91" s="2">
        <v>0.76315789473684137</v>
      </c>
    </row>
    <row r="92" spans="1:2" x14ac:dyDescent="0.35">
      <c r="A92" s="2">
        <v>0.56547619047619202</v>
      </c>
      <c r="B92" s="2">
        <v>0.76315789473684137</v>
      </c>
    </row>
    <row r="93" spans="1:2" x14ac:dyDescent="0.35">
      <c r="A93" s="2">
        <v>0.56547619047619202</v>
      </c>
      <c r="B93" s="2">
        <v>0.74999999999999922</v>
      </c>
    </row>
    <row r="94" spans="1:2" x14ac:dyDescent="0.35">
      <c r="A94" s="2">
        <v>0.55952380952381109</v>
      </c>
      <c r="B94" s="2">
        <v>0.74999999999999922</v>
      </c>
    </row>
    <row r="95" spans="1:2" x14ac:dyDescent="0.35">
      <c r="A95" s="2">
        <v>0.55952380952381109</v>
      </c>
      <c r="B95" s="2">
        <v>0.73684210526315708</v>
      </c>
    </row>
    <row r="96" spans="1:2" x14ac:dyDescent="0.35">
      <c r="A96" s="2">
        <v>0.55952380952381109</v>
      </c>
      <c r="B96" s="2">
        <v>0.72368421052631493</v>
      </c>
    </row>
    <row r="97" spans="1:2" x14ac:dyDescent="0.35">
      <c r="A97" s="2">
        <v>0.55952380952381109</v>
      </c>
      <c r="B97" s="2">
        <v>0.71052631578947278</v>
      </c>
    </row>
    <row r="98" spans="1:2" x14ac:dyDescent="0.35">
      <c r="A98" s="2">
        <v>0.55357142857143016</v>
      </c>
      <c r="B98" s="2">
        <v>0.71052631578947278</v>
      </c>
    </row>
    <row r="99" spans="1:2" x14ac:dyDescent="0.35">
      <c r="A99" s="2">
        <v>0.54761904761904923</v>
      </c>
      <c r="B99" s="2">
        <v>0.71052631578947278</v>
      </c>
    </row>
    <row r="100" spans="1:2" x14ac:dyDescent="0.35">
      <c r="A100" s="2">
        <v>0.54761904761904923</v>
      </c>
      <c r="B100" s="2">
        <v>0.69736842105263064</v>
      </c>
    </row>
    <row r="101" spans="1:2" x14ac:dyDescent="0.35">
      <c r="A101" s="2">
        <v>0.54761904761904923</v>
      </c>
      <c r="B101" s="2">
        <v>0.68421052631578849</v>
      </c>
    </row>
    <row r="102" spans="1:2" x14ac:dyDescent="0.35">
      <c r="A102" s="2">
        <v>0.54166666666666829</v>
      </c>
      <c r="B102" s="2">
        <v>0.68421052631578849</v>
      </c>
    </row>
    <row r="103" spans="1:2" x14ac:dyDescent="0.35">
      <c r="A103" s="2">
        <v>0.54166666666666829</v>
      </c>
      <c r="B103" s="2">
        <v>0.67105263157894635</v>
      </c>
    </row>
    <row r="104" spans="1:2" x14ac:dyDescent="0.35">
      <c r="A104" s="2">
        <v>0.53571428571428736</v>
      </c>
      <c r="B104" s="2">
        <v>0.67105263157894635</v>
      </c>
    </row>
    <row r="105" spans="1:2" x14ac:dyDescent="0.35">
      <c r="A105" s="2">
        <v>0.52976190476190643</v>
      </c>
      <c r="B105" s="2">
        <v>0.67105263157894635</v>
      </c>
    </row>
    <row r="106" spans="1:2" x14ac:dyDescent="0.35">
      <c r="A106" s="2">
        <v>0.52976190476190643</v>
      </c>
      <c r="B106" s="2">
        <v>0.6578947368421042</v>
      </c>
    </row>
    <row r="107" spans="1:2" x14ac:dyDescent="0.35">
      <c r="A107" s="2">
        <v>0.5238095238095255</v>
      </c>
      <c r="B107" s="2">
        <v>0.6578947368421042</v>
      </c>
    </row>
    <row r="108" spans="1:2" x14ac:dyDescent="0.35">
      <c r="A108" s="2">
        <v>0.5238095238095255</v>
      </c>
      <c r="B108" s="2">
        <v>0.64473684210526205</v>
      </c>
    </row>
    <row r="109" spans="1:2" x14ac:dyDescent="0.35">
      <c r="A109" s="2">
        <v>0.51785714285714457</v>
      </c>
      <c r="B109" s="2">
        <v>0.64473684210526205</v>
      </c>
    </row>
    <row r="110" spans="1:2" x14ac:dyDescent="0.35">
      <c r="A110" s="2">
        <v>0.51190476190476364</v>
      </c>
      <c r="B110" s="2">
        <v>0.64473684210526205</v>
      </c>
    </row>
    <row r="111" spans="1:2" x14ac:dyDescent="0.35">
      <c r="A111" s="2">
        <v>0.50595238095238271</v>
      </c>
      <c r="B111" s="2">
        <v>0.64473684210526205</v>
      </c>
    </row>
    <row r="112" spans="1:2" x14ac:dyDescent="0.35">
      <c r="A112" s="2">
        <v>0.50000000000000178</v>
      </c>
      <c r="B112" s="2">
        <v>0.64473684210526205</v>
      </c>
    </row>
    <row r="113" spans="1:2" x14ac:dyDescent="0.35">
      <c r="A113" s="2">
        <v>0.49404761904762085</v>
      </c>
      <c r="B113" s="2">
        <v>0.64473684210526205</v>
      </c>
    </row>
    <row r="114" spans="1:2" x14ac:dyDescent="0.35">
      <c r="A114" s="2">
        <v>0.49404761904762085</v>
      </c>
      <c r="B114" s="2">
        <v>0.63157894736841991</v>
      </c>
    </row>
    <row r="115" spans="1:2" x14ac:dyDescent="0.35">
      <c r="A115" s="2">
        <v>0.49404761904762085</v>
      </c>
      <c r="B115" s="2">
        <v>0.61842105263157776</v>
      </c>
    </row>
    <row r="116" spans="1:2" x14ac:dyDescent="0.35">
      <c r="A116" s="2">
        <v>0.49404761904762085</v>
      </c>
      <c r="B116" s="2">
        <v>0.60526315789473562</v>
      </c>
    </row>
    <row r="117" spans="1:2" x14ac:dyDescent="0.35">
      <c r="A117" s="2">
        <v>0.48809523809523991</v>
      </c>
      <c r="B117" s="2">
        <v>0.60526315789473562</v>
      </c>
    </row>
    <row r="118" spans="1:2" x14ac:dyDescent="0.35">
      <c r="A118" s="2">
        <v>0.48214285714285898</v>
      </c>
      <c r="B118" s="2">
        <v>0.60526315789473562</v>
      </c>
    </row>
    <row r="119" spans="1:2" x14ac:dyDescent="0.35">
      <c r="A119" s="2">
        <v>0.48214285714285898</v>
      </c>
      <c r="B119" s="2">
        <v>0.59210526315789347</v>
      </c>
    </row>
    <row r="120" spans="1:2" x14ac:dyDescent="0.35">
      <c r="A120" s="2">
        <v>0.47619047619047805</v>
      </c>
      <c r="B120" s="2">
        <v>0.59210526315789347</v>
      </c>
    </row>
    <row r="121" spans="1:2" x14ac:dyDescent="0.35">
      <c r="A121" s="2">
        <v>0.47023809523809712</v>
      </c>
      <c r="B121" s="2">
        <v>0.59210526315789347</v>
      </c>
    </row>
    <row r="122" spans="1:2" x14ac:dyDescent="0.35">
      <c r="A122" s="2">
        <v>0.46428571428571619</v>
      </c>
      <c r="B122" s="2">
        <v>0.59210526315789347</v>
      </c>
    </row>
    <row r="123" spans="1:2" x14ac:dyDescent="0.35">
      <c r="A123" s="2">
        <v>0.45833333333333526</v>
      </c>
      <c r="B123" s="2">
        <v>0.59210526315789347</v>
      </c>
    </row>
    <row r="124" spans="1:2" x14ac:dyDescent="0.35">
      <c r="A124" s="2">
        <v>0.45238095238095433</v>
      </c>
      <c r="B124" s="2">
        <v>0.59210526315789347</v>
      </c>
    </row>
    <row r="125" spans="1:2" x14ac:dyDescent="0.35">
      <c r="A125" s="2">
        <v>0.45238095238095433</v>
      </c>
      <c r="B125" s="2">
        <v>0.57894736842105132</v>
      </c>
    </row>
    <row r="126" spans="1:2" x14ac:dyDescent="0.35">
      <c r="A126" s="2">
        <v>0.4464285714285734</v>
      </c>
      <c r="B126" s="2">
        <v>0.57894736842105132</v>
      </c>
    </row>
    <row r="127" spans="1:2" x14ac:dyDescent="0.35">
      <c r="A127" s="2">
        <v>0.4464285714285734</v>
      </c>
      <c r="B127" s="2">
        <v>0.56578947368420918</v>
      </c>
    </row>
    <row r="128" spans="1:2" x14ac:dyDescent="0.35">
      <c r="A128" s="2">
        <v>0.4464285714285734</v>
      </c>
      <c r="B128" s="2">
        <v>0.55263157894736703</v>
      </c>
    </row>
    <row r="129" spans="1:2" x14ac:dyDescent="0.35">
      <c r="A129" s="2">
        <v>0.44047619047619246</v>
      </c>
      <c r="B129" s="2">
        <v>0.55263157894736703</v>
      </c>
    </row>
    <row r="130" spans="1:2" x14ac:dyDescent="0.35">
      <c r="A130" s="2">
        <v>0.43452380952381153</v>
      </c>
      <c r="B130" s="2">
        <v>0.55263157894736703</v>
      </c>
    </row>
    <row r="131" spans="1:2" x14ac:dyDescent="0.35">
      <c r="A131" s="2">
        <v>0.43452380952381153</v>
      </c>
      <c r="B131" s="2">
        <v>0.53947368421052488</v>
      </c>
    </row>
    <row r="132" spans="1:2" x14ac:dyDescent="0.35">
      <c r="A132" s="2">
        <v>0.4285714285714306</v>
      </c>
      <c r="B132" s="2">
        <v>0.53947368421052488</v>
      </c>
    </row>
    <row r="133" spans="1:2" x14ac:dyDescent="0.35">
      <c r="A133" s="2">
        <v>0.42261904761904967</v>
      </c>
      <c r="B133" s="2">
        <v>0.53947368421052488</v>
      </c>
    </row>
    <row r="134" spans="1:2" x14ac:dyDescent="0.35">
      <c r="A134" s="2">
        <v>0.42261904761904967</v>
      </c>
      <c r="B134" s="2">
        <v>0.52631578947368274</v>
      </c>
    </row>
    <row r="135" spans="1:2" x14ac:dyDescent="0.35">
      <c r="A135" s="2">
        <v>0.41666666666666874</v>
      </c>
      <c r="B135" s="2">
        <v>0.52631578947368274</v>
      </c>
    </row>
    <row r="136" spans="1:2" x14ac:dyDescent="0.35">
      <c r="A136" s="2">
        <v>0.41071428571428781</v>
      </c>
      <c r="B136" s="2">
        <v>0.52631578947368274</v>
      </c>
    </row>
    <row r="137" spans="1:2" x14ac:dyDescent="0.35">
      <c r="A137" s="2">
        <v>0.40476190476190688</v>
      </c>
      <c r="B137" s="2">
        <v>0.52631578947368274</v>
      </c>
    </row>
    <row r="138" spans="1:2" x14ac:dyDescent="0.35">
      <c r="A138" s="2">
        <v>0.39880952380952595</v>
      </c>
      <c r="B138" s="2">
        <v>0.52631578947368274</v>
      </c>
    </row>
    <row r="139" spans="1:2" x14ac:dyDescent="0.35">
      <c r="A139" s="2">
        <v>0.39285714285714501</v>
      </c>
      <c r="B139" s="2">
        <v>0.52631578947368274</v>
      </c>
    </row>
    <row r="140" spans="1:2" x14ac:dyDescent="0.35">
      <c r="A140" s="2">
        <v>0.38690476190476408</v>
      </c>
      <c r="B140" s="2">
        <v>0.52631578947368274</v>
      </c>
    </row>
    <row r="141" spans="1:2" x14ac:dyDescent="0.35">
      <c r="A141" s="2">
        <v>0.38690476190476408</v>
      </c>
      <c r="B141" s="2">
        <v>0.51315789473684059</v>
      </c>
    </row>
    <row r="142" spans="1:2" x14ac:dyDescent="0.35">
      <c r="A142" s="2">
        <v>0.38095238095238315</v>
      </c>
      <c r="B142" s="2">
        <v>0.51315789473684059</v>
      </c>
    </row>
    <row r="143" spans="1:2" x14ac:dyDescent="0.35">
      <c r="A143" s="2">
        <v>0.38095238095238315</v>
      </c>
      <c r="B143" s="2">
        <v>0.4999999999999985</v>
      </c>
    </row>
    <row r="144" spans="1:2" x14ac:dyDescent="0.35">
      <c r="A144" s="2">
        <v>0.37500000000000222</v>
      </c>
      <c r="B144" s="2">
        <v>0.4999999999999985</v>
      </c>
    </row>
    <row r="145" spans="1:2" x14ac:dyDescent="0.35">
      <c r="A145" s="2">
        <v>0.36904761904762129</v>
      </c>
      <c r="B145" s="2">
        <v>0.4999999999999985</v>
      </c>
    </row>
    <row r="146" spans="1:2" x14ac:dyDescent="0.35">
      <c r="A146" s="2">
        <v>0.36309523809524036</v>
      </c>
      <c r="B146" s="2">
        <v>0.4999999999999985</v>
      </c>
    </row>
    <row r="147" spans="1:2" x14ac:dyDescent="0.35">
      <c r="A147" s="2">
        <v>0.36309523809524036</v>
      </c>
      <c r="B147" s="2">
        <v>0.48684210526315641</v>
      </c>
    </row>
    <row r="148" spans="1:2" x14ac:dyDescent="0.35">
      <c r="A148" s="2">
        <v>0.35714285714285943</v>
      </c>
      <c r="B148" s="2">
        <v>0.48684210526315641</v>
      </c>
    </row>
    <row r="149" spans="1:2" x14ac:dyDescent="0.35">
      <c r="A149" s="2">
        <v>0.3511904761904785</v>
      </c>
      <c r="B149" s="2">
        <v>0.48684210526315641</v>
      </c>
    </row>
    <row r="150" spans="1:2" x14ac:dyDescent="0.35">
      <c r="A150" s="2">
        <v>0.34523809523809756</v>
      </c>
      <c r="B150" s="2">
        <v>0.48684210526315641</v>
      </c>
    </row>
    <row r="151" spans="1:2" x14ac:dyDescent="0.35">
      <c r="A151" s="2">
        <v>0.33928571428571663</v>
      </c>
      <c r="B151" s="2">
        <v>0.48684210526315641</v>
      </c>
    </row>
    <row r="152" spans="1:2" x14ac:dyDescent="0.35">
      <c r="A152" s="2">
        <v>0.33928571428571663</v>
      </c>
      <c r="B152" s="2">
        <v>0.47368421052631432</v>
      </c>
    </row>
    <row r="153" spans="1:2" x14ac:dyDescent="0.35">
      <c r="A153" s="2">
        <v>0.3333333333333357</v>
      </c>
      <c r="B153" s="2">
        <v>0.47368421052631432</v>
      </c>
    </row>
    <row r="154" spans="1:2" x14ac:dyDescent="0.35">
      <c r="A154" s="2">
        <v>0.32738095238095477</v>
      </c>
      <c r="B154" s="2">
        <v>0.47368421052631432</v>
      </c>
    </row>
    <row r="155" spans="1:2" x14ac:dyDescent="0.35">
      <c r="A155" s="2">
        <v>0.32738095238095477</v>
      </c>
      <c r="B155" s="2">
        <v>0.46052631578947223</v>
      </c>
    </row>
    <row r="156" spans="1:2" x14ac:dyDescent="0.35">
      <c r="A156" s="2">
        <v>0.32142857142857384</v>
      </c>
      <c r="B156" s="2">
        <v>0.46052631578947223</v>
      </c>
    </row>
    <row r="157" spans="1:2" x14ac:dyDescent="0.35">
      <c r="A157" s="2">
        <v>0.32142857142857384</v>
      </c>
      <c r="B157" s="2">
        <v>0.44736842105263014</v>
      </c>
    </row>
    <row r="158" spans="1:2" x14ac:dyDescent="0.35">
      <c r="A158" s="2">
        <v>0.31547619047619291</v>
      </c>
      <c r="B158" s="2">
        <v>0.44736842105263014</v>
      </c>
    </row>
    <row r="159" spans="1:2" x14ac:dyDescent="0.35">
      <c r="A159" s="2">
        <v>0.30952380952381198</v>
      </c>
      <c r="B159" s="2">
        <v>0.44736842105263014</v>
      </c>
    </row>
    <row r="160" spans="1:2" x14ac:dyDescent="0.35">
      <c r="A160" s="2">
        <v>0.30357142857143105</v>
      </c>
      <c r="B160" s="2">
        <v>0.44736842105263014</v>
      </c>
    </row>
    <row r="161" spans="1:2" x14ac:dyDescent="0.35">
      <c r="A161" s="2">
        <v>0.29761904761905011</v>
      </c>
      <c r="B161" s="2">
        <v>0.44736842105263014</v>
      </c>
    </row>
    <row r="162" spans="1:2" x14ac:dyDescent="0.35">
      <c r="A162" s="2">
        <v>0.29761904761905011</v>
      </c>
      <c r="B162" s="2">
        <v>0.43421052631578805</v>
      </c>
    </row>
    <row r="163" spans="1:2" x14ac:dyDescent="0.35">
      <c r="A163" s="2">
        <v>0.29166666666666918</v>
      </c>
      <c r="B163" s="2">
        <v>0.43421052631578805</v>
      </c>
    </row>
    <row r="164" spans="1:2" x14ac:dyDescent="0.35">
      <c r="A164" s="2">
        <v>0.28571428571428825</v>
      </c>
      <c r="B164" s="2">
        <v>0.43421052631578805</v>
      </c>
    </row>
    <row r="165" spans="1:2" x14ac:dyDescent="0.35">
      <c r="A165" s="2">
        <v>0.27976190476190732</v>
      </c>
      <c r="B165" s="2">
        <v>0.43421052631578805</v>
      </c>
    </row>
    <row r="166" spans="1:2" x14ac:dyDescent="0.35">
      <c r="A166" s="2">
        <v>0.27380952380952639</v>
      </c>
      <c r="B166" s="2">
        <v>0.43421052631578805</v>
      </c>
    </row>
    <row r="167" spans="1:2" x14ac:dyDescent="0.35">
      <c r="A167" s="2">
        <v>0.27380952380952639</v>
      </c>
      <c r="B167" s="2">
        <v>0.42105263157894596</v>
      </c>
    </row>
    <row r="168" spans="1:2" x14ac:dyDescent="0.35">
      <c r="A168" s="2">
        <v>0.26785714285714546</v>
      </c>
      <c r="B168" s="2">
        <v>0.42105263157894596</v>
      </c>
    </row>
    <row r="169" spans="1:2" x14ac:dyDescent="0.35">
      <c r="A169" s="2">
        <v>0.26785714285714546</v>
      </c>
      <c r="B169" s="2">
        <v>0.40789473684210387</v>
      </c>
    </row>
    <row r="170" spans="1:2" x14ac:dyDescent="0.35">
      <c r="A170" s="2">
        <v>0.26190476190476453</v>
      </c>
      <c r="B170" s="2">
        <v>0.40789473684210387</v>
      </c>
    </row>
    <row r="171" spans="1:2" x14ac:dyDescent="0.35">
      <c r="A171" s="2">
        <v>0.2559523809523836</v>
      </c>
      <c r="B171" s="2">
        <v>0.40789473684210387</v>
      </c>
    </row>
    <row r="172" spans="1:2" x14ac:dyDescent="0.35">
      <c r="A172" s="2">
        <v>0.25000000000000266</v>
      </c>
      <c r="B172" s="2">
        <v>0.40789473684210387</v>
      </c>
    </row>
    <row r="173" spans="1:2" x14ac:dyDescent="0.35">
      <c r="A173" s="2">
        <v>0.24404761904762171</v>
      </c>
      <c r="B173" s="2">
        <v>0.40789473684210387</v>
      </c>
    </row>
    <row r="174" spans="1:2" x14ac:dyDescent="0.35">
      <c r="A174" s="2">
        <v>0.24404761904762171</v>
      </c>
      <c r="B174" s="2">
        <v>0.39473684210526178</v>
      </c>
    </row>
    <row r="175" spans="1:2" x14ac:dyDescent="0.35">
      <c r="A175" s="2">
        <v>0.24404761904762171</v>
      </c>
      <c r="B175" s="2">
        <v>0.38157894736841969</v>
      </c>
    </row>
    <row r="176" spans="1:2" x14ac:dyDescent="0.35">
      <c r="A176" s="2">
        <v>0.23809523809524075</v>
      </c>
      <c r="B176" s="2">
        <v>0.38157894736841969</v>
      </c>
    </row>
    <row r="177" spans="1:2" x14ac:dyDescent="0.35">
      <c r="A177" s="2">
        <v>0.23809523809524075</v>
      </c>
      <c r="B177" s="2">
        <v>0.36842105263157759</v>
      </c>
    </row>
    <row r="178" spans="1:2" x14ac:dyDescent="0.35">
      <c r="A178" s="2">
        <v>0.23214285714285979</v>
      </c>
      <c r="B178" s="2">
        <v>0.36842105263157759</v>
      </c>
    </row>
    <row r="179" spans="1:2" x14ac:dyDescent="0.35">
      <c r="A179" s="2">
        <v>0.22619047619047883</v>
      </c>
      <c r="B179" s="2">
        <v>0.36842105263157759</v>
      </c>
    </row>
    <row r="180" spans="1:2" x14ac:dyDescent="0.35">
      <c r="A180" s="2">
        <v>0.22619047619047883</v>
      </c>
      <c r="B180" s="2">
        <v>0.3552631578947355</v>
      </c>
    </row>
    <row r="181" spans="1:2" x14ac:dyDescent="0.35">
      <c r="A181" s="2">
        <v>0.22023809523809787</v>
      </c>
      <c r="B181" s="2">
        <v>0.3552631578947355</v>
      </c>
    </row>
    <row r="182" spans="1:2" x14ac:dyDescent="0.35">
      <c r="A182" s="2">
        <v>0.21428571428571691</v>
      </c>
      <c r="B182" s="2">
        <v>0.3552631578947355</v>
      </c>
    </row>
    <row r="183" spans="1:2" x14ac:dyDescent="0.35">
      <c r="A183" s="2">
        <v>0.21428571428571691</v>
      </c>
      <c r="B183" s="2">
        <v>0.34210526315789341</v>
      </c>
    </row>
    <row r="184" spans="1:2" x14ac:dyDescent="0.35">
      <c r="A184" s="2">
        <v>0.20833333333333595</v>
      </c>
      <c r="B184" s="2">
        <v>0.34210526315789341</v>
      </c>
    </row>
    <row r="185" spans="1:2" x14ac:dyDescent="0.35">
      <c r="A185" s="2">
        <v>0.20238095238095499</v>
      </c>
      <c r="B185" s="2">
        <v>0.34210526315789341</v>
      </c>
    </row>
    <row r="186" spans="1:2" x14ac:dyDescent="0.35">
      <c r="A186" s="2">
        <v>0.19642857142857403</v>
      </c>
      <c r="B186" s="2">
        <v>0.34210526315789341</v>
      </c>
    </row>
    <row r="187" spans="1:2" x14ac:dyDescent="0.35">
      <c r="A187" s="2">
        <v>0.19047619047619307</v>
      </c>
      <c r="B187" s="2">
        <v>0.34210526315789341</v>
      </c>
    </row>
    <row r="188" spans="1:2" x14ac:dyDescent="0.35">
      <c r="A188" s="2">
        <v>0.18452380952381212</v>
      </c>
      <c r="B188" s="2">
        <v>0.34210526315789341</v>
      </c>
    </row>
    <row r="189" spans="1:2" x14ac:dyDescent="0.35">
      <c r="A189" s="2">
        <v>0.17857142857143116</v>
      </c>
      <c r="B189" s="2">
        <v>0.34210526315789341</v>
      </c>
    </row>
    <row r="190" spans="1:2" x14ac:dyDescent="0.35">
      <c r="A190" s="2">
        <v>0.17857142857143116</v>
      </c>
      <c r="B190" s="2">
        <v>0.32894736842105132</v>
      </c>
    </row>
    <row r="191" spans="1:2" x14ac:dyDescent="0.35">
      <c r="A191" s="2">
        <v>0.17857142857143116</v>
      </c>
      <c r="B191" s="2">
        <v>0.31578947368420923</v>
      </c>
    </row>
    <row r="192" spans="1:2" x14ac:dyDescent="0.35">
      <c r="A192" s="2">
        <v>0.1726190476190502</v>
      </c>
      <c r="B192" s="2">
        <v>0.31578947368420923</v>
      </c>
    </row>
    <row r="193" spans="1:2" x14ac:dyDescent="0.35">
      <c r="A193" s="2">
        <v>0.1726190476190502</v>
      </c>
      <c r="B193" s="2">
        <v>0.30263157894736714</v>
      </c>
    </row>
    <row r="194" spans="1:2" x14ac:dyDescent="0.35">
      <c r="A194" s="2">
        <v>0.16666666666666924</v>
      </c>
      <c r="B194" s="2">
        <v>0.30263157894736714</v>
      </c>
    </row>
    <row r="195" spans="1:2" x14ac:dyDescent="0.35">
      <c r="A195" s="2">
        <v>0.16666666666666924</v>
      </c>
      <c r="B195" s="2">
        <v>0.28947368421052505</v>
      </c>
    </row>
    <row r="196" spans="1:2" x14ac:dyDescent="0.35">
      <c r="A196" s="2">
        <v>0.16071428571428828</v>
      </c>
      <c r="B196" s="2">
        <v>0.28947368421052505</v>
      </c>
    </row>
    <row r="197" spans="1:2" x14ac:dyDescent="0.35">
      <c r="A197" s="2">
        <v>0.15476190476190732</v>
      </c>
      <c r="B197" s="2">
        <v>0.28947368421052505</v>
      </c>
    </row>
    <row r="198" spans="1:2" x14ac:dyDescent="0.35">
      <c r="A198" s="2">
        <v>0.15476190476190732</v>
      </c>
      <c r="B198" s="2">
        <v>0.27631578947368296</v>
      </c>
    </row>
    <row r="199" spans="1:2" x14ac:dyDescent="0.35">
      <c r="A199" s="2">
        <v>0.14880952380952636</v>
      </c>
      <c r="B199" s="2">
        <v>0.27631578947368296</v>
      </c>
    </row>
    <row r="200" spans="1:2" x14ac:dyDescent="0.35">
      <c r="A200" s="2">
        <v>0.1428571428571454</v>
      </c>
      <c r="B200" s="2">
        <v>0.27631578947368296</v>
      </c>
    </row>
    <row r="201" spans="1:2" x14ac:dyDescent="0.35">
      <c r="A201" s="2">
        <v>0.1428571428571454</v>
      </c>
      <c r="B201" s="2">
        <v>0.26315789473684087</v>
      </c>
    </row>
    <row r="202" spans="1:2" x14ac:dyDescent="0.35">
      <c r="A202" s="2">
        <v>0.1428571428571454</v>
      </c>
      <c r="B202" s="2">
        <v>0.24999999999999878</v>
      </c>
    </row>
    <row r="203" spans="1:2" x14ac:dyDescent="0.35">
      <c r="A203" s="2">
        <v>0.1428571428571454</v>
      </c>
      <c r="B203" s="2">
        <v>0.23684210526315669</v>
      </c>
    </row>
    <row r="204" spans="1:2" x14ac:dyDescent="0.35">
      <c r="A204" s="2">
        <v>0.13690476190476444</v>
      </c>
      <c r="B204" s="2">
        <v>0.23684210526315669</v>
      </c>
    </row>
    <row r="205" spans="1:2" x14ac:dyDescent="0.35">
      <c r="A205" s="2">
        <v>0.13095238095238348</v>
      </c>
      <c r="B205" s="2">
        <v>0.23684210526315669</v>
      </c>
    </row>
    <row r="206" spans="1:2" x14ac:dyDescent="0.35">
      <c r="A206" s="2">
        <v>0.13095238095238348</v>
      </c>
      <c r="B206" s="2">
        <v>0.2236842105263146</v>
      </c>
    </row>
    <row r="207" spans="1:2" x14ac:dyDescent="0.35">
      <c r="A207" s="2">
        <v>0.13095238095238348</v>
      </c>
      <c r="B207" s="2">
        <v>0.21052631578947251</v>
      </c>
    </row>
    <row r="208" spans="1:2" x14ac:dyDescent="0.35">
      <c r="A208" s="2">
        <v>0.13095238095238348</v>
      </c>
      <c r="B208" s="2">
        <v>0.19736842105263042</v>
      </c>
    </row>
    <row r="209" spans="1:2" x14ac:dyDescent="0.35">
      <c r="A209" s="2">
        <v>0.12500000000000253</v>
      </c>
      <c r="B209" s="2">
        <v>0.19736842105263042</v>
      </c>
    </row>
    <row r="210" spans="1:2" x14ac:dyDescent="0.35">
      <c r="A210" s="2">
        <v>0.11904761904762157</v>
      </c>
      <c r="B210" s="2">
        <v>0.19736842105263042</v>
      </c>
    </row>
    <row r="211" spans="1:2" x14ac:dyDescent="0.35">
      <c r="A211" s="2">
        <v>0.11309523809524061</v>
      </c>
      <c r="B211" s="2">
        <v>0.19736842105263042</v>
      </c>
    </row>
    <row r="212" spans="1:2" x14ac:dyDescent="0.35">
      <c r="A212" s="2">
        <v>0.11309523809524061</v>
      </c>
      <c r="B212" s="2">
        <v>0.18421052631578833</v>
      </c>
    </row>
    <row r="213" spans="1:2" x14ac:dyDescent="0.35">
      <c r="A213" s="2">
        <v>0.10714285714285965</v>
      </c>
      <c r="B213" s="2">
        <v>0.18421052631578833</v>
      </c>
    </row>
    <row r="214" spans="1:2" x14ac:dyDescent="0.35">
      <c r="A214" s="2">
        <v>0.10714285714285965</v>
      </c>
      <c r="B214" s="2">
        <v>0.17105263157894623</v>
      </c>
    </row>
    <row r="215" spans="1:2" x14ac:dyDescent="0.35">
      <c r="A215" s="2">
        <v>0.10119047619047869</v>
      </c>
      <c r="B215" s="2">
        <v>0.17105263157894623</v>
      </c>
    </row>
    <row r="216" spans="1:2" x14ac:dyDescent="0.35">
      <c r="A216" s="2">
        <v>0.10119047619047869</v>
      </c>
      <c r="B216" s="2">
        <v>0.15789473684210414</v>
      </c>
    </row>
    <row r="217" spans="1:2" x14ac:dyDescent="0.35">
      <c r="A217" s="2">
        <v>0.10119047619047869</v>
      </c>
      <c r="B217" s="2">
        <v>0.14473684210526205</v>
      </c>
    </row>
    <row r="218" spans="1:2" x14ac:dyDescent="0.35">
      <c r="A218" s="2">
        <v>0.10119047619047869</v>
      </c>
      <c r="B218" s="2">
        <v>0.13157894736841996</v>
      </c>
    </row>
    <row r="219" spans="1:2" x14ac:dyDescent="0.35">
      <c r="A219" s="2">
        <v>9.5238095238097731E-2</v>
      </c>
      <c r="B219" s="2">
        <v>0.13157894736841996</v>
      </c>
    </row>
    <row r="220" spans="1:2" x14ac:dyDescent="0.35">
      <c r="A220" s="2">
        <v>9.5238095238097731E-2</v>
      </c>
      <c r="B220" s="2">
        <v>0.11842105263157786</v>
      </c>
    </row>
    <row r="221" spans="1:2" x14ac:dyDescent="0.35">
      <c r="A221" s="2">
        <v>8.9285714285716772E-2</v>
      </c>
      <c r="B221" s="2">
        <v>0.11842105263157786</v>
      </c>
    </row>
    <row r="222" spans="1:2" x14ac:dyDescent="0.35">
      <c r="A222" s="2">
        <v>8.9285714285716772E-2</v>
      </c>
      <c r="B222" s="2">
        <v>0.10526315789473575</v>
      </c>
    </row>
    <row r="223" spans="1:2" x14ac:dyDescent="0.35">
      <c r="A223" s="2">
        <v>8.9285714285716772E-2</v>
      </c>
      <c r="B223" s="2">
        <v>9.2105263157893649E-2</v>
      </c>
    </row>
    <row r="224" spans="1:2" x14ac:dyDescent="0.35">
      <c r="A224" s="2">
        <v>8.3333333333335813E-2</v>
      </c>
      <c r="B224" s="2">
        <v>9.2105263157893649E-2</v>
      </c>
    </row>
    <row r="225" spans="1:2" x14ac:dyDescent="0.35">
      <c r="A225" s="2">
        <v>7.7380952380954854E-2</v>
      </c>
      <c r="B225" s="2">
        <v>9.2105263157893649E-2</v>
      </c>
    </row>
    <row r="226" spans="1:2" x14ac:dyDescent="0.35">
      <c r="A226" s="2">
        <v>7.1428571428573895E-2</v>
      </c>
      <c r="B226" s="2">
        <v>9.2105263157893649E-2</v>
      </c>
    </row>
    <row r="227" spans="1:2" x14ac:dyDescent="0.35">
      <c r="A227" s="2">
        <v>6.5476190476192936E-2</v>
      </c>
      <c r="B227" s="2">
        <v>9.2105263157893649E-2</v>
      </c>
    </row>
    <row r="228" spans="1:2" x14ac:dyDescent="0.35">
      <c r="A228" s="2">
        <v>5.9523809523811984E-2</v>
      </c>
      <c r="B228" s="2">
        <v>9.2105263157893649E-2</v>
      </c>
    </row>
    <row r="229" spans="1:2" x14ac:dyDescent="0.35">
      <c r="A229" s="2">
        <v>5.3571428571431032E-2</v>
      </c>
      <c r="B229" s="2">
        <v>9.2105263157893649E-2</v>
      </c>
    </row>
    <row r="230" spans="1:2" x14ac:dyDescent="0.35">
      <c r="A230" s="2">
        <v>4.761904761905008E-2</v>
      </c>
      <c r="B230" s="2">
        <v>9.2105263157893649E-2</v>
      </c>
    </row>
    <row r="231" spans="1:2" x14ac:dyDescent="0.35">
      <c r="A231" s="2">
        <v>4.761904761905008E-2</v>
      </c>
      <c r="B231" s="2">
        <v>7.8947368421051545E-2</v>
      </c>
    </row>
    <row r="232" spans="1:2" x14ac:dyDescent="0.35">
      <c r="A232" s="2">
        <v>4.1666666666669128E-2</v>
      </c>
      <c r="B232" s="2">
        <v>7.8947368421051545E-2</v>
      </c>
    </row>
    <row r="233" spans="1:2" x14ac:dyDescent="0.35">
      <c r="A233" s="2">
        <v>3.5714285714288176E-2</v>
      </c>
      <c r="B233" s="2">
        <v>7.8947368421051545E-2</v>
      </c>
    </row>
    <row r="234" spans="1:2" x14ac:dyDescent="0.35">
      <c r="A234" s="2">
        <v>3.5714285714288176E-2</v>
      </c>
      <c r="B234" s="2">
        <v>6.578947368420944E-2</v>
      </c>
    </row>
    <row r="235" spans="1:2" x14ac:dyDescent="0.35">
      <c r="A235" s="2">
        <v>3.5714285714288176E-2</v>
      </c>
      <c r="B235" s="2">
        <v>5.2631578947367336E-2</v>
      </c>
    </row>
    <row r="236" spans="1:2" x14ac:dyDescent="0.35">
      <c r="A236" s="2">
        <v>3.5714285714288176E-2</v>
      </c>
      <c r="B236" s="2">
        <v>3.9473684210525231E-2</v>
      </c>
    </row>
    <row r="237" spans="1:2" x14ac:dyDescent="0.35">
      <c r="A237" s="2">
        <v>3.5714285714288176E-2</v>
      </c>
      <c r="B237" s="2">
        <v>2.6315789473683127E-2</v>
      </c>
    </row>
    <row r="238" spans="1:2" x14ac:dyDescent="0.35">
      <c r="A238" s="2">
        <v>2.9761904761907224E-2</v>
      </c>
      <c r="B238" s="2">
        <v>2.6315789473683127E-2</v>
      </c>
    </row>
    <row r="239" spans="1:2" x14ac:dyDescent="0.35">
      <c r="A239" s="2">
        <v>2.3809523809526272E-2</v>
      </c>
      <c r="B239" s="2">
        <v>2.6315789473683127E-2</v>
      </c>
    </row>
    <row r="240" spans="1:2" x14ac:dyDescent="0.35">
      <c r="A240" s="2">
        <v>1.7857142857145319E-2</v>
      </c>
      <c r="B240" s="2">
        <v>2.6315789473683127E-2</v>
      </c>
    </row>
    <row r="241" spans="1:2" x14ac:dyDescent="0.35">
      <c r="A241" s="2">
        <v>1.7857142857145319E-2</v>
      </c>
      <c r="B241" s="2">
        <v>1.3157894736841022E-2</v>
      </c>
    </row>
    <row r="242" spans="1:2" x14ac:dyDescent="0.35">
      <c r="A242" s="2">
        <v>1.1904761904764367E-2</v>
      </c>
      <c r="B242" s="2">
        <v>1.3157894736841022E-2</v>
      </c>
    </row>
    <row r="243" spans="1:2" x14ac:dyDescent="0.35">
      <c r="A243" s="2">
        <v>5.9523809523834154E-3</v>
      </c>
      <c r="B243" s="2">
        <v>1.3157894736841022E-2</v>
      </c>
    </row>
    <row r="244" spans="1:2" x14ac:dyDescent="0.35">
      <c r="A244" s="2">
        <v>2.4633073358870661E-15</v>
      </c>
      <c r="B244" s="2">
        <v>1.3157894736841022E-2</v>
      </c>
    </row>
    <row r="245" spans="1:2" x14ac:dyDescent="0.35">
      <c r="A245" s="2">
        <v>2.4633073358870661E-15</v>
      </c>
      <c r="B245" s="2">
        <v>-1.0824674490095276E-15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BA027-EE0F-4D6A-981B-8D8E14B8FF90}">
  <sheetPr codeName="Sheet4"/>
  <dimension ref="A1:R260"/>
  <sheetViews>
    <sheetView topLeftCell="G1" workbookViewId="0">
      <selection activeCell="R9" sqref="R9"/>
    </sheetView>
  </sheetViews>
  <sheetFormatPr defaultRowHeight="14.5" x14ac:dyDescent="0.35"/>
  <cols>
    <col min="1" max="1" width="10.54296875" customWidth="1"/>
    <col min="2" max="2" width="12.26953125" customWidth="1"/>
    <col min="8" max="8" width="9.36328125" customWidth="1"/>
    <col min="11" max="11" width="14.08984375" customWidth="1"/>
    <col min="13" max="13" width="22.36328125" customWidth="1"/>
    <col min="14" max="14" width="23.54296875" customWidth="1"/>
    <col min="15" max="15" width="23.7265625" customWidth="1"/>
    <col min="17" max="17" width="24.26953125" customWidth="1"/>
    <col min="18" max="18" width="11.08984375" customWidth="1"/>
  </cols>
  <sheetData>
    <row r="1" spans="1:18" ht="21" x14ac:dyDescent="0.5">
      <c r="A1" s="75" t="s">
        <v>120</v>
      </c>
    </row>
    <row r="2" spans="1:18" ht="15" thickBot="1" x14ac:dyDescent="0.4">
      <c r="A2" s="44" t="s">
        <v>0</v>
      </c>
      <c r="B2" s="44" t="s">
        <v>5</v>
      </c>
      <c r="C2" s="44" t="s">
        <v>1</v>
      </c>
      <c r="D2" s="44" t="s">
        <v>2</v>
      </c>
      <c r="E2" s="44" t="s">
        <v>3</v>
      </c>
      <c r="F2" s="44" t="s">
        <v>4</v>
      </c>
      <c r="G2" s="44"/>
      <c r="H2" s="44"/>
      <c r="I2" s="44" t="s">
        <v>59</v>
      </c>
      <c r="J2" s="44" t="s">
        <v>60</v>
      </c>
      <c r="K2" s="44" t="s">
        <v>97</v>
      </c>
      <c r="L2" s="44" t="s">
        <v>62</v>
      </c>
      <c r="M2" s="44" t="s">
        <v>73</v>
      </c>
      <c r="N2" s="44" t="s">
        <v>74</v>
      </c>
      <c r="O2" s="44" t="s">
        <v>75</v>
      </c>
      <c r="Q2" s="44" t="s">
        <v>105</v>
      </c>
    </row>
    <row r="3" spans="1:18" x14ac:dyDescent="0.35">
      <c r="A3">
        <v>8</v>
      </c>
      <c r="B3">
        <v>1</v>
      </c>
      <c r="C3">
        <v>47</v>
      </c>
      <c r="D3">
        <v>40</v>
      </c>
      <c r="E3">
        <v>0</v>
      </c>
      <c r="F3">
        <v>1</v>
      </c>
      <c r="H3" s="52" t="s">
        <v>42</v>
      </c>
      <c r="I3" s="53">
        <v>-1.5123823241678642</v>
      </c>
      <c r="J3">
        <f>$I$3+$I$4*B3+$I$5*C3+$I$6*D3+$I$7*E3</f>
        <v>-0.12460654110903513</v>
      </c>
      <c r="K3">
        <f>EXP(J3)/(1+EXP(J3))</f>
        <v>0.46888860931211868</v>
      </c>
      <c r="L3">
        <f>K3/'Score &amp; Logit-Prob Est.Sample'!$K$247</f>
        <v>1.50537921936965</v>
      </c>
      <c r="M3">
        <f>$I$5*(K3*(1-K3))</f>
        <v>8.3210527519751078E-3</v>
      </c>
      <c r="N3">
        <f>$I$6*(K3*(1-K3))</f>
        <v>-6.7636195454184684E-3</v>
      </c>
      <c r="O3">
        <f>$I$7*(K3*(1-K3))</f>
        <v>-8.8498374809030638E-4</v>
      </c>
      <c r="Q3" s="70" t="s">
        <v>102</v>
      </c>
      <c r="R3" s="71">
        <v>0.29899999999999999</v>
      </c>
    </row>
    <row r="4" spans="1:18" x14ac:dyDescent="0.35">
      <c r="A4">
        <v>9</v>
      </c>
      <c r="B4">
        <v>0</v>
      </c>
      <c r="C4">
        <v>45</v>
      </c>
      <c r="D4">
        <v>20</v>
      </c>
      <c r="E4">
        <v>26</v>
      </c>
      <c r="F4">
        <v>0</v>
      </c>
      <c r="H4" s="54" t="s">
        <v>5</v>
      </c>
      <c r="I4" s="55">
        <v>0.90372289773097325</v>
      </c>
      <c r="J4">
        <f t="shared" ref="J4:J67" si="0">$I$3+$I$4*B4+$I$5*C4+$I$6*D4+$I$7*E4</f>
        <v>-0.64436000233914426</v>
      </c>
      <c r="K4">
        <f t="shared" ref="K4:K67" si="1">EXP(J4)/(1+EXP(J4))</f>
        <v>0.34426162101701596</v>
      </c>
      <c r="L4">
        <f>K4/'Score &amp; Logit-Prob Est.Sample'!$K$247</f>
        <v>1.1052609937908582</v>
      </c>
      <c r="M4">
        <f t="shared" ref="M4:M67" si="2">$I$5*(K4*(1-K4))</f>
        <v>7.5429666755595344E-3</v>
      </c>
      <c r="N4">
        <f t="shared" ref="N4:N67" si="3">$I$6*(K4*(1-K4))</f>
        <v>-6.131166134614988E-3</v>
      </c>
      <c r="O4">
        <f t="shared" ref="O4:O67" si="4">$I$7*(K4*(1-K4))</f>
        <v>-8.0223057336975328E-4</v>
      </c>
      <c r="Q4" s="70" t="s">
        <v>98</v>
      </c>
      <c r="R4" s="72">
        <v>0.96</v>
      </c>
    </row>
    <row r="5" spans="1:18" x14ac:dyDescent="0.35">
      <c r="A5">
        <v>10</v>
      </c>
      <c r="B5">
        <v>0</v>
      </c>
      <c r="C5">
        <v>11</v>
      </c>
      <c r="D5">
        <v>0</v>
      </c>
      <c r="E5">
        <v>15</v>
      </c>
      <c r="F5">
        <v>0</v>
      </c>
      <c r="H5" s="54" t="s">
        <v>1</v>
      </c>
      <c r="I5" s="55">
        <v>3.3413577504618486E-2</v>
      </c>
      <c r="J5">
        <f t="shared" si="0"/>
        <v>-1.1981383776850447</v>
      </c>
      <c r="K5">
        <f t="shared" si="1"/>
        <v>0.23180655429873018</v>
      </c>
      <c r="L5">
        <f>K5/'Score &amp; Logit-Prob Est.Sample'!$K$247</f>
        <v>0.74422104274814138</v>
      </c>
      <c r="M5">
        <f t="shared" si="2"/>
        <v>5.9500317849537016E-3</v>
      </c>
      <c r="N5">
        <f t="shared" si="3"/>
        <v>-4.8363773762907132E-3</v>
      </c>
      <c r="O5">
        <f t="shared" si="4"/>
        <v>-6.328143309817265E-4</v>
      </c>
      <c r="Q5" s="70" t="s">
        <v>101</v>
      </c>
      <c r="R5" s="71">
        <v>6.4999999999999997E-3</v>
      </c>
    </row>
    <row r="6" spans="1:18" x14ac:dyDescent="0.35">
      <c r="A6">
        <v>11</v>
      </c>
      <c r="B6">
        <v>0</v>
      </c>
      <c r="C6">
        <v>17</v>
      </c>
      <c r="D6">
        <v>10</v>
      </c>
      <c r="E6">
        <v>0</v>
      </c>
      <c r="F6">
        <v>0</v>
      </c>
      <c r="H6" s="54" t="s">
        <v>2</v>
      </c>
      <c r="I6" s="55">
        <v>-2.7159631434730325E-2</v>
      </c>
      <c r="J6">
        <f t="shared" si="0"/>
        <v>-1.2159478209366532</v>
      </c>
      <c r="K6">
        <f t="shared" si="1"/>
        <v>0.2286503448755117</v>
      </c>
      <c r="L6">
        <f>K6/'Score &amp; Logit-Prob Est.Sample'!$K$247</f>
        <v>0.73408794933676136</v>
      </c>
      <c r="M6">
        <f t="shared" si="2"/>
        <v>5.8931314356349121E-3</v>
      </c>
      <c r="N6">
        <f t="shared" si="3"/>
        <v>-4.7901269406469349E-3</v>
      </c>
      <c r="O6">
        <f t="shared" si="4"/>
        <v>-6.2676270675715497E-4</v>
      </c>
      <c r="Q6" s="70" t="s">
        <v>99</v>
      </c>
      <c r="R6" s="71">
        <v>-5.3E-3</v>
      </c>
    </row>
    <row r="7" spans="1:18" ht="15" thickBot="1" x14ac:dyDescent="0.4">
      <c r="A7">
        <v>12</v>
      </c>
      <c r="B7">
        <v>0</v>
      </c>
      <c r="C7">
        <v>9</v>
      </c>
      <c r="D7">
        <v>0</v>
      </c>
      <c r="E7">
        <v>0</v>
      </c>
      <c r="F7">
        <v>0</v>
      </c>
      <c r="H7" s="56" t="s">
        <v>3</v>
      </c>
      <c r="I7" s="57">
        <v>-3.5536937378655943E-3</v>
      </c>
      <c r="J7">
        <f t="shared" si="0"/>
        <v>-1.2116601266262979</v>
      </c>
      <c r="K7">
        <f t="shared" si="1"/>
        <v>0.22940744249311271</v>
      </c>
      <c r="L7">
        <f>K7/'Score &amp; Logit-Prob Est.Sample'!$K$247</f>
        <v>0.73651863116168947</v>
      </c>
      <c r="M7">
        <f t="shared" si="2"/>
        <v>5.9068411320071616E-3</v>
      </c>
      <c r="N7">
        <f t="shared" si="3"/>
        <v>-4.8012706231963685E-3</v>
      </c>
      <c r="O7">
        <f t="shared" si="4"/>
        <v>-6.2822079852058155E-4</v>
      </c>
      <c r="Q7" s="70" t="s">
        <v>100</v>
      </c>
      <c r="R7" s="73">
        <v>-6.8999999999999997E-4</v>
      </c>
    </row>
    <row r="8" spans="1:18" x14ac:dyDescent="0.35">
      <c r="A8">
        <v>13</v>
      </c>
      <c r="B8">
        <v>0</v>
      </c>
      <c r="C8">
        <v>22</v>
      </c>
      <c r="D8">
        <v>10</v>
      </c>
      <c r="E8">
        <v>13</v>
      </c>
      <c r="F8">
        <v>1</v>
      </c>
      <c r="J8">
        <f t="shared" si="0"/>
        <v>-1.0950779520058136</v>
      </c>
      <c r="K8">
        <f t="shared" si="1"/>
        <v>0.25066327349169332</v>
      </c>
      <c r="L8">
        <f>K8/'Score &amp; Logit-Prob Est.Sample'!$K$247</f>
        <v>0.80476103594656834</v>
      </c>
      <c r="M8">
        <f t="shared" si="2"/>
        <v>6.2761122525339099E-3</v>
      </c>
      <c r="N8">
        <f t="shared" si="3"/>
        <v>-5.1014260774158429E-3</v>
      </c>
      <c r="O8">
        <f t="shared" si="4"/>
        <v>-6.674945478941448E-4</v>
      </c>
    </row>
    <row r="9" spans="1:18" x14ac:dyDescent="0.35">
      <c r="A9">
        <v>14</v>
      </c>
      <c r="B9">
        <v>0</v>
      </c>
      <c r="C9">
        <v>35</v>
      </c>
      <c r="D9">
        <v>35</v>
      </c>
      <c r="E9">
        <v>13</v>
      </c>
      <c r="F9">
        <v>0</v>
      </c>
      <c r="J9">
        <f t="shared" si="0"/>
        <v>-1.3396922303140315</v>
      </c>
      <c r="K9">
        <f t="shared" si="1"/>
        <v>0.207560675728032</v>
      </c>
      <c r="L9">
        <f>K9/'Score &amp; Logit-Prob Est.Sample'!$K$247</f>
        <v>0.66637901154752199</v>
      </c>
      <c r="M9">
        <f t="shared" si="2"/>
        <v>5.4958398877491812E-3</v>
      </c>
      <c r="N9">
        <f t="shared" si="3"/>
        <v>-4.4671955810456319E-3</v>
      </c>
      <c r="O9">
        <f t="shared" si="4"/>
        <v>-5.8450885095158304E-4</v>
      </c>
      <c r="Q9" s="68" t="s">
        <v>116</v>
      </c>
      <c r="R9" s="74">
        <f>'Score &amp; Logit-Prob Est.Sample'!F247</f>
        <v>0.31147540983606559</v>
      </c>
    </row>
    <row r="10" spans="1:18" x14ac:dyDescent="0.35">
      <c r="A10">
        <v>20</v>
      </c>
      <c r="B10">
        <v>0</v>
      </c>
      <c r="C10">
        <v>14</v>
      </c>
      <c r="D10">
        <v>0</v>
      </c>
      <c r="E10">
        <v>0</v>
      </c>
      <c r="F10">
        <v>0</v>
      </c>
      <c r="J10">
        <f t="shared" si="0"/>
        <v>-1.0445922391032054</v>
      </c>
      <c r="K10">
        <f t="shared" si="1"/>
        <v>0.26026489066946745</v>
      </c>
      <c r="L10">
        <f>K10/'Score &amp; Logit-Prob Est.Sample'!$K$247</f>
        <v>0.83558728056993126</v>
      </c>
      <c r="M10">
        <f t="shared" si="2"/>
        <v>6.4330184209148329E-3</v>
      </c>
      <c r="N10">
        <f t="shared" si="3"/>
        <v>-5.2289644621479944E-3</v>
      </c>
      <c r="O10">
        <f t="shared" si="4"/>
        <v>-6.8418226916346114E-4</v>
      </c>
      <c r="Q10" s="68" t="s">
        <v>117</v>
      </c>
    </row>
    <row r="11" spans="1:18" x14ac:dyDescent="0.35">
      <c r="A11">
        <v>21</v>
      </c>
      <c r="B11">
        <v>1</v>
      </c>
      <c r="C11">
        <v>17</v>
      </c>
      <c r="D11">
        <v>0</v>
      </c>
      <c r="E11">
        <v>13</v>
      </c>
      <c r="F11">
        <v>1</v>
      </c>
      <c r="J11">
        <f t="shared" si="0"/>
        <v>-8.682662745062944E-2</v>
      </c>
      <c r="K11">
        <f t="shared" si="1"/>
        <v>0.47830696982424231</v>
      </c>
      <c r="L11">
        <f>K11/'Score &amp; Logit-Prob Est.Sample'!$K$247</f>
        <v>1.5356171136453984</v>
      </c>
      <c r="M11">
        <f t="shared" si="2"/>
        <v>8.3376703623057845E-3</v>
      </c>
      <c r="N11">
        <f t="shared" si="3"/>
        <v>-6.7771268740439263E-3</v>
      </c>
      <c r="O11">
        <f t="shared" si="4"/>
        <v>-8.8675111040768318E-4</v>
      </c>
    </row>
    <row r="12" spans="1:18" x14ac:dyDescent="0.35">
      <c r="A12">
        <v>23</v>
      </c>
      <c r="B12">
        <v>0</v>
      </c>
      <c r="C12">
        <v>12</v>
      </c>
      <c r="D12">
        <v>0</v>
      </c>
      <c r="E12">
        <v>0</v>
      </c>
      <c r="F12">
        <v>0</v>
      </c>
      <c r="J12">
        <f t="shared" si="0"/>
        <v>-1.1114193941124424</v>
      </c>
      <c r="K12">
        <f t="shared" si="1"/>
        <v>0.24760636433259423</v>
      </c>
      <c r="L12">
        <f>K12/'Score &amp; Logit-Prob Est.Sample'!$K$247</f>
        <v>0.79494674864630821</v>
      </c>
      <c r="M12">
        <f t="shared" si="2"/>
        <v>6.2248643738553686E-3</v>
      </c>
      <c r="N12">
        <f t="shared" si="3"/>
        <v>-5.059770151870948E-3</v>
      </c>
      <c r="O12">
        <f t="shared" si="4"/>
        <v>-6.6204409094999827E-4</v>
      </c>
    </row>
    <row r="13" spans="1:18" x14ac:dyDescent="0.35">
      <c r="A13">
        <v>27</v>
      </c>
      <c r="B13">
        <v>1</v>
      </c>
      <c r="C13">
        <v>6</v>
      </c>
      <c r="D13">
        <v>10</v>
      </c>
      <c r="E13">
        <v>0</v>
      </c>
      <c r="F13">
        <v>0</v>
      </c>
      <c r="J13">
        <f t="shared" si="0"/>
        <v>-0.6797742757564833</v>
      </c>
      <c r="K13">
        <f t="shared" si="1"/>
        <v>0.33631168376992898</v>
      </c>
      <c r="L13">
        <f>K13/'Score &amp; Logit-Prob Est.Sample'!$K$247</f>
        <v>1.0797375110502248</v>
      </c>
      <c r="M13">
        <f t="shared" si="2"/>
        <v>7.4581154956647258E-3</v>
      </c>
      <c r="N13">
        <f t="shared" si="3"/>
        <v>-6.0621963640950108E-3</v>
      </c>
      <c r="O13">
        <f t="shared" si="4"/>
        <v>-7.9320624466382497E-4</v>
      </c>
      <c r="Q13" s="77" t="s">
        <v>128</v>
      </c>
    </row>
    <row r="14" spans="1:18" x14ac:dyDescent="0.35">
      <c r="A14">
        <v>28</v>
      </c>
      <c r="B14">
        <v>1</v>
      </c>
      <c r="C14">
        <v>26</v>
      </c>
      <c r="D14">
        <v>0</v>
      </c>
      <c r="E14">
        <v>0</v>
      </c>
      <c r="F14">
        <v>1</v>
      </c>
      <c r="J14">
        <f t="shared" si="0"/>
        <v>0.26009358868318966</v>
      </c>
      <c r="K14">
        <f t="shared" si="1"/>
        <v>0.56465929783514068</v>
      </c>
      <c r="L14">
        <f>K14/'Score &amp; Logit-Prob Est.Sample'!$K$247</f>
        <v>1.8128535351539181</v>
      </c>
      <c r="M14">
        <f t="shared" si="2"/>
        <v>8.2136980627824218E-3</v>
      </c>
      <c r="N14">
        <f t="shared" si="3"/>
        <v>-6.676358198115552E-3</v>
      </c>
      <c r="O14">
        <f t="shared" si="4"/>
        <v>-8.7356606356784456E-4</v>
      </c>
      <c r="Q14" s="77" t="s">
        <v>129</v>
      </c>
    </row>
    <row r="15" spans="1:18" x14ac:dyDescent="0.35">
      <c r="A15">
        <v>32</v>
      </c>
      <c r="B15">
        <v>0</v>
      </c>
      <c r="C15">
        <v>30</v>
      </c>
      <c r="D15">
        <v>15</v>
      </c>
      <c r="E15">
        <v>0</v>
      </c>
      <c r="F15">
        <v>1</v>
      </c>
      <c r="J15">
        <f t="shared" si="0"/>
        <v>-0.91736947055026452</v>
      </c>
      <c r="K15">
        <f t="shared" si="1"/>
        <v>0.28549418586330771</v>
      </c>
      <c r="L15">
        <f>K15/'Score &amp; Logit-Prob Est.Sample'!$K$247</f>
        <v>0.91658659671853138</v>
      </c>
      <c r="M15">
        <f t="shared" si="2"/>
        <v>6.815943978338331E-3</v>
      </c>
      <c r="N15">
        <f t="shared" si="3"/>
        <v>-5.5402186822363208E-3</v>
      </c>
      <c r="O15">
        <f t="shared" si="4"/>
        <v>-7.2490823319100309E-4</v>
      </c>
      <c r="Q15" s="77" t="s">
        <v>130</v>
      </c>
    </row>
    <row r="16" spans="1:18" x14ac:dyDescent="0.35">
      <c r="A16">
        <v>33</v>
      </c>
      <c r="B16">
        <v>1</v>
      </c>
      <c r="C16">
        <v>20</v>
      </c>
      <c r="D16">
        <v>10</v>
      </c>
      <c r="E16">
        <v>0</v>
      </c>
      <c r="F16">
        <v>0</v>
      </c>
      <c r="J16">
        <f t="shared" si="0"/>
        <v>-0.2119841906918245</v>
      </c>
      <c r="K16">
        <f t="shared" si="1"/>
        <v>0.44720152280780834</v>
      </c>
      <c r="L16">
        <f>K16/'Score &amp; Logit-Prob Est.Sample'!$K$247</f>
        <v>1.4357522574347976</v>
      </c>
      <c r="M16">
        <f t="shared" si="2"/>
        <v>8.2602480413540916E-3</v>
      </c>
      <c r="N16">
        <f t="shared" si="3"/>
        <v>-6.7141955192203161E-3</v>
      </c>
      <c r="O16">
        <f t="shared" si="4"/>
        <v>-8.785168763721621E-4</v>
      </c>
      <c r="Q16" s="77" t="s">
        <v>131</v>
      </c>
    </row>
    <row r="17" spans="1:15" x14ac:dyDescent="0.35">
      <c r="A17">
        <v>35</v>
      </c>
      <c r="B17">
        <v>0</v>
      </c>
      <c r="C17">
        <v>24</v>
      </c>
      <c r="D17">
        <v>15</v>
      </c>
      <c r="E17">
        <v>0</v>
      </c>
      <c r="F17">
        <v>0</v>
      </c>
      <c r="J17">
        <f t="shared" si="0"/>
        <v>-1.1178509355779753</v>
      </c>
      <c r="K17">
        <f t="shared" si="1"/>
        <v>0.24641013048691865</v>
      </c>
      <c r="L17">
        <f>K17/'Score &amp; Logit-Prob Est.Sample'!$K$247</f>
        <v>0.79110620840493084</v>
      </c>
      <c r="M17">
        <f t="shared" si="2"/>
        <v>6.2046399842888046E-3</v>
      </c>
      <c r="N17">
        <f t="shared" si="3"/>
        <v>-5.0433311169742999E-3</v>
      </c>
      <c r="O17">
        <f t="shared" si="4"/>
        <v>-6.5989313041472128E-4</v>
      </c>
    </row>
    <row r="18" spans="1:15" x14ac:dyDescent="0.35">
      <c r="A18">
        <v>36</v>
      </c>
      <c r="B18">
        <v>0</v>
      </c>
      <c r="C18">
        <v>15</v>
      </c>
      <c r="D18">
        <v>15</v>
      </c>
      <c r="E18">
        <v>0</v>
      </c>
      <c r="F18">
        <v>0</v>
      </c>
      <c r="J18">
        <f t="shared" si="0"/>
        <v>-1.4185731331195419</v>
      </c>
      <c r="K18">
        <f t="shared" si="1"/>
        <v>0.19488536876301973</v>
      </c>
      <c r="L18">
        <f>K18/'Score &amp; Logit-Prob Est.Sample'!$K$247</f>
        <v>0.62568460497566314</v>
      </c>
      <c r="M18">
        <f t="shared" si="2"/>
        <v>5.2427594434923822E-3</v>
      </c>
      <c r="N18">
        <f t="shared" si="3"/>
        <v>-4.2614836488706837E-3</v>
      </c>
      <c r="O18">
        <f t="shared" si="4"/>
        <v>-5.5759253557627439E-4</v>
      </c>
    </row>
    <row r="19" spans="1:15" x14ac:dyDescent="0.35">
      <c r="A19">
        <v>38</v>
      </c>
      <c r="B19">
        <v>1</v>
      </c>
      <c r="C19">
        <v>31</v>
      </c>
      <c r="D19">
        <v>15</v>
      </c>
      <c r="E19">
        <v>0</v>
      </c>
      <c r="F19">
        <v>1</v>
      </c>
      <c r="J19">
        <f t="shared" si="0"/>
        <v>1.9767004685327216E-2</v>
      </c>
      <c r="K19">
        <f t="shared" si="1"/>
        <v>0.50494159026823993</v>
      </c>
      <c r="L19">
        <f>K19/'Score &amp; Logit-Prob Est.Sample'!$K$247</f>
        <v>1.6211282634918696</v>
      </c>
      <c r="M19">
        <f t="shared" si="2"/>
        <v>8.3525784395010044E-3</v>
      </c>
      <c r="N19">
        <f t="shared" si="3"/>
        <v>-6.789244639104154E-3</v>
      </c>
      <c r="O19">
        <f t="shared" si="4"/>
        <v>-8.8833665570180642E-4</v>
      </c>
    </row>
    <row r="20" spans="1:15" x14ac:dyDescent="0.35">
      <c r="A20">
        <v>39</v>
      </c>
      <c r="B20">
        <v>0</v>
      </c>
      <c r="C20">
        <v>30</v>
      </c>
      <c r="D20">
        <v>35</v>
      </c>
      <c r="E20">
        <v>13</v>
      </c>
      <c r="F20">
        <v>0</v>
      </c>
      <c r="J20">
        <f t="shared" si="0"/>
        <v>-1.5067601178371237</v>
      </c>
      <c r="K20">
        <f t="shared" si="1"/>
        <v>0.18141943994875945</v>
      </c>
      <c r="L20">
        <f>K20/'Score &amp; Logit-Prob Est.Sample'!$K$247</f>
        <v>0.58245188615095678</v>
      </c>
      <c r="M20">
        <f t="shared" si="2"/>
        <v>4.9621310003935999E-3</v>
      </c>
      <c r="N20">
        <f t="shared" si="3"/>
        <v>-4.033379816420787E-3</v>
      </c>
      <c r="O20">
        <f t="shared" si="4"/>
        <v>-5.2774635880070263E-4</v>
      </c>
    </row>
    <row r="21" spans="1:15" x14ac:dyDescent="0.35">
      <c r="A21">
        <v>41</v>
      </c>
      <c r="B21">
        <v>0</v>
      </c>
      <c r="C21">
        <v>8</v>
      </c>
      <c r="D21">
        <v>0</v>
      </c>
      <c r="E21">
        <v>15</v>
      </c>
      <c r="F21">
        <v>1</v>
      </c>
      <c r="J21">
        <f t="shared" si="0"/>
        <v>-1.2983791101989002</v>
      </c>
      <c r="K21">
        <f t="shared" si="1"/>
        <v>0.21443793644246645</v>
      </c>
      <c r="L21">
        <f>K21/'Score &amp; Logit-Prob Est.Sample'!$K$247</f>
        <v>0.68845863805174667</v>
      </c>
      <c r="M21">
        <f t="shared" si="2"/>
        <v>5.6286610715588188E-3</v>
      </c>
      <c r="N21">
        <f t="shared" si="3"/>
        <v>-4.5751569149822839E-3</v>
      </c>
      <c r="O21">
        <f t="shared" si="4"/>
        <v>-5.9863501894706227E-4</v>
      </c>
    </row>
    <row r="22" spans="1:15" x14ac:dyDescent="0.35">
      <c r="A22">
        <v>43</v>
      </c>
      <c r="B22">
        <v>0</v>
      </c>
      <c r="C22">
        <v>30</v>
      </c>
      <c r="D22">
        <v>15</v>
      </c>
      <c r="E22">
        <v>0</v>
      </c>
      <c r="F22">
        <v>1</v>
      </c>
      <c r="J22">
        <f t="shared" si="0"/>
        <v>-0.91736947055026452</v>
      </c>
      <c r="K22">
        <f t="shared" si="1"/>
        <v>0.28549418586330771</v>
      </c>
      <c r="L22">
        <f>K22/'Score &amp; Logit-Prob Est.Sample'!$K$247</f>
        <v>0.91658659671853138</v>
      </c>
      <c r="M22">
        <f t="shared" si="2"/>
        <v>6.815943978338331E-3</v>
      </c>
      <c r="N22">
        <f t="shared" si="3"/>
        <v>-5.5402186822363208E-3</v>
      </c>
      <c r="O22">
        <f t="shared" si="4"/>
        <v>-7.2490823319100309E-4</v>
      </c>
    </row>
    <row r="23" spans="1:15" x14ac:dyDescent="0.35">
      <c r="A23">
        <v>46</v>
      </c>
      <c r="B23">
        <v>1</v>
      </c>
      <c r="C23">
        <v>14</v>
      </c>
      <c r="D23">
        <v>15</v>
      </c>
      <c r="E23">
        <v>0</v>
      </c>
      <c r="F23">
        <v>0</v>
      </c>
      <c r="J23">
        <f t="shared" si="0"/>
        <v>-0.54826381289318704</v>
      </c>
      <c r="K23">
        <f t="shared" si="1"/>
        <v>0.36626731139655899</v>
      </c>
      <c r="L23">
        <f>K23/'Score &amp; Logit-Prob Est.Sample'!$K$247</f>
        <v>1.1759108418514572</v>
      </c>
      <c r="M23">
        <f t="shared" si="2"/>
        <v>7.7558115213596226E-3</v>
      </c>
      <c r="N23">
        <f t="shared" si="3"/>
        <v>-6.3041732771130744E-3</v>
      </c>
      <c r="O23">
        <f t="shared" si="4"/>
        <v>-8.2486764045878894E-4</v>
      </c>
    </row>
    <row r="24" spans="1:15" x14ac:dyDescent="0.35">
      <c r="A24">
        <v>47</v>
      </c>
      <c r="B24">
        <v>0</v>
      </c>
      <c r="C24">
        <v>14</v>
      </c>
      <c r="D24">
        <v>0</v>
      </c>
      <c r="E24">
        <v>0</v>
      </c>
      <c r="F24">
        <v>0</v>
      </c>
      <c r="J24">
        <f t="shared" si="0"/>
        <v>-1.0445922391032054</v>
      </c>
      <c r="K24">
        <f t="shared" si="1"/>
        <v>0.26026489066946745</v>
      </c>
      <c r="L24">
        <f>K24/'Score &amp; Logit-Prob Est.Sample'!$K$247</f>
        <v>0.83558728056993126</v>
      </c>
      <c r="M24">
        <f t="shared" si="2"/>
        <v>6.4330184209148329E-3</v>
      </c>
      <c r="N24">
        <f t="shared" si="3"/>
        <v>-5.2289644621479944E-3</v>
      </c>
      <c r="O24">
        <f t="shared" si="4"/>
        <v>-6.8418226916346114E-4</v>
      </c>
    </row>
    <row r="25" spans="1:15" x14ac:dyDescent="0.35">
      <c r="A25">
        <v>48</v>
      </c>
      <c r="B25">
        <v>0</v>
      </c>
      <c r="C25">
        <v>33</v>
      </c>
      <c r="D25">
        <v>45</v>
      </c>
      <c r="E25">
        <v>0</v>
      </c>
      <c r="F25">
        <v>0</v>
      </c>
      <c r="J25">
        <f t="shared" si="0"/>
        <v>-1.6319176810783189</v>
      </c>
      <c r="K25">
        <f t="shared" si="1"/>
        <v>0.16356782746944873</v>
      </c>
      <c r="L25">
        <f>K25/'Score &amp; Logit-Prob Est.Sample'!$K$247</f>
        <v>0.52513881450688571</v>
      </c>
      <c r="M25">
        <f t="shared" si="2"/>
        <v>4.5714249202440868E-3</v>
      </c>
      <c r="N25">
        <f t="shared" si="3"/>
        <v>-3.7158013369927093E-3</v>
      </c>
      <c r="O25">
        <f t="shared" si="4"/>
        <v>-4.8619289897792778E-4</v>
      </c>
    </row>
    <row r="26" spans="1:15" x14ac:dyDescent="0.35">
      <c r="A26">
        <v>49</v>
      </c>
      <c r="B26">
        <v>1</v>
      </c>
      <c r="C26">
        <v>15</v>
      </c>
      <c r="D26">
        <v>15</v>
      </c>
      <c r="E26">
        <v>0</v>
      </c>
      <c r="F26">
        <v>1</v>
      </c>
      <c r="J26">
        <f t="shared" si="0"/>
        <v>-0.51485023538856856</v>
      </c>
      <c r="K26">
        <f t="shared" si="1"/>
        <v>0.37405720722037905</v>
      </c>
      <c r="L26">
        <f>K26/'Score &amp; Logit-Prob Est.Sample'!$K$247</f>
        <v>1.200920507391076</v>
      </c>
      <c r="M26">
        <f t="shared" si="2"/>
        <v>7.8234020078085907E-3</v>
      </c>
      <c r="N26">
        <f t="shared" si="3"/>
        <v>-6.3591130003496652E-3</v>
      </c>
      <c r="O26">
        <f t="shared" si="4"/>
        <v>-8.3205621188307854E-4</v>
      </c>
    </row>
    <row r="27" spans="1:15" x14ac:dyDescent="0.35">
      <c r="A27">
        <v>50</v>
      </c>
      <c r="B27">
        <v>0</v>
      </c>
      <c r="C27">
        <v>25</v>
      </c>
      <c r="D27">
        <v>10</v>
      </c>
      <c r="E27">
        <v>0</v>
      </c>
      <c r="F27">
        <v>1</v>
      </c>
      <c r="J27">
        <f t="shared" si="0"/>
        <v>-0.94863920089970533</v>
      </c>
      <c r="K27">
        <f t="shared" si="1"/>
        <v>0.27915857199611915</v>
      </c>
      <c r="L27">
        <f>K27/'Score &amp; Logit-Prob Est.Sample'!$K$247</f>
        <v>0.89624594167125304</v>
      </c>
      <c r="M27">
        <f t="shared" si="2"/>
        <v>6.7237829153601551E-3</v>
      </c>
      <c r="N27">
        <f t="shared" si="3"/>
        <v>-5.4653072034288137E-3</v>
      </c>
      <c r="O27">
        <f t="shared" si="4"/>
        <v>-7.1510646346624647E-4</v>
      </c>
    </row>
    <row r="28" spans="1:15" x14ac:dyDescent="0.35">
      <c r="A28">
        <v>51</v>
      </c>
      <c r="B28">
        <v>1</v>
      </c>
      <c r="C28">
        <v>11</v>
      </c>
      <c r="D28">
        <v>10</v>
      </c>
      <c r="E28">
        <v>15</v>
      </c>
      <c r="F28">
        <v>0</v>
      </c>
      <c r="J28">
        <f t="shared" si="0"/>
        <v>-0.56601179430137483</v>
      </c>
      <c r="K28">
        <f t="shared" si="1"/>
        <v>0.3621575908488141</v>
      </c>
      <c r="L28">
        <f>K28/'Score &amp; Logit-Prob Est.Sample'!$K$247</f>
        <v>1.1627164758823889</v>
      </c>
      <c r="M28">
        <f t="shared" si="2"/>
        <v>7.7185187023699042E-3</v>
      </c>
      <c r="N28">
        <f t="shared" si="3"/>
        <v>-6.2738604733199805E-3</v>
      </c>
      <c r="O28">
        <f t="shared" si="4"/>
        <v>-8.2090137084001502E-4</v>
      </c>
    </row>
    <row r="29" spans="1:15" x14ac:dyDescent="0.35">
      <c r="A29">
        <v>53</v>
      </c>
      <c r="B29">
        <v>0</v>
      </c>
      <c r="C29">
        <v>25</v>
      </c>
      <c r="D29">
        <v>0</v>
      </c>
      <c r="E29">
        <v>0</v>
      </c>
      <c r="F29">
        <v>1</v>
      </c>
      <c r="J29">
        <f t="shared" si="0"/>
        <v>-0.67704288655240208</v>
      </c>
      <c r="K29">
        <f t="shared" si="1"/>
        <v>0.33692161891837608</v>
      </c>
      <c r="L29">
        <f>K29/'Score &amp; Logit-Prob Est.Sample'!$K$247</f>
        <v>1.081695723895238</v>
      </c>
      <c r="M29">
        <f t="shared" si="2"/>
        <v>7.4647750386502496E-3</v>
      </c>
      <c r="N29">
        <f t="shared" si="3"/>
        <v>-6.0676094550154774E-3</v>
      </c>
      <c r="O29">
        <f t="shared" si="4"/>
        <v>-7.9391451890358368E-4</v>
      </c>
    </row>
    <row r="30" spans="1:15" x14ac:dyDescent="0.35">
      <c r="A30">
        <v>55</v>
      </c>
      <c r="B30">
        <v>0</v>
      </c>
      <c r="C30">
        <v>18</v>
      </c>
      <c r="D30">
        <v>20</v>
      </c>
      <c r="E30">
        <v>0</v>
      </c>
      <c r="F30">
        <v>0</v>
      </c>
      <c r="J30">
        <f t="shared" si="0"/>
        <v>-1.454130557779338</v>
      </c>
      <c r="K30">
        <f t="shared" si="1"/>
        <v>0.18936668301165557</v>
      </c>
      <c r="L30">
        <f>K30/'Score &amp; Logit-Prob Est.Sample'!$K$247</f>
        <v>0.6079667191423459</v>
      </c>
      <c r="M30">
        <f t="shared" si="2"/>
        <v>5.1292161166048358E-3</v>
      </c>
      <c r="N30">
        <f t="shared" si="3"/>
        <v>-4.1691919776267825E-3</v>
      </c>
      <c r="O30">
        <f t="shared" si="4"/>
        <v>-5.4551665984339532E-4</v>
      </c>
    </row>
    <row r="31" spans="1:15" x14ac:dyDescent="0.35">
      <c r="A31">
        <v>57</v>
      </c>
      <c r="B31">
        <v>1</v>
      </c>
      <c r="C31">
        <v>17</v>
      </c>
      <c r="D31">
        <v>10</v>
      </c>
      <c r="E31">
        <v>26</v>
      </c>
      <c r="F31">
        <v>0</v>
      </c>
      <c r="J31">
        <f t="shared" si="0"/>
        <v>-0.40462096039018541</v>
      </c>
      <c r="K31">
        <f t="shared" si="1"/>
        <v>0.40020261254377504</v>
      </c>
      <c r="L31">
        <f>K31/'Score &amp; Logit-Prob Est.Sample'!$K$247</f>
        <v>1.2848610192187744</v>
      </c>
      <c r="M31">
        <f t="shared" si="2"/>
        <v>8.0206112314064708E-3</v>
      </c>
      <c r="N31">
        <f t="shared" si="3"/>
        <v>-6.5194110057849525E-3</v>
      </c>
      <c r="O31">
        <f t="shared" si="4"/>
        <v>-8.5303035578767098E-4</v>
      </c>
    </row>
    <row r="32" spans="1:15" x14ac:dyDescent="0.35">
      <c r="A32">
        <v>60</v>
      </c>
      <c r="B32">
        <v>0</v>
      </c>
      <c r="C32">
        <v>33</v>
      </c>
      <c r="D32">
        <v>15</v>
      </c>
      <c r="E32">
        <v>0</v>
      </c>
      <c r="F32">
        <v>0</v>
      </c>
      <c r="J32">
        <f t="shared" si="0"/>
        <v>-0.81712873803640906</v>
      </c>
      <c r="K32">
        <f t="shared" si="1"/>
        <v>0.30637348879731718</v>
      </c>
      <c r="L32">
        <f>K32/'Score &amp; Logit-Prob Est.Sample'!$K$247</f>
        <v>0.98362014824347188</v>
      </c>
      <c r="M32">
        <f t="shared" si="2"/>
        <v>7.1006783957891628E-3</v>
      </c>
      <c r="N32">
        <f t="shared" si="3"/>
        <v>-5.7716599828177484E-3</v>
      </c>
      <c r="O32">
        <f t="shared" si="4"/>
        <v>-7.5519109997202849E-4</v>
      </c>
    </row>
    <row r="33" spans="1:15" x14ac:dyDescent="0.35">
      <c r="A33">
        <v>61</v>
      </c>
      <c r="B33">
        <v>1</v>
      </c>
      <c r="C33">
        <v>37</v>
      </c>
      <c r="D33">
        <v>35</v>
      </c>
      <c r="E33">
        <v>26</v>
      </c>
      <c r="F33">
        <v>0</v>
      </c>
      <c r="J33">
        <f t="shared" si="0"/>
        <v>-0.41534019616607382</v>
      </c>
      <c r="K33">
        <f t="shared" si="1"/>
        <v>0.39763233619562094</v>
      </c>
      <c r="L33">
        <f>K33/'Score &amp; Logit-Prob Est.Sample'!$K$247</f>
        <v>1.2766090793641791</v>
      </c>
      <c r="M33">
        <f t="shared" si="2"/>
        <v>8.0032488666035833E-3</v>
      </c>
      <c r="N33">
        <f t="shared" si="3"/>
        <v>-6.505298316749588E-3</v>
      </c>
      <c r="O33">
        <f t="shared" si="4"/>
        <v>-8.5118378527105905E-4</v>
      </c>
    </row>
    <row r="34" spans="1:15" x14ac:dyDescent="0.35">
      <c r="A34">
        <v>64</v>
      </c>
      <c r="B34">
        <v>1</v>
      </c>
      <c r="C34">
        <v>27</v>
      </c>
      <c r="D34">
        <v>10</v>
      </c>
      <c r="E34">
        <v>26</v>
      </c>
      <c r="F34">
        <v>1</v>
      </c>
      <c r="J34">
        <f t="shared" si="0"/>
        <v>-7.0485185344000556E-2</v>
      </c>
      <c r="K34">
        <f t="shared" si="1"/>
        <v>0.48238599549494254</v>
      </c>
      <c r="L34">
        <f>K34/'Score &amp; Logit-Prob Est.Sample'!$K$247</f>
        <v>1.5487129329039551</v>
      </c>
      <c r="M34">
        <f t="shared" si="2"/>
        <v>8.3430277083238608E-3</v>
      </c>
      <c r="N34">
        <f t="shared" si="3"/>
        <v>-6.7814814973493533E-3</v>
      </c>
      <c r="O34">
        <f t="shared" si="4"/>
        <v>-8.8732088977337329E-4</v>
      </c>
    </row>
    <row r="35" spans="1:15" x14ac:dyDescent="0.35">
      <c r="A35">
        <v>66</v>
      </c>
      <c r="B35">
        <v>0</v>
      </c>
      <c r="C35">
        <v>13</v>
      </c>
      <c r="D35">
        <v>15</v>
      </c>
      <c r="E35">
        <v>0</v>
      </c>
      <c r="F35">
        <v>0</v>
      </c>
      <c r="J35">
        <f t="shared" si="0"/>
        <v>-1.4854002881287789</v>
      </c>
      <c r="K35">
        <f t="shared" si="1"/>
        <v>0.18461312297026181</v>
      </c>
      <c r="L35">
        <f>K35/'Score &amp; Logit-Prob Est.Sample'!$K$247</f>
        <v>0.59270528953577439</v>
      </c>
      <c r="M35">
        <f t="shared" si="2"/>
        <v>5.0297831713812429E-3</v>
      </c>
      <c r="N35">
        <f t="shared" si="3"/>
        <v>-4.0883696788361406E-3</v>
      </c>
      <c r="O35">
        <f t="shared" si="4"/>
        <v>-5.349414906706309E-4</v>
      </c>
    </row>
    <row r="36" spans="1:15" x14ac:dyDescent="0.35">
      <c r="A36">
        <v>69</v>
      </c>
      <c r="B36">
        <v>0</v>
      </c>
      <c r="C36">
        <v>5</v>
      </c>
      <c r="D36">
        <v>15</v>
      </c>
      <c r="E36">
        <v>13</v>
      </c>
      <c r="F36">
        <v>0</v>
      </c>
      <c r="J36">
        <f t="shared" si="0"/>
        <v>-1.7989069267579796</v>
      </c>
      <c r="K36">
        <f t="shared" si="1"/>
        <v>0.14198417608263814</v>
      </c>
      <c r="L36">
        <f>K36/'Score &amp; Logit-Prob Est.Sample'!$K$247</f>
        <v>0.45584393373874288</v>
      </c>
      <c r="M36">
        <f t="shared" si="2"/>
        <v>4.0705980471645942E-3</v>
      </c>
      <c r="N36">
        <f t="shared" si="3"/>
        <v>-3.3087131320985353E-3</v>
      </c>
      <c r="O36">
        <f t="shared" si="4"/>
        <v>-4.3292756627383777E-4</v>
      </c>
    </row>
    <row r="37" spans="1:15" x14ac:dyDescent="0.35">
      <c r="A37">
        <v>75</v>
      </c>
      <c r="B37">
        <v>0</v>
      </c>
      <c r="C37">
        <v>42</v>
      </c>
      <c r="D37">
        <v>20</v>
      </c>
      <c r="E37">
        <v>56</v>
      </c>
      <c r="F37">
        <v>1</v>
      </c>
      <c r="J37">
        <f t="shared" si="0"/>
        <v>-0.85121154698896762</v>
      </c>
      <c r="K37">
        <f t="shared" si="1"/>
        <v>0.29917876966948576</v>
      </c>
      <c r="L37">
        <f>K37/'Score &amp; Logit-Prob Est.Sample'!$K$247</f>
        <v>0.96052131314886802</v>
      </c>
      <c r="M37">
        <f t="shared" si="2"/>
        <v>7.0058526438906968E-3</v>
      </c>
      <c r="N37">
        <f t="shared" si="3"/>
        <v>-5.6945825590750338E-3</v>
      </c>
      <c r="O37">
        <f t="shared" si="4"/>
        <v>-7.451059278391314E-4</v>
      </c>
    </row>
    <row r="38" spans="1:15" x14ac:dyDescent="0.35">
      <c r="A38">
        <v>76</v>
      </c>
      <c r="B38">
        <v>0</v>
      </c>
      <c r="C38">
        <v>26</v>
      </c>
      <c r="D38">
        <v>0</v>
      </c>
      <c r="E38">
        <v>0</v>
      </c>
      <c r="F38">
        <v>1</v>
      </c>
      <c r="J38">
        <f t="shared" si="0"/>
        <v>-0.64362930904778359</v>
      </c>
      <c r="K38">
        <f t="shared" si="1"/>
        <v>0.34442659054699387</v>
      </c>
      <c r="L38">
        <f>K38/'Score &amp; Logit-Prob Est.Sample'!$K$247</f>
        <v>1.1057906328081555</v>
      </c>
      <c r="M38">
        <f t="shared" si="2"/>
        <v>7.544682695303344E-3</v>
      </c>
      <c r="N38">
        <f t="shared" si="3"/>
        <v>-6.1325609707043038E-3</v>
      </c>
      <c r="O38">
        <f t="shared" si="4"/>
        <v>-8.0241308027482171E-4</v>
      </c>
    </row>
    <row r="39" spans="1:15" x14ac:dyDescent="0.35">
      <c r="A39">
        <v>77</v>
      </c>
      <c r="B39">
        <v>1</v>
      </c>
      <c r="C39">
        <v>37</v>
      </c>
      <c r="D39">
        <v>35</v>
      </c>
      <c r="E39">
        <v>0</v>
      </c>
      <c r="F39">
        <v>0</v>
      </c>
      <c r="J39">
        <f t="shared" si="0"/>
        <v>-0.32294415898156836</v>
      </c>
      <c r="K39">
        <f t="shared" si="1"/>
        <v>0.41995840179575739</v>
      </c>
      <c r="L39">
        <f>K39/'Score &amp; Logit-Prob Est.Sample'!$K$247</f>
        <v>1.3482875005014194</v>
      </c>
      <c r="M39">
        <f t="shared" si="2"/>
        <v>8.1393250311344121E-3</v>
      </c>
      <c r="N39">
        <f t="shared" si="3"/>
        <v>-6.6159054037997012E-3</v>
      </c>
      <c r="O39">
        <f t="shared" si="4"/>
        <v>-8.6565613603024178E-4</v>
      </c>
    </row>
    <row r="40" spans="1:15" x14ac:dyDescent="0.35">
      <c r="A40">
        <v>81</v>
      </c>
      <c r="B40">
        <v>0</v>
      </c>
      <c r="C40">
        <v>10</v>
      </c>
      <c r="D40">
        <v>10</v>
      </c>
      <c r="E40">
        <v>13</v>
      </c>
      <c r="F40">
        <v>0</v>
      </c>
      <c r="J40">
        <f t="shared" si="0"/>
        <v>-1.4960408820612354</v>
      </c>
      <c r="K40">
        <f t="shared" si="1"/>
        <v>0.18301675479144588</v>
      </c>
      <c r="L40">
        <f>K40/'Score &amp; Logit-Prob Est.Sample'!$K$247</f>
        <v>0.58758010748799983</v>
      </c>
      <c r="M40">
        <f t="shared" si="2"/>
        <v>4.9960523139023503E-3</v>
      </c>
      <c r="N40">
        <f t="shared" si="3"/>
        <v>-4.0609521520245479E-3</v>
      </c>
      <c r="O40">
        <f t="shared" si="4"/>
        <v>-5.3135405269039637E-4</v>
      </c>
    </row>
    <row r="41" spans="1:15" x14ac:dyDescent="0.35">
      <c r="A41">
        <v>83</v>
      </c>
      <c r="B41">
        <v>0</v>
      </c>
      <c r="C41">
        <v>12</v>
      </c>
      <c r="D41">
        <v>15</v>
      </c>
      <c r="E41">
        <v>0</v>
      </c>
      <c r="F41">
        <v>1</v>
      </c>
      <c r="J41">
        <f t="shared" si="0"/>
        <v>-1.5188138656333972</v>
      </c>
      <c r="K41">
        <f t="shared" si="1"/>
        <v>0.17963625013372339</v>
      </c>
      <c r="L41">
        <f>K41/'Score &amp; Logit-Prob Est.Sample'!$K$247</f>
        <v>0.57672690832373885</v>
      </c>
      <c r="M41">
        <f t="shared" si="2"/>
        <v>4.9240609406153149E-3</v>
      </c>
      <c r="N41">
        <f t="shared" si="3"/>
        <v>-4.0024352462940636E-3</v>
      </c>
      <c r="O41">
        <f t="shared" si="4"/>
        <v>-5.2369742590761272E-4</v>
      </c>
    </row>
    <row r="42" spans="1:15" x14ac:dyDescent="0.35">
      <c r="A42">
        <v>84</v>
      </c>
      <c r="B42">
        <v>0</v>
      </c>
      <c r="C42">
        <v>2</v>
      </c>
      <c r="D42">
        <v>0</v>
      </c>
      <c r="E42">
        <v>0</v>
      </c>
      <c r="F42">
        <v>0</v>
      </c>
      <c r="J42">
        <f t="shared" si="0"/>
        <v>-1.4455551691586273</v>
      </c>
      <c r="K42">
        <f t="shared" si="1"/>
        <v>0.19068657253367094</v>
      </c>
      <c r="L42">
        <f>K42/'Score &amp; Logit-Prob Est.Sample'!$K$247</f>
        <v>0.61220425918670873</v>
      </c>
      <c r="M42">
        <f t="shared" si="2"/>
        <v>5.1565571510381472E-3</v>
      </c>
      <c r="N42">
        <f t="shared" si="3"/>
        <v>-4.1914156505678301E-3</v>
      </c>
      <c r="O42">
        <f t="shared" si="4"/>
        <v>-5.4842450958917592E-4</v>
      </c>
    </row>
    <row r="43" spans="1:15" x14ac:dyDescent="0.35">
      <c r="A43">
        <v>85</v>
      </c>
      <c r="B43">
        <v>0</v>
      </c>
      <c r="C43">
        <v>22</v>
      </c>
      <c r="D43">
        <v>10</v>
      </c>
      <c r="E43">
        <v>13</v>
      </c>
      <c r="F43">
        <v>0</v>
      </c>
      <c r="J43">
        <f t="shared" si="0"/>
        <v>-1.0950779520058136</v>
      </c>
      <c r="K43">
        <f t="shared" si="1"/>
        <v>0.25066327349169332</v>
      </c>
      <c r="L43">
        <f>K43/'Score &amp; Logit-Prob Est.Sample'!$K$247</f>
        <v>0.80476103594656834</v>
      </c>
      <c r="M43">
        <f t="shared" si="2"/>
        <v>6.2761122525339099E-3</v>
      </c>
      <c r="N43">
        <f t="shared" si="3"/>
        <v>-5.1014260774158429E-3</v>
      </c>
      <c r="O43">
        <f t="shared" si="4"/>
        <v>-6.674945478941448E-4</v>
      </c>
    </row>
    <row r="44" spans="1:15" x14ac:dyDescent="0.35">
      <c r="A44">
        <v>87</v>
      </c>
      <c r="B44">
        <v>0</v>
      </c>
      <c r="C44">
        <v>18</v>
      </c>
      <c r="D44">
        <v>0</v>
      </c>
      <c r="E44">
        <v>0</v>
      </c>
      <c r="F44">
        <v>0</v>
      </c>
      <c r="J44">
        <f t="shared" si="0"/>
        <v>-0.91093792908473148</v>
      </c>
      <c r="K44">
        <f t="shared" si="1"/>
        <v>0.28680794629606854</v>
      </c>
      <c r="L44">
        <f>K44/'Score &amp; Logit-Prob Est.Sample'!$K$247</f>
        <v>0.92080445916055065</v>
      </c>
      <c r="M44">
        <f t="shared" si="2"/>
        <v>6.8347188181374025E-3</v>
      </c>
      <c r="N44">
        <f t="shared" si="3"/>
        <v>-5.5554794764185178E-3</v>
      </c>
      <c r="O44">
        <f t="shared" si="4"/>
        <v>-7.2690502717734492E-4</v>
      </c>
    </row>
    <row r="45" spans="1:15" x14ac:dyDescent="0.35">
      <c r="A45">
        <v>88</v>
      </c>
      <c r="B45">
        <v>0</v>
      </c>
      <c r="C45">
        <v>11</v>
      </c>
      <c r="D45">
        <v>10</v>
      </c>
      <c r="E45">
        <v>13</v>
      </c>
      <c r="F45">
        <v>0</v>
      </c>
      <c r="J45">
        <f t="shared" si="0"/>
        <v>-1.4626273045566169</v>
      </c>
      <c r="K45">
        <f t="shared" si="1"/>
        <v>0.18806581469626654</v>
      </c>
      <c r="L45">
        <f>K45/'Score &amp; Logit-Prob Est.Sample'!$K$247</f>
        <v>0.60379024718241503</v>
      </c>
      <c r="M45">
        <f t="shared" si="2"/>
        <v>5.1021551839913462E-3</v>
      </c>
      <c r="N45">
        <f t="shared" si="3"/>
        <v>-4.1471959804618309E-3</v>
      </c>
      <c r="O45">
        <f t="shared" si="4"/>
        <v>-5.4263860026548664E-4</v>
      </c>
    </row>
    <row r="46" spans="1:15" x14ac:dyDescent="0.35">
      <c r="A46">
        <v>89</v>
      </c>
      <c r="B46">
        <v>1</v>
      </c>
      <c r="C46">
        <v>9</v>
      </c>
      <c r="D46">
        <v>10</v>
      </c>
      <c r="E46">
        <v>0</v>
      </c>
      <c r="F46">
        <v>1</v>
      </c>
      <c r="J46">
        <f t="shared" si="0"/>
        <v>-0.57953354324262785</v>
      </c>
      <c r="K46">
        <f t="shared" si="1"/>
        <v>0.35903993242007154</v>
      </c>
      <c r="L46">
        <f>K46/'Score &amp; Logit-Prob Est.Sample'!$K$247</f>
        <v>1.1527071514532734</v>
      </c>
      <c r="M46">
        <f t="shared" si="2"/>
        <v>7.6894752568777407E-3</v>
      </c>
      <c r="N46">
        <f t="shared" si="3"/>
        <v>-6.2502530258668355E-3</v>
      </c>
      <c r="O46">
        <f t="shared" si="4"/>
        <v>-8.1781246153788236E-4</v>
      </c>
    </row>
    <row r="47" spans="1:15" x14ac:dyDescent="0.35">
      <c r="A47">
        <v>90</v>
      </c>
      <c r="B47">
        <v>0</v>
      </c>
      <c r="C47">
        <v>25</v>
      </c>
      <c r="D47">
        <v>0</v>
      </c>
      <c r="E47">
        <v>0</v>
      </c>
      <c r="F47">
        <v>0</v>
      </c>
      <c r="J47">
        <f t="shared" si="0"/>
        <v>-0.67704288655240208</v>
      </c>
      <c r="K47">
        <f t="shared" si="1"/>
        <v>0.33692161891837608</v>
      </c>
      <c r="L47">
        <f>K47/'Score &amp; Logit-Prob Est.Sample'!$K$247</f>
        <v>1.081695723895238</v>
      </c>
      <c r="M47">
        <f t="shared" si="2"/>
        <v>7.4647750386502496E-3</v>
      </c>
      <c r="N47">
        <f t="shared" si="3"/>
        <v>-6.0676094550154774E-3</v>
      </c>
      <c r="O47">
        <f t="shared" si="4"/>
        <v>-7.9391451890358368E-4</v>
      </c>
    </row>
    <row r="48" spans="1:15" x14ac:dyDescent="0.35">
      <c r="A48">
        <v>91</v>
      </c>
      <c r="B48">
        <v>0</v>
      </c>
      <c r="C48">
        <v>20</v>
      </c>
      <c r="D48">
        <v>10</v>
      </c>
      <c r="E48">
        <v>13</v>
      </c>
      <c r="F48">
        <v>0</v>
      </c>
      <c r="J48">
        <f t="shared" si="0"/>
        <v>-1.1619051070150506</v>
      </c>
      <c r="K48">
        <f t="shared" si="1"/>
        <v>0.23832128964706661</v>
      </c>
      <c r="L48">
        <f>K48/'Score &amp; Logit-Prob Est.Sample'!$K$247</f>
        <v>0.7651367720243677</v>
      </c>
      <c r="M48">
        <f t="shared" si="2"/>
        <v>6.0653746814813931E-3</v>
      </c>
      <c r="N48">
        <f t="shared" si="3"/>
        <v>-4.9301317956692821E-3</v>
      </c>
      <c r="O48">
        <f t="shared" si="4"/>
        <v>-6.4508159955065124E-4</v>
      </c>
    </row>
    <row r="49" spans="1:15" x14ac:dyDescent="0.35">
      <c r="A49">
        <v>100</v>
      </c>
      <c r="B49">
        <v>1</v>
      </c>
      <c r="C49">
        <v>8</v>
      </c>
      <c r="D49">
        <v>0</v>
      </c>
      <c r="E49">
        <v>0</v>
      </c>
      <c r="F49">
        <v>0</v>
      </c>
      <c r="J49">
        <f t="shared" si="0"/>
        <v>-0.34135080639994309</v>
      </c>
      <c r="K49">
        <f t="shared" si="1"/>
        <v>0.41548138740192764</v>
      </c>
      <c r="L49">
        <f>K49/'Score &amp; Logit-Prob Est.Sample'!$K$247</f>
        <v>1.3339139279738688</v>
      </c>
      <c r="M49">
        <f t="shared" si="2"/>
        <v>8.114707964422329E-3</v>
      </c>
      <c r="N49">
        <f t="shared" si="3"/>
        <v>-6.5958958595115462E-3</v>
      </c>
      <c r="O49">
        <f t="shared" si="4"/>
        <v>-8.630379932765285E-4</v>
      </c>
    </row>
    <row r="50" spans="1:15" x14ac:dyDescent="0.35">
      <c r="A50">
        <v>105</v>
      </c>
      <c r="B50">
        <v>1</v>
      </c>
      <c r="C50">
        <v>18</v>
      </c>
      <c r="D50">
        <v>15</v>
      </c>
      <c r="E50">
        <v>0</v>
      </c>
      <c r="F50">
        <v>1</v>
      </c>
      <c r="J50">
        <f t="shared" si="0"/>
        <v>-0.4146095028747131</v>
      </c>
      <c r="K50">
        <f t="shared" si="1"/>
        <v>0.39780736556649038</v>
      </c>
      <c r="L50">
        <f>K50/'Score &amp; Logit-Prob Est.Sample'!$K$247</f>
        <v>1.277171015765391</v>
      </c>
      <c r="M50">
        <f t="shared" si="2"/>
        <v>8.0044452083475777E-3</v>
      </c>
      <c r="N50">
        <f t="shared" si="3"/>
        <v>-6.5062707418313496E-3</v>
      </c>
      <c r="O50">
        <f t="shared" si="4"/>
        <v>-8.5131102193595652E-4</v>
      </c>
    </row>
    <row r="51" spans="1:15" x14ac:dyDescent="0.35">
      <c r="A51">
        <v>107</v>
      </c>
      <c r="B51">
        <v>0</v>
      </c>
      <c r="C51">
        <v>13</v>
      </c>
      <c r="D51">
        <v>0</v>
      </c>
      <c r="E51">
        <v>15</v>
      </c>
      <c r="F51">
        <v>1</v>
      </c>
      <c r="J51">
        <f t="shared" si="0"/>
        <v>-1.1313112226758077</v>
      </c>
      <c r="K51">
        <f t="shared" si="1"/>
        <v>0.24391920058807953</v>
      </c>
      <c r="L51">
        <f>K51/'Score &amp; Logit-Prob Est.Sample'!$K$247</f>
        <v>0.7831090124139255</v>
      </c>
      <c r="M51">
        <f t="shared" si="2"/>
        <v>6.1622196463946852E-3</v>
      </c>
      <c r="N51">
        <f t="shared" si="3"/>
        <v>-5.0088505007522934E-3</v>
      </c>
      <c r="O51">
        <f t="shared" si="4"/>
        <v>-6.5538152464273715E-4</v>
      </c>
    </row>
    <row r="52" spans="1:15" x14ac:dyDescent="0.35">
      <c r="A52">
        <v>108</v>
      </c>
      <c r="B52">
        <v>0</v>
      </c>
      <c r="C52">
        <v>5</v>
      </c>
      <c r="D52">
        <v>0</v>
      </c>
      <c r="E52">
        <v>0</v>
      </c>
      <c r="F52">
        <v>0</v>
      </c>
      <c r="J52">
        <f t="shared" si="0"/>
        <v>-1.3453144366447718</v>
      </c>
      <c r="K52">
        <f t="shared" si="1"/>
        <v>0.20663745983567197</v>
      </c>
      <c r="L52">
        <f>K52/'Score &amp; Logit-Prob Est.Sample'!$K$247</f>
        <v>0.66341500262994668</v>
      </c>
      <c r="M52">
        <f t="shared" si="2"/>
        <v>5.4777691036014056E-3</v>
      </c>
      <c r="N52">
        <f t="shared" si="3"/>
        <v>-4.4525070659615371E-3</v>
      </c>
      <c r="O52">
        <f t="shared" si="4"/>
        <v>-5.8258693665026663E-4</v>
      </c>
    </row>
    <row r="53" spans="1:15" x14ac:dyDescent="0.35">
      <c r="A53">
        <v>114</v>
      </c>
      <c r="B53">
        <v>0</v>
      </c>
      <c r="C53">
        <v>10</v>
      </c>
      <c r="D53">
        <v>0</v>
      </c>
      <c r="E53">
        <v>15</v>
      </c>
      <c r="F53">
        <v>0</v>
      </c>
      <c r="J53">
        <f t="shared" si="0"/>
        <v>-1.2315519551896632</v>
      </c>
      <c r="K53">
        <f t="shared" si="1"/>
        <v>0.22590991270971295</v>
      </c>
      <c r="L53">
        <f>K53/'Score &amp; Logit-Prob Est.Sample'!$K$247</f>
        <v>0.72528971975183332</v>
      </c>
      <c r="M53">
        <f t="shared" si="2"/>
        <v>5.843186804259058E-3</v>
      </c>
      <c r="N53">
        <f t="shared" si="3"/>
        <v>-4.7495303364633763E-3</v>
      </c>
      <c r="O53">
        <f t="shared" si="4"/>
        <v>-6.2145085639525208E-4</v>
      </c>
    </row>
    <row r="54" spans="1:15" x14ac:dyDescent="0.35">
      <c r="A54">
        <v>116</v>
      </c>
      <c r="B54">
        <v>1</v>
      </c>
      <c r="C54">
        <v>36</v>
      </c>
      <c r="D54">
        <v>20</v>
      </c>
      <c r="E54">
        <v>0</v>
      </c>
      <c r="F54">
        <v>0</v>
      </c>
      <c r="J54">
        <f t="shared" si="0"/>
        <v>5.1036735034768022E-2</v>
      </c>
      <c r="K54">
        <f t="shared" si="1"/>
        <v>0.51275641494135549</v>
      </c>
      <c r="L54">
        <f>K54/'Score &amp; Logit-Prob Est.Sample'!$K$247</f>
        <v>1.6462179637581742</v>
      </c>
      <c r="M54">
        <f t="shared" si="2"/>
        <v>8.3479571142599344E-3</v>
      </c>
      <c r="N54">
        <f t="shared" si="3"/>
        <v>-6.7854882771800204E-3</v>
      </c>
      <c r="O54">
        <f t="shared" si="4"/>
        <v>-8.8784515566510554E-4</v>
      </c>
    </row>
    <row r="55" spans="1:15" x14ac:dyDescent="0.35">
      <c r="A55">
        <v>126</v>
      </c>
      <c r="B55">
        <v>0</v>
      </c>
      <c r="C55">
        <v>7</v>
      </c>
      <c r="D55">
        <v>0</v>
      </c>
      <c r="E55">
        <v>0</v>
      </c>
      <c r="F55">
        <v>0</v>
      </c>
      <c r="J55">
        <f t="shared" si="0"/>
        <v>-1.2784872816355348</v>
      </c>
      <c r="K55">
        <f t="shared" si="1"/>
        <v>0.21780783172792428</v>
      </c>
      <c r="L55">
        <f>K55/'Score &amp; Logit-Prob Est.Sample'!$K$247</f>
        <v>0.69927777554715786</v>
      </c>
      <c r="M55">
        <f t="shared" si="2"/>
        <v>5.6925903441477528E-3</v>
      </c>
      <c r="N55">
        <f t="shared" si="3"/>
        <v>-4.6271206857328388E-3</v>
      </c>
      <c r="O55">
        <f t="shared" si="4"/>
        <v>-6.0543420277088945E-4</v>
      </c>
    </row>
    <row r="56" spans="1:15" x14ac:dyDescent="0.35">
      <c r="A56">
        <v>127</v>
      </c>
      <c r="B56">
        <v>0</v>
      </c>
      <c r="C56">
        <v>33</v>
      </c>
      <c r="D56">
        <v>30</v>
      </c>
      <c r="E56">
        <v>26</v>
      </c>
      <c r="F56">
        <v>0</v>
      </c>
      <c r="J56">
        <f t="shared" si="0"/>
        <v>-1.3169192467418693</v>
      </c>
      <c r="K56">
        <f t="shared" si="1"/>
        <v>0.21133130717421728</v>
      </c>
      <c r="L56">
        <f>K56/'Score &amp; Logit-Prob Est.Sample'!$K$247</f>
        <v>0.67848472303263641</v>
      </c>
      <c r="M56">
        <f t="shared" si="2"/>
        <v>5.5690538530600029E-3</v>
      </c>
      <c r="N56">
        <f t="shared" si="3"/>
        <v>-4.5267062489303322E-3</v>
      </c>
      <c r="O56">
        <f t="shared" si="4"/>
        <v>-5.9229550624203837E-4</v>
      </c>
    </row>
    <row r="57" spans="1:15" x14ac:dyDescent="0.35">
      <c r="A57">
        <v>129</v>
      </c>
      <c r="B57">
        <v>0</v>
      </c>
      <c r="C57">
        <v>26</v>
      </c>
      <c r="D57">
        <v>20</v>
      </c>
      <c r="E57">
        <v>26</v>
      </c>
      <c r="F57">
        <v>0</v>
      </c>
      <c r="J57">
        <f t="shared" si="0"/>
        <v>-1.2792179749268955</v>
      </c>
      <c r="K57">
        <f t="shared" si="1"/>
        <v>0.21768337094887466</v>
      </c>
      <c r="L57">
        <f>K57/'Score &amp; Logit-Prob Est.Sample'!$K$247</f>
        <v>0.69887819094073567</v>
      </c>
      <c r="M57">
        <f t="shared" si="2"/>
        <v>5.6902427327662564E-3</v>
      </c>
      <c r="N57">
        <f t="shared" si="3"/>
        <v>-4.6252124716284187E-3</v>
      </c>
      <c r="O57">
        <f t="shared" si="4"/>
        <v>-6.0518452307513663E-4</v>
      </c>
    </row>
    <row r="58" spans="1:15" x14ac:dyDescent="0.35">
      <c r="A58">
        <v>131</v>
      </c>
      <c r="B58">
        <v>0</v>
      </c>
      <c r="C58">
        <v>36</v>
      </c>
      <c r="D58">
        <v>10</v>
      </c>
      <c r="E58">
        <v>13</v>
      </c>
      <c r="F58">
        <v>0</v>
      </c>
      <c r="J58">
        <f t="shared" si="0"/>
        <v>-0.62728786694115468</v>
      </c>
      <c r="K58">
        <f t="shared" si="1"/>
        <v>0.34812575980539706</v>
      </c>
      <c r="L58">
        <f>K58/'Score &amp; Logit-Prob Est.Sample'!$K$247</f>
        <v>1.1176669130588117</v>
      </c>
      <c r="M58">
        <f t="shared" si="2"/>
        <v>7.5826839868759228E-3</v>
      </c>
      <c r="N58">
        <f t="shared" si="3"/>
        <v>-6.1634496438196648E-3</v>
      </c>
      <c r="O58">
        <f t="shared" si="4"/>
        <v>-8.0645469934041291E-4</v>
      </c>
    </row>
    <row r="59" spans="1:15" x14ac:dyDescent="0.35">
      <c r="A59">
        <v>134</v>
      </c>
      <c r="B59">
        <v>1</v>
      </c>
      <c r="C59">
        <v>28</v>
      </c>
      <c r="D59">
        <v>0</v>
      </c>
      <c r="E59">
        <v>0</v>
      </c>
      <c r="F59">
        <v>1</v>
      </c>
      <c r="J59">
        <f t="shared" si="0"/>
        <v>0.32692074369242663</v>
      </c>
      <c r="K59">
        <f t="shared" si="1"/>
        <v>0.58100995826839585</v>
      </c>
      <c r="L59">
        <f>K59/'Score &amp; Logit-Prob Est.Sample'!$K$247</f>
        <v>1.8653477607553925</v>
      </c>
      <c r="M59">
        <f t="shared" si="2"/>
        <v>8.1341139867308881E-3</v>
      </c>
      <c r="N59">
        <f t="shared" si="3"/>
        <v>-6.6116696991562768E-3</v>
      </c>
      <c r="O59">
        <f t="shared" si="4"/>
        <v>-8.6510191654081466E-4</v>
      </c>
    </row>
    <row r="60" spans="1:15" x14ac:dyDescent="0.35">
      <c r="A60">
        <v>136</v>
      </c>
      <c r="B60">
        <v>0</v>
      </c>
      <c r="C60">
        <v>3</v>
      </c>
      <c r="D60">
        <v>15</v>
      </c>
      <c r="E60">
        <v>0</v>
      </c>
      <c r="F60">
        <v>1</v>
      </c>
      <c r="J60">
        <f t="shared" si="0"/>
        <v>-1.8195360631749637</v>
      </c>
      <c r="K60">
        <f t="shared" si="1"/>
        <v>0.13948955101354316</v>
      </c>
      <c r="L60">
        <f>K60/'Score &amp; Logit-Prob Est.Sample'!$K$247</f>
        <v>0.44783487430638974</v>
      </c>
      <c r="M60">
        <f t="shared" si="2"/>
        <v>4.0107057581003185E-3</v>
      </c>
      <c r="N60">
        <f t="shared" si="3"/>
        <v>-3.260030751514079E-3</v>
      </c>
      <c r="O60">
        <f t="shared" si="4"/>
        <v>-4.2655773495108484E-4</v>
      </c>
    </row>
    <row r="61" spans="1:15" x14ac:dyDescent="0.35">
      <c r="A61">
        <v>137</v>
      </c>
      <c r="B61">
        <v>1</v>
      </c>
      <c r="C61">
        <v>7</v>
      </c>
      <c r="D61">
        <v>10</v>
      </c>
      <c r="E61">
        <v>0</v>
      </c>
      <c r="F61">
        <v>1</v>
      </c>
      <c r="J61">
        <f t="shared" si="0"/>
        <v>-0.64636069825186482</v>
      </c>
      <c r="K61">
        <f t="shared" si="1"/>
        <v>0.34381011363678421</v>
      </c>
      <c r="L61">
        <f>K61/'Score &amp; Logit-Prob Est.Sample'!$K$247</f>
        <v>1.1038114174648519</v>
      </c>
      <c r="M61">
        <f t="shared" si="2"/>
        <v>7.5382607770076247E-3</v>
      </c>
      <c r="N61">
        <f t="shared" si="3"/>
        <v>-6.1273410287812462E-3</v>
      </c>
      <c r="O61">
        <f t="shared" si="4"/>
        <v>-8.0173007855704906E-4</v>
      </c>
    </row>
    <row r="62" spans="1:15" x14ac:dyDescent="0.35">
      <c r="A62">
        <v>138</v>
      </c>
      <c r="B62">
        <v>1</v>
      </c>
      <c r="C62">
        <v>40</v>
      </c>
      <c r="D62">
        <v>45</v>
      </c>
      <c r="E62">
        <v>0</v>
      </c>
      <c r="F62">
        <v>1</v>
      </c>
      <c r="J62">
        <f t="shared" si="0"/>
        <v>-0.49429974081501626</v>
      </c>
      <c r="K62">
        <f t="shared" si="1"/>
        <v>0.37888118298318718</v>
      </c>
      <c r="L62">
        <f>K62/'Score &amp; Logit-Prob Est.Sample'!$K$247</f>
        <v>1.2164080085242936</v>
      </c>
      <c r="M62">
        <f t="shared" si="2"/>
        <v>7.8632249516066392E-3</v>
      </c>
      <c r="N62">
        <f t="shared" si="3"/>
        <v>-6.391482371035922E-3</v>
      </c>
      <c r="O62">
        <f t="shared" si="4"/>
        <v>-8.3629157237325466E-4</v>
      </c>
    </row>
    <row r="63" spans="1:15" x14ac:dyDescent="0.35">
      <c r="A63">
        <v>139</v>
      </c>
      <c r="B63">
        <v>0</v>
      </c>
      <c r="C63">
        <v>4</v>
      </c>
      <c r="D63">
        <v>0</v>
      </c>
      <c r="E63">
        <v>15</v>
      </c>
      <c r="F63">
        <v>0</v>
      </c>
      <c r="J63">
        <f t="shared" si="0"/>
        <v>-1.4320334202173741</v>
      </c>
      <c r="K63">
        <f t="shared" si="1"/>
        <v>0.19278205151820688</v>
      </c>
      <c r="L63">
        <f>K63/'Score &amp; Logit-Prob Est.Sample'!$K$247</f>
        <v>0.61893184961074144</v>
      </c>
      <c r="M63">
        <f t="shared" si="2"/>
        <v>5.1997251054935389E-3</v>
      </c>
      <c r="N63">
        <f t="shared" si="3"/>
        <v>-4.2265039535978668E-3</v>
      </c>
      <c r="O63">
        <f t="shared" si="4"/>
        <v>-5.5301562795725219E-4</v>
      </c>
    </row>
    <row r="64" spans="1:15" x14ac:dyDescent="0.35">
      <c r="A64">
        <v>140</v>
      </c>
      <c r="B64">
        <v>0</v>
      </c>
      <c r="C64">
        <v>19</v>
      </c>
      <c r="D64">
        <v>0</v>
      </c>
      <c r="E64">
        <v>0</v>
      </c>
      <c r="F64">
        <v>0</v>
      </c>
      <c r="J64">
        <f t="shared" si="0"/>
        <v>-0.87752435158011299</v>
      </c>
      <c r="K64">
        <f t="shared" si="1"/>
        <v>0.29369105662874762</v>
      </c>
      <c r="L64">
        <f>K64/'Score &amp; Logit-Prob Est.Sample'!$K$247</f>
        <v>0.94290286601808693</v>
      </c>
      <c r="M64">
        <f t="shared" si="2"/>
        <v>6.9311995758247801E-3</v>
      </c>
      <c r="N64">
        <f t="shared" si="3"/>
        <v>-5.6339021421438666E-3</v>
      </c>
      <c r="O64">
        <f t="shared" si="4"/>
        <v>-7.3716621708946287E-4</v>
      </c>
    </row>
    <row r="65" spans="1:15" x14ac:dyDescent="0.35">
      <c r="A65">
        <v>141</v>
      </c>
      <c r="B65">
        <v>0</v>
      </c>
      <c r="C65">
        <v>26</v>
      </c>
      <c r="D65">
        <v>10</v>
      </c>
      <c r="E65">
        <v>0</v>
      </c>
      <c r="F65">
        <v>1</v>
      </c>
      <c r="J65">
        <f t="shared" si="0"/>
        <v>-0.91522562339508684</v>
      </c>
      <c r="K65">
        <f t="shared" si="1"/>
        <v>0.28593170439419496</v>
      </c>
      <c r="L65">
        <f>K65/'Score &amp; Logit-Prob Est.Sample'!$K$247</f>
        <v>0.91799126147558963</v>
      </c>
      <c r="M65">
        <f t="shared" si="2"/>
        <v>6.8222093286808907E-3</v>
      </c>
      <c r="N65">
        <f t="shared" si="3"/>
        <v>-5.5453113606868665E-3</v>
      </c>
      <c r="O65">
        <f t="shared" si="4"/>
        <v>-7.2557458315831243E-4</v>
      </c>
    </row>
    <row r="66" spans="1:15" x14ac:dyDescent="0.35">
      <c r="A66">
        <v>142</v>
      </c>
      <c r="B66">
        <v>1</v>
      </c>
      <c r="C66">
        <v>29</v>
      </c>
      <c r="D66">
        <v>15</v>
      </c>
      <c r="E66">
        <v>0</v>
      </c>
      <c r="F66">
        <v>0</v>
      </c>
      <c r="J66">
        <f t="shared" si="0"/>
        <v>-4.7060150323909755E-2</v>
      </c>
      <c r="K66">
        <f t="shared" si="1"/>
        <v>0.48823713323256623</v>
      </c>
      <c r="L66">
        <f>K66/'Score &amp; Logit-Prob Est.Sample'!$K$247</f>
        <v>1.5674981645878945</v>
      </c>
      <c r="M66">
        <f t="shared" si="2"/>
        <v>8.3487711053474734E-3</v>
      </c>
      <c r="N66">
        <f t="shared" si="3"/>
        <v>-6.7861499153397068E-3</v>
      </c>
      <c r="O66">
        <f t="shared" si="4"/>
        <v>-8.8793172750944224E-4</v>
      </c>
    </row>
    <row r="67" spans="1:15" x14ac:dyDescent="0.35">
      <c r="A67">
        <v>143</v>
      </c>
      <c r="B67">
        <v>1</v>
      </c>
      <c r="C67">
        <v>15</v>
      </c>
      <c r="D67">
        <v>0</v>
      </c>
      <c r="E67">
        <v>0</v>
      </c>
      <c r="F67">
        <v>0</v>
      </c>
      <c r="J67">
        <f t="shared" si="0"/>
        <v>-0.10745576386761369</v>
      </c>
      <c r="K67">
        <f t="shared" si="1"/>
        <v>0.47316187846827645</v>
      </c>
      <c r="L67">
        <f>K67/'Score &amp; Logit-Prob Est.Sample'!$K$247</f>
        <v>1.5190986624499383</v>
      </c>
      <c r="M67">
        <f t="shared" si="2"/>
        <v>8.3293270852553229E-3</v>
      </c>
      <c r="N67">
        <f t="shared" si="3"/>
        <v>-6.7703451898732617E-3</v>
      </c>
      <c r="O67">
        <f t="shared" si="4"/>
        <v>-8.8586376299918128E-4</v>
      </c>
    </row>
    <row r="68" spans="1:15" x14ac:dyDescent="0.35">
      <c r="A68">
        <v>144</v>
      </c>
      <c r="B68">
        <v>0</v>
      </c>
      <c r="C68">
        <v>13</v>
      </c>
      <c r="D68">
        <v>15</v>
      </c>
      <c r="E68">
        <v>13</v>
      </c>
      <c r="F68">
        <v>0</v>
      </c>
      <c r="J68">
        <f t="shared" ref="J68:J131" si="5">$I$3+$I$4*B68+$I$5*C68+$I$6*D68+$I$7*E68</f>
        <v>-1.5315983067210317</v>
      </c>
      <c r="K68">
        <f t="shared" ref="K68:K131" si="6">EXP(J68)/(1+EXP(J68))</f>
        <v>0.17775995478228679</v>
      </c>
      <c r="L68">
        <f>K68/'Score &amp; Logit-Prob Est.Sample'!$K$247</f>
        <v>0.5707030127217616</v>
      </c>
      <c r="M68">
        <f t="shared" ref="M68:M131" si="7">$I$5*(K68*(1-K68))</f>
        <v>4.8837737052689831E-3</v>
      </c>
      <c r="N68">
        <f t="shared" ref="N68:N131" si="8">$I$6*(K68*(1-K68))</f>
        <v>-3.96968848449104E-3</v>
      </c>
      <c r="O68">
        <f t="shared" ref="O68:O131" si="9">$I$7*(K68*(1-K68))</f>
        <v>-5.1941268579122179E-4</v>
      </c>
    </row>
    <row r="69" spans="1:15" x14ac:dyDescent="0.35">
      <c r="A69">
        <v>146</v>
      </c>
      <c r="B69">
        <v>0</v>
      </c>
      <c r="C69">
        <v>5</v>
      </c>
      <c r="D69">
        <v>0</v>
      </c>
      <c r="E69">
        <v>0</v>
      </c>
      <c r="F69">
        <v>0</v>
      </c>
      <c r="J69">
        <f t="shared" si="5"/>
        <v>-1.3453144366447718</v>
      </c>
      <c r="K69">
        <f t="shared" si="6"/>
        <v>0.20663745983567197</v>
      </c>
      <c r="L69">
        <f>K69/'Score &amp; Logit-Prob Est.Sample'!$K$247</f>
        <v>0.66341500262994668</v>
      </c>
      <c r="M69">
        <f t="shared" si="7"/>
        <v>5.4777691036014056E-3</v>
      </c>
      <c r="N69">
        <f t="shared" si="8"/>
        <v>-4.4525070659615371E-3</v>
      </c>
      <c r="O69">
        <f t="shared" si="9"/>
        <v>-5.8258693665026663E-4</v>
      </c>
    </row>
    <row r="70" spans="1:15" x14ac:dyDescent="0.35">
      <c r="A70">
        <v>149</v>
      </c>
      <c r="B70">
        <v>0</v>
      </c>
      <c r="C70">
        <v>10</v>
      </c>
      <c r="D70">
        <v>15</v>
      </c>
      <c r="E70">
        <v>0</v>
      </c>
      <c r="F70">
        <v>0</v>
      </c>
      <c r="J70">
        <f t="shared" si="5"/>
        <v>-1.5856410206426341</v>
      </c>
      <c r="K70">
        <f t="shared" si="6"/>
        <v>0.16999805890990435</v>
      </c>
      <c r="L70">
        <f>K70/'Score &amp; Logit-Prob Est.Sample'!$K$247</f>
        <v>0.54578324176307391</v>
      </c>
      <c r="M70">
        <f t="shared" si="7"/>
        <v>4.7146129789912977E-3</v>
      </c>
      <c r="N70">
        <f t="shared" si="8"/>
        <v>-3.8321892006056733E-3</v>
      </c>
      <c r="O70">
        <f t="shared" si="9"/>
        <v>-5.0142163369323205E-4</v>
      </c>
    </row>
    <row r="71" spans="1:15" x14ac:dyDescent="0.35">
      <c r="A71">
        <v>151</v>
      </c>
      <c r="B71">
        <v>0</v>
      </c>
      <c r="C71">
        <v>10</v>
      </c>
      <c r="D71">
        <v>0</v>
      </c>
      <c r="E71">
        <v>0</v>
      </c>
      <c r="F71">
        <v>0</v>
      </c>
      <c r="J71">
        <f t="shared" si="5"/>
        <v>-1.1782465491216794</v>
      </c>
      <c r="K71">
        <f t="shared" si="6"/>
        <v>0.23536761782610782</v>
      </c>
      <c r="L71">
        <f>K71/'Score &amp; Logit-Prob Est.Sample'!$K$247</f>
        <v>0.75565393091497901</v>
      </c>
      <c r="M71">
        <f t="shared" si="7"/>
        <v>6.0134315964502673E-3</v>
      </c>
      <c r="N71">
        <f t="shared" si="8"/>
        <v>-4.8879107840211515E-3</v>
      </c>
      <c r="O71">
        <f t="shared" si="9"/>
        <v>-6.3955720408671098E-4</v>
      </c>
    </row>
    <row r="72" spans="1:15" x14ac:dyDescent="0.35">
      <c r="A72">
        <v>152</v>
      </c>
      <c r="B72">
        <v>0</v>
      </c>
      <c r="C72">
        <v>18</v>
      </c>
      <c r="D72">
        <v>0</v>
      </c>
      <c r="E72">
        <v>0</v>
      </c>
      <c r="F72">
        <v>1</v>
      </c>
      <c r="J72">
        <f t="shared" si="5"/>
        <v>-0.91093792908473148</v>
      </c>
      <c r="K72">
        <f t="shared" si="6"/>
        <v>0.28680794629606854</v>
      </c>
      <c r="L72">
        <f>K72/'Score &amp; Logit-Prob Est.Sample'!$K$247</f>
        <v>0.92080445916055065</v>
      </c>
      <c r="M72">
        <f t="shared" si="7"/>
        <v>6.8347188181374025E-3</v>
      </c>
      <c r="N72">
        <f t="shared" si="8"/>
        <v>-5.5554794764185178E-3</v>
      </c>
      <c r="O72">
        <f t="shared" si="9"/>
        <v>-7.2690502717734492E-4</v>
      </c>
    </row>
    <row r="73" spans="1:15" x14ac:dyDescent="0.35">
      <c r="A73">
        <v>153</v>
      </c>
      <c r="B73">
        <v>0</v>
      </c>
      <c r="C73">
        <v>23</v>
      </c>
      <c r="D73">
        <v>0</v>
      </c>
      <c r="E73">
        <v>13</v>
      </c>
      <c r="F73">
        <v>1</v>
      </c>
      <c r="J73">
        <f t="shared" si="5"/>
        <v>-0.79006806015389175</v>
      </c>
      <c r="K73">
        <f t="shared" si="6"/>
        <v>0.31215405576917149</v>
      </c>
      <c r="L73">
        <f>K73/'Score &amp; Logit-Prob Est.Sample'!$K$247</f>
        <v>1.0021788106267833</v>
      </c>
      <c r="M73">
        <f t="shared" si="7"/>
        <v>7.1743595802690359E-3</v>
      </c>
      <c r="N73">
        <f t="shared" si="8"/>
        <v>-5.831550421483621E-3</v>
      </c>
      <c r="O73">
        <f t="shared" si="9"/>
        <v>-7.6302744625516606E-4</v>
      </c>
    </row>
    <row r="74" spans="1:15" x14ac:dyDescent="0.35">
      <c r="A74">
        <v>156</v>
      </c>
      <c r="B74">
        <v>0</v>
      </c>
      <c r="C74">
        <v>13</v>
      </c>
      <c r="D74">
        <v>0</v>
      </c>
      <c r="E74">
        <v>0</v>
      </c>
      <c r="F74">
        <v>0</v>
      </c>
      <c r="J74">
        <f t="shared" si="5"/>
        <v>-1.0780058166078239</v>
      </c>
      <c r="K74">
        <f t="shared" si="6"/>
        <v>0.25388358282477569</v>
      </c>
      <c r="L74">
        <f>K74/'Score &amp; Logit-Prob Est.Sample'!$K$247</f>
        <v>0.81509992380540597</v>
      </c>
      <c r="M74">
        <f t="shared" si="7"/>
        <v>6.3294240291931385E-3</v>
      </c>
      <c r="N74">
        <f t="shared" si="8"/>
        <v>-5.1447596056797698E-3</v>
      </c>
      <c r="O74">
        <f t="shared" si="9"/>
        <v>-6.7316451025726523E-4</v>
      </c>
    </row>
    <row r="75" spans="1:15" x14ac:dyDescent="0.35">
      <c r="A75">
        <v>157</v>
      </c>
      <c r="B75">
        <v>0</v>
      </c>
      <c r="C75">
        <v>32</v>
      </c>
      <c r="D75">
        <v>20</v>
      </c>
      <c r="E75">
        <v>26</v>
      </c>
      <c r="F75">
        <v>0</v>
      </c>
      <c r="J75">
        <f t="shared" si="5"/>
        <v>-1.0787365098991846</v>
      </c>
      <c r="K75">
        <f t="shared" si="6"/>
        <v>0.25374519489239722</v>
      </c>
      <c r="L75">
        <f>K75/'Score &amp; Logit-Prob Est.Sample'!$K$247</f>
        <v>0.81465562570671746</v>
      </c>
      <c r="M75">
        <f t="shared" si="7"/>
        <v>6.3271472869830918E-3</v>
      </c>
      <c r="N75">
        <f t="shared" si="8"/>
        <v>-5.1429089963193021E-3</v>
      </c>
      <c r="O75">
        <f t="shared" si="9"/>
        <v>-6.7292236783676382E-4</v>
      </c>
    </row>
    <row r="76" spans="1:15" x14ac:dyDescent="0.35">
      <c r="A76">
        <v>160</v>
      </c>
      <c r="B76">
        <v>0</v>
      </c>
      <c r="C76">
        <v>18</v>
      </c>
      <c r="D76">
        <v>30</v>
      </c>
      <c r="E76">
        <v>69</v>
      </c>
      <c r="F76">
        <v>0</v>
      </c>
      <c r="J76">
        <f t="shared" si="5"/>
        <v>-1.9709317400393673</v>
      </c>
      <c r="K76">
        <f t="shared" si="6"/>
        <v>0.12228884397363826</v>
      </c>
      <c r="L76">
        <f>K76/'Score &amp; Logit-Prob Est.Sample'!$K$247</f>
        <v>0.39261155170462053</v>
      </c>
      <c r="M76">
        <f t="shared" si="7"/>
        <v>3.5864223709997653E-3</v>
      </c>
      <c r="N76">
        <f t="shared" si="8"/>
        <v>-2.9151595560864942E-3</v>
      </c>
      <c r="O76">
        <f t="shared" si="9"/>
        <v>-3.8143316798092933E-4</v>
      </c>
    </row>
    <row r="77" spans="1:15" x14ac:dyDescent="0.35">
      <c r="A77">
        <v>161</v>
      </c>
      <c r="B77">
        <v>0</v>
      </c>
      <c r="C77">
        <v>17</v>
      </c>
      <c r="D77">
        <v>25</v>
      </c>
      <c r="E77">
        <v>0</v>
      </c>
      <c r="F77">
        <v>0</v>
      </c>
      <c r="J77">
        <f t="shared" si="5"/>
        <v>-1.623342292457608</v>
      </c>
      <c r="K77">
        <f t="shared" si="6"/>
        <v>0.16474444285345599</v>
      </c>
      <c r="L77">
        <f>K77/'Score &amp; Logit-Prob Est.Sample'!$K$247</f>
        <v>0.52891636916080176</v>
      </c>
      <c r="M77">
        <f t="shared" si="7"/>
        <v>4.5978322758659226E-3</v>
      </c>
      <c r="N77">
        <f t="shared" si="8"/>
        <v>-3.7372660857391059E-3</v>
      </c>
      <c r="O77">
        <f t="shared" si="9"/>
        <v>-4.8900144751763252E-4</v>
      </c>
    </row>
    <row r="78" spans="1:15" x14ac:dyDescent="0.35">
      <c r="A78">
        <v>163</v>
      </c>
      <c r="B78">
        <v>0</v>
      </c>
      <c r="C78">
        <v>39</v>
      </c>
      <c r="D78">
        <v>10</v>
      </c>
      <c r="E78">
        <v>13</v>
      </c>
      <c r="F78">
        <v>0</v>
      </c>
      <c r="J78">
        <f t="shared" si="5"/>
        <v>-0.52704713442729922</v>
      </c>
      <c r="K78">
        <f t="shared" si="6"/>
        <v>0.37120585997210281</v>
      </c>
      <c r="L78">
        <f>K78/'Score &amp; Logit-Prob Est.Sample'!$K$247</f>
        <v>1.1917661820150365</v>
      </c>
      <c r="M78">
        <f t="shared" si="7"/>
        <v>7.7991322745670161E-3</v>
      </c>
      <c r="N78">
        <f t="shared" si="8"/>
        <v>-6.3393857798875854E-3</v>
      </c>
      <c r="O78">
        <f t="shared" si="9"/>
        <v>-8.2947500970476248E-4</v>
      </c>
    </row>
    <row r="79" spans="1:15" x14ac:dyDescent="0.35">
      <c r="A79">
        <v>164</v>
      </c>
      <c r="B79">
        <v>1</v>
      </c>
      <c r="C79">
        <v>12</v>
      </c>
      <c r="D79">
        <v>0</v>
      </c>
      <c r="E79">
        <v>0</v>
      </c>
      <c r="F79">
        <v>0</v>
      </c>
      <c r="J79">
        <f t="shared" si="5"/>
        <v>-0.20769649638146914</v>
      </c>
      <c r="K79">
        <f t="shared" si="6"/>
        <v>0.44826173205903541</v>
      </c>
      <c r="L79">
        <f>K79/'Score &amp; Logit-Prob Est.Sample'!$K$247</f>
        <v>1.4391560871361035</v>
      </c>
      <c r="M79">
        <f t="shared" si="7"/>
        <v>8.2639512956911836E-3</v>
      </c>
      <c r="N79">
        <f t="shared" si="8"/>
        <v>-6.7172056435594587E-3</v>
      </c>
      <c r="O79">
        <f t="shared" si="9"/>
        <v>-8.789107351783803E-4</v>
      </c>
    </row>
    <row r="80" spans="1:15" x14ac:dyDescent="0.35">
      <c r="A80">
        <v>165</v>
      </c>
      <c r="B80">
        <v>0</v>
      </c>
      <c r="C80">
        <v>24</v>
      </c>
      <c r="D80">
        <v>15</v>
      </c>
      <c r="E80">
        <v>0</v>
      </c>
      <c r="F80">
        <v>0</v>
      </c>
      <c r="J80">
        <f t="shared" si="5"/>
        <v>-1.1178509355779753</v>
      </c>
      <c r="K80">
        <f t="shared" si="6"/>
        <v>0.24641013048691865</v>
      </c>
      <c r="L80">
        <f>K80/'Score &amp; Logit-Prob Est.Sample'!$K$247</f>
        <v>0.79110620840493084</v>
      </c>
      <c r="M80">
        <f t="shared" si="7"/>
        <v>6.2046399842888046E-3</v>
      </c>
      <c r="N80">
        <f t="shared" si="8"/>
        <v>-5.0433311169742999E-3</v>
      </c>
      <c r="O80">
        <f t="shared" si="9"/>
        <v>-6.5989313041472128E-4</v>
      </c>
    </row>
    <row r="81" spans="1:15" x14ac:dyDescent="0.35">
      <c r="A81">
        <v>166</v>
      </c>
      <c r="B81">
        <v>0</v>
      </c>
      <c r="C81">
        <v>20</v>
      </c>
      <c r="D81">
        <v>0</v>
      </c>
      <c r="E81">
        <v>0</v>
      </c>
      <c r="F81">
        <v>1</v>
      </c>
      <c r="J81">
        <f t="shared" si="5"/>
        <v>-0.84411077407549451</v>
      </c>
      <c r="K81">
        <f t="shared" si="6"/>
        <v>0.30066971444612139</v>
      </c>
      <c r="L81">
        <f>K81/'Score &amp; Logit-Prob Est.Sample'!$K$247</f>
        <v>0.96530803058964298</v>
      </c>
      <c r="M81">
        <f t="shared" si="7"/>
        <v>7.025787311618235E-3</v>
      </c>
      <c r="N81">
        <f t="shared" si="8"/>
        <v>-5.7107860987342914E-3</v>
      </c>
      <c r="O81">
        <f t="shared" si="9"/>
        <v>-7.4722607507149506E-4</v>
      </c>
    </row>
    <row r="82" spans="1:15" x14ac:dyDescent="0.35">
      <c r="A82">
        <v>169</v>
      </c>
      <c r="B82">
        <v>0</v>
      </c>
      <c r="C82">
        <v>8</v>
      </c>
      <c r="D82">
        <v>0</v>
      </c>
      <c r="E82">
        <v>0</v>
      </c>
      <c r="F82">
        <v>0</v>
      </c>
      <c r="J82">
        <f t="shared" si="5"/>
        <v>-1.2450737041309163</v>
      </c>
      <c r="K82">
        <f t="shared" si="6"/>
        <v>0.22355406901629776</v>
      </c>
      <c r="L82">
        <f>K82/'Score &amp; Logit-Prob Est.Sample'!$K$247</f>
        <v>0.7177262215782414</v>
      </c>
      <c r="M82">
        <f t="shared" si="7"/>
        <v>5.7998501692084091E-3</v>
      </c>
      <c r="N82">
        <f t="shared" si="8"/>
        <v>-4.7143049244154044E-3</v>
      </c>
      <c r="O82">
        <f t="shared" si="9"/>
        <v>-6.1684179803930773E-4</v>
      </c>
    </row>
    <row r="83" spans="1:15" x14ac:dyDescent="0.35">
      <c r="A83">
        <v>173</v>
      </c>
      <c r="B83">
        <v>0</v>
      </c>
      <c r="C83">
        <v>9</v>
      </c>
      <c r="D83">
        <v>0</v>
      </c>
      <c r="E83">
        <v>0</v>
      </c>
      <c r="F83">
        <v>0</v>
      </c>
      <c r="J83">
        <f t="shared" si="5"/>
        <v>-1.2116601266262979</v>
      </c>
      <c r="K83">
        <f t="shared" si="6"/>
        <v>0.22940744249311271</v>
      </c>
      <c r="L83">
        <f>K83/'Score &amp; Logit-Prob Est.Sample'!$K$247</f>
        <v>0.73651863116168947</v>
      </c>
      <c r="M83">
        <f t="shared" si="7"/>
        <v>5.9068411320071616E-3</v>
      </c>
      <c r="N83">
        <f t="shared" si="8"/>
        <v>-4.8012706231963685E-3</v>
      </c>
      <c r="O83">
        <f t="shared" si="9"/>
        <v>-6.2822079852058155E-4</v>
      </c>
    </row>
    <row r="84" spans="1:15" x14ac:dyDescent="0.35">
      <c r="A84">
        <v>180</v>
      </c>
      <c r="B84">
        <v>0</v>
      </c>
      <c r="C84">
        <v>18</v>
      </c>
      <c r="D84">
        <v>0</v>
      </c>
      <c r="E84">
        <v>0</v>
      </c>
      <c r="F84">
        <v>0</v>
      </c>
      <c r="J84">
        <f t="shared" si="5"/>
        <v>-0.91093792908473148</v>
      </c>
      <c r="K84">
        <f t="shared" si="6"/>
        <v>0.28680794629606854</v>
      </c>
      <c r="L84">
        <f>K84/'Score &amp; Logit-Prob Est.Sample'!$K$247</f>
        <v>0.92080445916055065</v>
      </c>
      <c r="M84">
        <f t="shared" si="7"/>
        <v>6.8347188181374025E-3</v>
      </c>
      <c r="N84">
        <f t="shared" si="8"/>
        <v>-5.5554794764185178E-3</v>
      </c>
      <c r="O84">
        <f t="shared" si="9"/>
        <v>-7.2690502717734492E-4</v>
      </c>
    </row>
    <row r="85" spans="1:15" x14ac:dyDescent="0.35">
      <c r="A85">
        <v>181</v>
      </c>
      <c r="B85">
        <v>0</v>
      </c>
      <c r="C85">
        <v>23</v>
      </c>
      <c r="D85">
        <v>0</v>
      </c>
      <c r="E85">
        <v>0</v>
      </c>
      <c r="F85">
        <v>0</v>
      </c>
      <c r="J85">
        <f t="shared" si="5"/>
        <v>-0.74387004156163905</v>
      </c>
      <c r="K85">
        <f t="shared" si="6"/>
        <v>0.32215845256446773</v>
      </c>
      <c r="L85">
        <f>K85/'Score &amp; Logit-Prob Est.Sample'!$K$247</f>
        <v>1.0342981898116639</v>
      </c>
      <c r="M85">
        <f t="shared" si="7"/>
        <v>7.2966025778439473E-3</v>
      </c>
      <c r="N85">
        <f t="shared" si="8"/>
        <v>-5.9309134651191709E-3</v>
      </c>
      <c r="O85">
        <f t="shared" si="9"/>
        <v>-7.760285735639625E-4</v>
      </c>
    </row>
    <row r="86" spans="1:15" x14ac:dyDescent="0.35">
      <c r="A86">
        <v>182</v>
      </c>
      <c r="B86">
        <v>0</v>
      </c>
      <c r="C86">
        <v>19</v>
      </c>
      <c r="D86">
        <v>35</v>
      </c>
      <c r="E86">
        <v>13</v>
      </c>
      <c r="F86">
        <v>0</v>
      </c>
      <c r="J86">
        <f t="shared" si="5"/>
        <v>-1.8743094703879273</v>
      </c>
      <c r="K86">
        <f t="shared" si="6"/>
        <v>0.13304386791063838</v>
      </c>
      <c r="L86">
        <f>K86/'Score &amp; Logit-Prob Est.Sample'!$K$247</f>
        <v>0.42714083908128592</v>
      </c>
      <c r="M86">
        <f t="shared" si="7"/>
        <v>3.8540288566669355E-3</v>
      </c>
      <c r="N86">
        <f t="shared" si="8"/>
        <v>-3.1326787223373747E-3</v>
      </c>
      <c r="O86">
        <f t="shared" si="9"/>
        <v>-4.0989439731790151E-4</v>
      </c>
    </row>
    <row r="87" spans="1:15" x14ac:dyDescent="0.35">
      <c r="A87">
        <v>183</v>
      </c>
      <c r="B87">
        <v>0</v>
      </c>
      <c r="C87">
        <v>19</v>
      </c>
      <c r="D87">
        <v>15</v>
      </c>
      <c r="E87">
        <v>0</v>
      </c>
      <c r="F87">
        <v>1</v>
      </c>
      <c r="J87">
        <f t="shared" si="5"/>
        <v>-1.284918823101068</v>
      </c>
      <c r="K87">
        <f t="shared" si="6"/>
        <v>0.21671409439926143</v>
      </c>
      <c r="L87">
        <f>K87/'Score &amp; Logit-Prob Est.Sample'!$K$247</f>
        <v>0.69576630307092646</v>
      </c>
      <c r="M87">
        <f t="shared" si="7"/>
        <v>5.6719245651088669E-3</v>
      </c>
      <c r="N87">
        <f t="shared" si="8"/>
        <v>-4.610322875264021E-3</v>
      </c>
      <c r="O87">
        <f t="shared" si="9"/>
        <v>-6.0323629835468454E-4</v>
      </c>
    </row>
    <row r="88" spans="1:15" x14ac:dyDescent="0.35">
      <c r="A88">
        <v>185</v>
      </c>
      <c r="B88">
        <v>1</v>
      </c>
      <c r="C88">
        <v>27</v>
      </c>
      <c r="D88">
        <v>0</v>
      </c>
      <c r="E88">
        <v>0</v>
      </c>
      <c r="F88">
        <v>0</v>
      </c>
      <c r="J88">
        <f t="shared" si="5"/>
        <v>0.29350716618780814</v>
      </c>
      <c r="K88">
        <f t="shared" si="6"/>
        <v>0.57285452765529343</v>
      </c>
      <c r="L88">
        <f>K88/'Score &amp; Logit-Prob Est.Sample'!$K$247</f>
        <v>1.8391645361554467</v>
      </c>
      <c r="M88">
        <f t="shared" si="7"/>
        <v>8.1760423842414335E-3</v>
      </c>
      <c r="N88">
        <f t="shared" si="8"/>
        <v>-6.6457504503981291E-3</v>
      </c>
      <c r="O88">
        <f t="shared" si="9"/>
        <v>-8.6956120210074513E-4</v>
      </c>
    </row>
    <row r="89" spans="1:15" x14ac:dyDescent="0.35">
      <c r="A89">
        <v>186</v>
      </c>
      <c r="B89">
        <v>0</v>
      </c>
      <c r="C89">
        <v>29</v>
      </c>
      <c r="D89">
        <v>0</v>
      </c>
      <c r="E89">
        <v>13</v>
      </c>
      <c r="F89">
        <v>0</v>
      </c>
      <c r="J89">
        <f t="shared" si="5"/>
        <v>-0.58958659512618083</v>
      </c>
      <c r="K89">
        <f t="shared" si="6"/>
        <v>0.35672971420089877</v>
      </c>
      <c r="L89">
        <f>K89/'Score &amp; Logit-Prob Est.Sample'!$K$247</f>
        <v>1.1452901350654072</v>
      </c>
      <c r="M89">
        <f t="shared" si="7"/>
        <v>7.6675347611213345E-3</v>
      </c>
      <c r="N89">
        <f t="shared" si="8"/>
        <v>-6.2324190846147539E-3</v>
      </c>
      <c r="O89">
        <f t="shared" si="9"/>
        <v>-8.1547898490358817E-4</v>
      </c>
    </row>
    <row r="90" spans="1:15" x14ac:dyDescent="0.35">
      <c r="A90">
        <v>187</v>
      </c>
      <c r="B90">
        <v>0</v>
      </c>
      <c r="C90">
        <v>42</v>
      </c>
      <c r="D90">
        <v>45</v>
      </c>
      <c r="E90">
        <v>0</v>
      </c>
      <c r="F90">
        <v>0</v>
      </c>
      <c r="J90">
        <f t="shared" si="5"/>
        <v>-1.3311954835367525</v>
      </c>
      <c r="K90">
        <f t="shared" si="6"/>
        <v>0.20896168697416873</v>
      </c>
      <c r="L90">
        <f>K90/'Score &amp; Logit-Prob Est.Sample'!$K$247</f>
        <v>0.67087699502195841</v>
      </c>
      <c r="M90">
        <f t="shared" si="7"/>
        <v>5.5231541084384507E-3</v>
      </c>
      <c r="N90">
        <f t="shared" si="8"/>
        <v>-4.4893974589123439E-3</v>
      </c>
      <c r="O90">
        <f t="shared" si="9"/>
        <v>-5.8741384892747233E-4</v>
      </c>
    </row>
    <row r="91" spans="1:15" x14ac:dyDescent="0.35">
      <c r="A91">
        <v>188</v>
      </c>
      <c r="B91">
        <v>1</v>
      </c>
      <c r="C91">
        <v>12</v>
      </c>
      <c r="D91">
        <v>15</v>
      </c>
      <c r="E91">
        <v>0</v>
      </c>
      <c r="F91">
        <v>1</v>
      </c>
      <c r="J91">
        <f t="shared" si="5"/>
        <v>-0.61509096790242401</v>
      </c>
      <c r="K91">
        <f t="shared" si="6"/>
        <v>0.35089875582270702</v>
      </c>
      <c r="L91">
        <f>K91/'Score &amp; Logit-Prob Est.Sample'!$K$247</f>
        <v>1.1265696897459598</v>
      </c>
      <c r="M91">
        <f t="shared" si="7"/>
        <v>7.6105710862834743E-3</v>
      </c>
      <c r="N91">
        <f t="shared" si="8"/>
        <v>-6.1861171759505212E-3</v>
      </c>
      <c r="O91">
        <f t="shared" si="9"/>
        <v>-8.0942062570726642E-4</v>
      </c>
    </row>
    <row r="92" spans="1:15" x14ac:dyDescent="0.35">
      <c r="A92">
        <v>190</v>
      </c>
      <c r="B92">
        <v>1</v>
      </c>
      <c r="C92">
        <v>31</v>
      </c>
      <c r="D92">
        <v>0</v>
      </c>
      <c r="E92">
        <v>13</v>
      </c>
      <c r="F92">
        <v>0</v>
      </c>
      <c r="J92">
        <f t="shared" si="5"/>
        <v>0.38096345761402939</v>
      </c>
      <c r="K92">
        <f t="shared" si="6"/>
        <v>0.59410545616288779</v>
      </c>
      <c r="L92">
        <f>K92/'Score &amp; Logit-Prob Est.Sample'!$K$247</f>
        <v>1.9073912013640011</v>
      </c>
      <c r="M92">
        <f t="shared" si="7"/>
        <v>8.0574891842090067E-3</v>
      </c>
      <c r="N92">
        <f t="shared" si="8"/>
        <v>-6.5493865929858687E-3</v>
      </c>
      <c r="O92">
        <f t="shared" si="9"/>
        <v>-8.5695250240371533E-4</v>
      </c>
    </row>
    <row r="93" spans="1:15" x14ac:dyDescent="0.35">
      <c r="A93">
        <v>194</v>
      </c>
      <c r="B93">
        <v>0</v>
      </c>
      <c r="C93">
        <v>9</v>
      </c>
      <c r="D93">
        <v>25</v>
      </c>
      <c r="E93">
        <v>13</v>
      </c>
      <c r="F93">
        <v>0</v>
      </c>
      <c r="J93">
        <f t="shared" si="5"/>
        <v>-1.9368489310868087</v>
      </c>
      <c r="K93">
        <f t="shared" si="6"/>
        <v>0.12599444298544024</v>
      </c>
      <c r="L93">
        <f>K93/'Score &amp; Logit-Prob Est.Sample'!$K$247</f>
        <v>0.40450847484776764</v>
      </c>
      <c r="M93">
        <f t="shared" si="7"/>
        <v>3.6794979196437395E-3</v>
      </c>
      <c r="N93">
        <f t="shared" si="8"/>
        <v>-2.9908143582819862E-3</v>
      </c>
      <c r="O93">
        <f t="shared" si="9"/>
        <v>-3.913321976289452E-4</v>
      </c>
    </row>
    <row r="94" spans="1:15" x14ac:dyDescent="0.35">
      <c r="A94">
        <v>195</v>
      </c>
      <c r="B94">
        <v>1</v>
      </c>
      <c r="C94">
        <v>22</v>
      </c>
      <c r="D94">
        <v>0</v>
      </c>
      <c r="E94">
        <v>0</v>
      </c>
      <c r="F94">
        <v>1</v>
      </c>
      <c r="J94">
        <f t="shared" si="5"/>
        <v>0.12643927866471572</v>
      </c>
      <c r="K94">
        <f t="shared" si="6"/>
        <v>0.53156777498564689</v>
      </c>
      <c r="L94">
        <f>K94/'Score &amp; Logit-Prob Est.Sample'!$K$247</f>
        <v>1.7066123302161287</v>
      </c>
      <c r="M94">
        <f t="shared" si="7"/>
        <v>8.320096930293756E-3</v>
      </c>
      <c r="N94">
        <f t="shared" si="8"/>
        <v>-6.7628426227863648E-3</v>
      </c>
      <c r="O94">
        <f t="shared" si="9"/>
        <v>-8.8488209188414073E-4</v>
      </c>
    </row>
    <row r="95" spans="1:15" x14ac:dyDescent="0.35">
      <c r="A95">
        <v>196</v>
      </c>
      <c r="B95">
        <v>1</v>
      </c>
      <c r="C95">
        <v>25</v>
      </c>
      <c r="D95">
        <v>0</v>
      </c>
      <c r="E95">
        <v>13</v>
      </c>
      <c r="F95">
        <v>1</v>
      </c>
      <c r="J95">
        <f t="shared" si="5"/>
        <v>0.18048199258631845</v>
      </c>
      <c r="K95">
        <f t="shared" si="6"/>
        <v>0.54499841714388164</v>
      </c>
      <c r="L95">
        <f>K95/'Score &amp; Logit-Prob Est.Sample'!$K$247</f>
        <v>1.7497317603030691</v>
      </c>
      <c r="M95">
        <f t="shared" si="7"/>
        <v>8.285736641623756E-3</v>
      </c>
      <c r="N95">
        <f t="shared" si="8"/>
        <v>-6.7349134740401963E-3</v>
      </c>
      <c r="O95">
        <f t="shared" si="9"/>
        <v>-8.81227710887046E-4</v>
      </c>
    </row>
    <row r="96" spans="1:15" x14ac:dyDescent="0.35">
      <c r="A96">
        <v>197</v>
      </c>
      <c r="B96">
        <v>0</v>
      </c>
      <c r="C96">
        <v>33</v>
      </c>
      <c r="D96">
        <v>10</v>
      </c>
      <c r="E96">
        <v>26</v>
      </c>
      <c r="F96">
        <v>1</v>
      </c>
      <c r="J96">
        <f t="shared" si="5"/>
        <v>-0.77372661804726284</v>
      </c>
      <c r="K96">
        <f t="shared" si="6"/>
        <v>0.31567351582925079</v>
      </c>
      <c r="L96">
        <f>K96/'Score &amp; Logit-Prob Est.Sample'!$K$247</f>
        <v>1.0134781297670317</v>
      </c>
      <c r="M96">
        <f t="shared" si="7"/>
        <v>7.2181262210163312E-3</v>
      </c>
      <c r="N96">
        <f t="shared" si="8"/>
        <v>-5.8671253560044299E-3</v>
      </c>
      <c r="O96">
        <f t="shared" si="9"/>
        <v>-7.6768223777306252E-4</v>
      </c>
    </row>
    <row r="97" spans="1:15" x14ac:dyDescent="0.35">
      <c r="A97">
        <v>199</v>
      </c>
      <c r="B97">
        <v>1</v>
      </c>
      <c r="C97">
        <v>23</v>
      </c>
      <c r="D97">
        <v>15</v>
      </c>
      <c r="E97">
        <v>0</v>
      </c>
      <c r="F97">
        <v>0</v>
      </c>
      <c r="J97">
        <f t="shared" si="5"/>
        <v>-0.24754161535162067</v>
      </c>
      <c r="K97">
        <f t="shared" si="6"/>
        <v>0.43842868356456899</v>
      </c>
      <c r="L97">
        <f>K97/'Score &amp; Logit-Prob Est.Sample'!$K$247</f>
        <v>1.4075868261802027</v>
      </c>
      <c r="M97">
        <f t="shared" si="7"/>
        <v>8.2267226014143442E-3</v>
      </c>
      <c r="N97">
        <f t="shared" si="8"/>
        <v>-6.6869449623972741E-3</v>
      </c>
      <c r="O97">
        <f t="shared" si="9"/>
        <v>-8.7495128552943962E-4</v>
      </c>
    </row>
    <row r="98" spans="1:15" x14ac:dyDescent="0.35">
      <c r="A98">
        <v>201</v>
      </c>
      <c r="B98">
        <v>0</v>
      </c>
      <c r="C98">
        <v>16</v>
      </c>
      <c r="D98">
        <v>0</v>
      </c>
      <c r="E98">
        <v>13</v>
      </c>
      <c r="F98">
        <v>0</v>
      </c>
      <c r="J98">
        <f t="shared" si="5"/>
        <v>-1.0239631026862213</v>
      </c>
      <c r="K98">
        <f t="shared" si="6"/>
        <v>0.26425615538168751</v>
      </c>
      <c r="L98">
        <f>K98/'Score &amp; Logit-Prob Est.Sample'!$K$247</f>
        <v>0.84840134096178854</v>
      </c>
      <c r="M98">
        <f t="shared" si="7"/>
        <v>6.4964294509601778E-3</v>
      </c>
      <c r="N98">
        <f t="shared" si="8"/>
        <v>-5.2805069886760246E-3</v>
      </c>
      <c r="O98">
        <f t="shared" si="9"/>
        <v>-6.9092633541475079E-4</v>
      </c>
    </row>
    <row r="99" spans="1:15" x14ac:dyDescent="0.35">
      <c r="A99">
        <v>206</v>
      </c>
      <c r="B99">
        <v>0</v>
      </c>
      <c r="C99">
        <v>8</v>
      </c>
      <c r="D99">
        <v>0</v>
      </c>
      <c r="E99">
        <v>0</v>
      </c>
      <c r="F99">
        <v>1</v>
      </c>
      <c r="J99">
        <f t="shared" si="5"/>
        <v>-1.2450737041309163</v>
      </c>
      <c r="K99">
        <f t="shared" si="6"/>
        <v>0.22355406901629776</v>
      </c>
      <c r="L99">
        <f>K99/'Score &amp; Logit-Prob Est.Sample'!$K$247</f>
        <v>0.7177262215782414</v>
      </c>
      <c r="M99">
        <f t="shared" si="7"/>
        <v>5.7998501692084091E-3</v>
      </c>
      <c r="N99">
        <f t="shared" si="8"/>
        <v>-4.7143049244154044E-3</v>
      </c>
      <c r="O99">
        <f t="shared" si="9"/>
        <v>-6.1684179803930773E-4</v>
      </c>
    </row>
    <row r="100" spans="1:15" x14ac:dyDescent="0.35">
      <c r="A100">
        <v>207</v>
      </c>
      <c r="B100">
        <v>1</v>
      </c>
      <c r="C100">
        <v>43</v>
      </c>
      <c r="D100">
        <v>10</v>
      </c>
      <c r="E100">
        <v>26</v>
      </c>
      <c r="F100">
        <v>0</v>
      </c>
      <c r="J100">
        <f t="shared" si="5"/>
        <v>0.46413205472989522</v>
      </c>
      <c r="K100">
        <f t="shared" si="6"/>
        <v>0.61399395544368762</v>
      </c>
      <c r="L100">
        <f>K100/'Score &amp; Logit-Prob Est.Sample'!$K$247</f>
        <v>1.9712437516865335</v>
      </c>
      <c r="M100">
        <f t="shared" si="7"/>
        <v>7.9191975709009682E-3</v>
      </c>
      <c r="N100">
        <f t="shared" si="8"/>
        <v>-6.436978717850636E-3</v>
      </c>
      <c r="O100">
        <f t="shared" si="9"/>
        <v>-8.4224452807369395E-4</v>
      </c>
    </row>
    <row r="101" spans="1:15" x14ac:dyDescent="0.35">
      <c r="A101">
        <v>208</v>
      </c>
      <c r="B101">
        <v>0</v>
      </c>
      <c r="C101">
        <v>3</v>
      </c>
      <c r="D101">
        <v>0</v>
      </c>
      <c r="E101">
        <v>13</v>
      </c>
      <c r="F101">
        <v>0</v>
      </c>
      <c r="J101">
        <f t="shared" si="5"/>
        <v>-1.4583396102462616</v>
      </c>
      <c r="K101">
        <f t="shared" si="6"/>
        <v>0.18872140886763053</v>
      </c>
      <c r="L101">
        <f>K101/'Score &amp; Logit-Prob Est.Sample'!$K$247</f>
        <v>0.60589504952205619</v>
      </c>
      <c r="M101">
        <f t="shared" si="7"/>
        <v>5.115807125185016E-3</v>
      </c>
      <c r="N101">
        <f t="shared" si="8"/>
        <v>-4.1582927177428791E-3</v>
      </c>
      <c r="O101">
        <f t="shared" si="9"/>
        <v>-5.4409054948950934E-4</v>
      </c>
    </row>
    <row r="102" spans="1:15" x14ac:dyDescent="0.35">
      <c r="A102">
        <v>211</v>
      </c>
      <c r="B102">
        <v>1</v>
      </c>
      <c r="C102">
        <v>26</v>
      </c>
      <c r="D102">
        <v>15</v>
      </c>
      <c r="E102">
        <v>0</v>
      </c>
      <c r="F102">
        <v>1</v>
      </c>
      <c r="J102">
        <f t="shared" si="5"/>
        <v>-0.14730088283776521</v>
      </c>
      <c r="K102">
        <f t="shared" si="6"/>
        <v>0.46324121989035122</v>
      </c>
      <c r="L102">
        <f>K102/'Score &amp; Logit-Prob Est.Sample'!$K$247</f>
        <v>1.4872481270155644</v>
      </c>
      <c r="M102">
        <f t="shared" si="7"/>
        <v>8.3082456857569188E-3</v>
      </c>
      <c r="N102">
        <f t="shared" si="8"/>
        <v>-6.7532095497154299E-3</v>
      </c>
      <c r="O102">
        <f t="shared" si="9"/>
        <v>-8.836216553597772E-4</v>
      </c>
    </row>
    <row r="103" spans="1:15" x14ac:dyDescent="0.35">
      <c r="A103">
        <v>212</v>
      </c>
      <c r="B103">
        <v>0</v>
      </c>
      <c r="C103">
        <v>20</v>
      </c>
      <c r="D103">
        <v>0</v>
      </c>
      <c r="E103">
        <v>0</v>
      </c>
      <c r="F103">
        <v>0</v>
      </c>
      <c r="J103">
        <f t="shared" si="5"/>
        <v>-0.84411077407549451</v>
      </c>
      <c r="K103">
        <f t="shared" si="6"/>
        <v>0.30066971444612139</v>
      </c>
      <c r="L103">
        <f>K103/'Score &amp; Logit-Prob Est.Sample'!$K$247</f>
        <v>0.96530803058964298</v>
      </c>
      <c r="M103">
        <f t="shared" si="7"/>
        <v>7.025787311618235E-3</v>
      </c>
      <c r="N103">
        <f t="shared" si="8"/>
        <v>-5.7107860987342914E-3</v>
      </c>
      <c r="O103">
        <f t="shared" si="9"/>
        <v>-7.4722607507149506E-4</v>
      </c>
    </row>
    <row r="104" spans="1:15" x14ac:dyDescent="0.35">
      <c r="A104">
        <v>213</v>
      </c>
      <c r="B104">
        <v>1</v>
      </c>
      <c r="C104">
        <v>9</v>
      </c>
      <c r="D104">
        <v>0</v>
      </c>
      <c r="E104">
        <v>0</v>
      </c>
      <c r="F104">
        <v>1</v>
      </c>
      <c r="J104">
        <f t="shared" si="5"/>
        <v>-0.3079372288953246</v>
      </c>
      <c r="K104">
        <f t="shared" si="6"/>
        <v>0.42361831758316809</v>
      </c>
      <c r="L104">
        <f>K104/'Score &amp; Logit-Prob Est.Sample'!$K$247</f>
        <v>1.3600377564504682</v>
      </c>
      <c r="M104">
        <f t="shared" si="7"/>
        <v>8.1584541717463679E-3</v>
      </c>
      <c r="N104">
        <f t="shared" si="8"/>
        <v>-6.6314541850881464E-3</v>
      </c>
      <c r="O104">
        <f t="shared" si="9"/>
        <v>-8.6769061160215733E-4</v>
      </c>
    </row>
    <row r="105" spans="1:15" x14ac:dyDescent="0.35">
      <c r="A105">
        <v>214</v>
      </c>
      <c r="B105">
        <v>0</v>
      </c>
      <c r="C105">
        <v>37</v>
      </c>
      <c r="D105">
        <v>20</v>
      </c>
      <c r="E105">
        <v>0</v>
      </c>
      <c r="F105">
        <v>1</v>
      </c>
      <c r="J105">
        <f t="shared" si="5"/>
        <v>-0.81927258519158674</v>
      </c>
      <c r="K105">
        <f t="shared" si="6"/>
        <v>0.30591809167872003</v>
      </c>
      <c r="L105">
        <f>K105/'Score &amp; Logit-Prob Est.Sample'!$K$247</f>
        <v>0.98215808381008185</v>
      </c>
      <c r="M105">
        <f t="shared" si="7"/>
        <v>7.0947788512039584E-3</v>
      </c>
      <c r="N105">
        <f t="shared" si="8"/>
        <v>-5.7668646430626812E-3</v>
      </c>
      <c r="O105">
        <f t="shared" si="9"/>
        <v>-7.5456365519614959E-4</v>
      </c>
    </row>
    <row r="106" spans="1:15" x14ac:dyDescent="0.35">
      <c r="A106">
        <v>216</v>
      </c>
      <c r="B106">
        <v>0</v>
      </c>
      <c r="C106">
        <v>18</v>
      </c>
      <c r="D106">
        <v>25</v>
      </c>
      <c r="E106">
        <v>13</v>
      </c>
      <c r="F106">
        <v>1</v>
      </c>
      <c r="J106">
        <f t="shared" si="5"/>
        <v>-1.6361267335452425</v>
      </c>
      <c r="K106">
        <f t="shared" si="6"/>
        <v>0.1629927878588581</v>
      </c>
      <c r="L106">
        <f>K106/'Score &amp; Logit-Prob Est.Sample'!$K$247</f>
        <v>0.52329263470446419</v>
      </c>
      <c r="M106">
        <f t="shared" si="7"/>
        <v>4.5584853679580479E-3</v>
      </c>
      <c r="N106">
        <f t="shared" si="8"/>
        <v>-3.7052836523487741E-3</v>
      </c>
      <c r="O106">
        <f t="shared" si="9"/>
        <v>-4.8481671572058794E-4</v>
      </c>
    </row>
    <row r="107" spans="1:15" x14ac:dyDescent="0.35">
      <c r="A107">
        <v>217</v>
      </c>
      <c r="B107">
        <v>0</v>
      </c>
      <c r="C107">
        <v>24</v>
      </c>
      <c r="D107">
        <v>0</v>
      </c>
      <c r="E107">
        <v>13</v>
      </c>
      <c r="F107">
        <v>1</v>
      </c>
      <c r="J107">
        <f t="shared" si="5"/>
        <v>-0.75665448264927326</v>
      </c>
      <c r="K107">
        <f t="shared" si="6"/>
        <v>0.31937305451777737</v>
      </c>
      <c r="L107">
        <f>K107/'Score &amp; Logit-Prob Est.Sample'!$K$247</f>
        <v>1.0253555960828209</v>
      </c>
      <c r="M107">
        <f t="shared" si="7"/>
        <v>7.2632398745167918E-3</v>
      </c>
      <c r="N107">
        <f t="shared" si="8"/>
        <v>-5.9037951858536076E-3</v>
      </c>
      <c r="O107">
        <f t="shared" si="9"/>
        <v>-7.7248029053812988E-4</v>
      </c>
    </row>
    <row r="108" spans="1:15" x14ac:dyDescent="0.35">
      <c r="A108">
        <v>218</v>
      </c>
      <c r="B108">
        <v>1</v>
      </c>
      <c r="C108">
        <v>21</v>
      </c>
      <c r="D108">
        <v>35</v>
      </c>
      <c r="E108">
        <v>26</v>
      </c>
      <c r="F108">
        <v>0</v>
      </c>
      <c r="J108">
        <f t="shared" si="5"/>
        <v>-0.94995743623996964</v>
      </c>
      <c r="K108">
        <f t="shared" si="6"/>
        <v>0.27889338197367219</v>
      </c>
      <c r="L108">
        <f>K108/'Score &amp; Logit-Prob Est.Sample'!$K$247</f>
        <v>0.89539454212550273</v>
      </c>
      <c r="M108">
        <f t="shared" si="7"/>
        <v>6.7198668369846774E-3</v>
      </c>
      <c r="N108">
        <f t="shared" si="8"/>
        <v>-5.462124088860109E-3</v>
      </c>
      <c r="O108">
        <f t="shared" si="9"/>
        <v>-7.1468996980590725E-4</v>
      </c>
    </row>
    <row r="109" spans="1:15" x14ac:dyDescent="0.35">
      <c r="A109">
        <v>221</v>
      </c>
      <c r="B109">
        <v>0</v>
      </c>
      <c r="C109">
        <v>25</v>
      </c>
      <c r="D109">
        <v>35</v>
      </c>
      <c r="E109">
        <v>0</v>
      </c>
      <c r="F109">
        <v>0</v>
      </c>
      <c r="J109">
        <f t="shared" si="5"/>
        <v>-1.6276299867679636</v>
      </c>
      <c r="K109">
        <f t="shared" si="6"/>
        <v>0.16415528799999093</v>
      </c>
      <c r="L109">
        <f>K109/'Score &amp; Logit-Prob Est.Sample'!$K$247</f>
        <v>0.52702487199967807</v>
      </c>
      <c r="M109">
        <f t="shared" si="7"/>
        <v>4.5846211494088912E-3</v>
      </c>
      <c r="N109">
        <f t="shared" si="8"/>
        <v>-3.7265276568665623E-3</v>
      </c>
      <c r="O109">
        <f t="shared" si="9"/>
        <v>-4.8759638104864958E-4</v>
      </c>
    </row>
    <row r="110" spans="1:15" x14ac:dyDescent="0.35">
      <c r="A110">
        <v>223</v>
      </c>
      <c r="B110">
        <v>0</v>
      </c>
      <c r="C110">
        <v>42</v>
      </c>
      <c r="D110">
        <v>50</v>
      </c>
      <c r="E110">
        <v>0</v>
      </c>
      <c r="F110">
        <v>0</v>
      </c>
      <c r="J110">
        <f t="shared" si="5"/>
        <v>-1.4669936407104041</v>
      </c>
      <c r="K110">
        <f t="shared" si="6"/>
        <v>0.1873999958943304</v>
      </c>
      <c r="L110">
        <f>K110/'Score &amp; Logit-Prob Est.Sample'!$K$247</f>
        <v>0.60165261839725281</v>
      </c>
      <c r="M110">
        <f t="shared" si="7"/>
        <v>5.0882609294712776E-3</v>
      </c>
      <c r="N110">
        <f t="shared" si="8"/>
        <v>-4.135902283108615E-3</v>
      </c>
      <c r="O110">
        <f t="shared" si="9"/>
        <v>-5.4116087986055676E-4</v>
      </c>
    </row>
    <row r="111" spans="1:15" x14ac:dyDescent="0.35">
      <c r="A111">
        <v>227</v>
      </c>
      <c r="B111">
        <v>1</v>
      </c>
      <c r="C111">
        <v>26</v>
      </c>
      <c r="D111">
        <v>0</v>
      </c>
      <c r="E111">
        <v>13</v>
      </c>
      <c r="F111">
        <v>0</v>
      </c>
      <c r="J111">
        <f t="shared" si="5"/>
        <v>0.21389557009093693</v>
      </c>
      <c r="K111">
        <f t="shared" si="6"/>
        <v>0.55327094590498482</v>
      </c>
      <c r="L111">
        <f>K111/'Score &amp; Logit-Prob Est.Sample'!$K$247</f>
        <v>1.7762909315887012</v>
      </c>
      <c r="M111">
        <f t="shared" si="7"/>
        <v>8.2585735371656227E-3</v>
      </c>
      <c r="N111">
        <f t="shared" si="8"/>
        <v>-6.7128344283108356E-3</v>
      </c>
      <c r="O111">
        <f t="shared" si="9"/>
        <v>-8.7833878484491485E-4</v>
      </c>
    </row>
    <row r="112" spans="1:15" x14ac:dyDescent="0.35">
      <c r="A112">
        <v>229</v>
      </c>
      <c r="B112">
        <v>1</v>
      </c>
      <c r="C112">
        <v>43</v>
      </c>
      <c r="D112">
        <v>35</v>
      </c>
      <c r="E112">
        <v>26</v>
      </c>
      <c r="F112">
        <v>1</v>
      </c>
      <c r="J112">
        <f t="shared" si="5"/>
        <v>-0.2148587311383629</v>
      </c>
      <c r="K112">
        <f t="shared" si="6"/>
        <v>0.44649100931761243</v>
      </c>
      <c r="L112">
        <f>K112/'Score &amp; Logit-Prob Est.Sample'!$K$247</f>
        <v>1.4334711351768015</v>
      </c>
      <c r="M112">
        <f t="shared" si="7"/>
        <v>8.2577242172788105E-3</v>
      </c>
      <c r="N112">
        <f t="shared" si="8"/>
        <v>-6.7121440737658074E-3</v>
      </c>
      <c r="O112">
        <f t="shared" si="9"/>
        <v>-8.7824845561384742E-4</v>
      </c>
    </row>
    <row r="113" spans="1:15" x14ac:dyDescent="0.35">
      <c r="A113">
        <v>230</v>
      </c>
      <c r="B113">
        <v>0</v>
      </c>
      <c r="C113">
        <v>29</v>
      </c>
      <c r="D113">
        <v>0</v>
      </c>
      <c r="E113">
        <v>0</v>
      </c>
      <c r="F113">
        <v>0</v>
      </c>
      <c r="J113">
        <f t="shared" si="5"/>
        <v>-0.54338857653392814</v>
      </c>
      <c r="K113">
        <f t="shared" si="6"/>
        <v>0.36739966568101773</v>
      </c>
      <c r="L113">
        <f>K113/'Score &amp; Logit-Prob Est.Sample'!$K$247</f>
        <v>1.1795462950805069</v>
      </c>
      <c r="M113">
        <f t="shared" si="7"/>
        <v>7.7658884996514186E-3</v>
      </c>
      <c r="N113">
        <f t="shared" si="8"/>
        <v>-6.3123641694634415E-3</v>
      </c>
      <c r="O113">
        <f t="shared" si="9"/>
        <v>-8.2593937528416684E-4</v>
      </c>
    </row>
    <row r="114" spans="1:15" x14ac:dyDescent="0.35">
      <c r="A114">
        <v>231</v>
      </c>
      <c r="B114">
        <v>0</v>
      </c>
      <c r="C114">
        <v>12</v>
      </c>
      <c r="D114">
        <v>20</v>
      </c>
      <c r="E114">
        <v>0</v>
      </c>
      <c r="F114">
        <v>0</v>
      </c>
      <c r="J114">
        <f t="shared" si="5"/>
        <v>-1.6546120228070489</v>
      </c>
      <c r="K114">
        <f t="shared" si="6"/>
        <v>0.16048659534871279</v>
      </c>
      <c r="L114">
        <f>K114/'Score &amp; Logit-Prob Est.Sample'!$K$247</f>
        <v>0.51524643769821277</v>
      </c>
      <c r="M114">
        <f t="shared" si="7"/>
        <v>4.5018329512701641E-3</v>
      </c>
      <c r="N114">
        <f t="shared" si="8"/>
        <v>-3.6592347443287635E-3</v>
      </c>
      <c r="O114">
        <f t="shared" si="9"/>
        <v>-4.7879146031682714E-4</v>
      </c>
    </row>
    <row r="115" spans="1:15" x14ac:dyDescent="0.35">
      <c r="A115">
        <v>233</v>
      </c>
      <c r="B115">
        <v>0</v>
      </c>
      <c r="C115">
        <v>17</v>
      </c>
      <c r="D115">
        <v>0</v>
      </c>
      <c r="E115">
        <v>0</v>
      </c>
      <c r="F115">
        <v>0</v>
      </c>
      <c r="J115">
        <f t="shared" si="5"/>
        <v>-0.94435150658934996</v>
      </c>
      <c r="K115">
        <f t="shared" si="6"/>
        <v>0.28002219715155063</v>
      </c>
      <c r="L115">
        <f>K115/'Score &amp; Logit-Prob Est.Sample'!$K$247</f>
        <v>0.89901863295974205</v>
      </c>
      <c r="M115">
        <f t="shared" si="7"/>
        <v>6.7365035504150005E-3</v>
      </c>
      <c r="N115">
        <f t="shared" si="8"/>
        <v>-5.4756469450999217E-3</v>
      </c>
      <c r="O115">
        <f t="shared" si="9"/>
        <v>-7.1645936382927489E-4</v>
      </c>
    </row>
    <row r="116" spans="1:15" x14ac:dyDescent="0.35">
      <c r="A116">
        <v>234</v>
      </c>
      <c r="B116">
        <v>0</v>
      </c>
      <c r="C116">
        <v>24</v>
      </c>
      <c r="D116">
        <v>35</v>
      </c>
      <c r="E116">
        <v>13</v>
      </c>
      <c r="F116">
        <v>0</v>
      </c>
      <c r="J116">
        <f t="shared" si="5"/>
        <v>-1.7072415828648346</v>
      </c>
      <c r="K116">
        <f t="shared" si="6"/>
        <v>0.15352183752887219</v>
      </c>
      <c r="L116">
        <f>K116/'Score &amp; Logit-Prob Est.Sample'!$K$247</f>
        <v>0.49288589943452638</v>
      </c>
      <c r="M116">
        <f t="shared" si="7"/>
        <v>4.3421907257512439E-3</v>
      </c>
      <c r="N116">
        <f t="shared" si="8"/>
        <v>-3.5294724042765888E-3</v>
      </c>
      <c r="O116">
        <f t="shared" si="9"/>
        <v>-4.6181274628816319E-4</v>
      </c>
    </row>
    <row r="117" spans="1:15" x14ac:dyDescent="0.35">
      <c r="A117">
        <v>235</v>
      </c>
      <c r="B117">
        <v>0</v>
      </c>
      <c r="C117">
        <v>38</v>
      </c>
      <c r="D117">
        <v>60</v>
      </c>
      <c r="E117">
        <v>13</v>
      </c>
      <c r="F117">
        <v>0</v>
      </c>
      <c r="J117">
        <f t="shared" si="5"/>
        <v>-1.9184422836684341</v>
      </c>
      <c r="K117">
        <f t="shared" si="6"/>
        <v>0.12803537263679612</v>
      </c>
      <c r="L117">
        <f>K117/'Score &amp; Logit-Prob Est.Sample'!$K$247</f>
        <v>0.41106093320211706</v>
      </c>
      <c r="M117">
        <f t="shared" si="7"/>
        <v>3.7303691781454466E-3</v>
      </c>
      <c r="N117">
        <f t="shared" si="8"/>
        <v>-3.0321641548231161E-3</v>
      </c>
      <c r="O117">
        <f t="shared" si="9"/>
        <v>-3.9674259921643965E-4</v>
      </c>
    </row>
    <row r="118" spans="1:15" x14ac:dyDescent="0.35">
      <c r="A118">
        <v>236</v>
      </c>
      <c r="B118">
        <v>0</v>
      </c>
      <c r="C118">
        <v>10</v>
      </c>
      <c r="D118">
        <v>15</v>
      </c>
      <c r="E118">
        <v>0</v>
      </c>
      <c r="F118">
        <v>0</v>
      </c>
      <c r="J118">
        <f t="shared" si="5"/>
        <v>-1.5856410206426341</v>
      </c>
      <c r="K118">
        <f t="shared" si="6"/>
        <v>0.16999805890990435</v>
      </c>
      <c r="L118">
        <f>K118/'Score &amp; Logit-Prob Est.Sample'!$K$247</f>
        <v>0.54578324176307391</v>
      </c>
      <c r="M118">
        <f t="shared" si="7"/>
        <v>4.7146129789912977E-3</v>
      </c>
      <c r="N118">
        <f t="shared" si="8"/>
        <v>-3.8321892006056733E-3</v>
      </c>
      <c r="O118">
        <f t="shared" si="9"/>
        <v>-5.0142163369323205E-4</v>
      </c>
    </row>
    <row r="119" spans="1:15" x14ac:dyDescent="0.35">
      <c r="A119">
        <v>237</v>
      </c>
      <c r="B119">
        <v>1</v>
      </c>
      <c r="C119">
        <v>26</v>
      </c>
      <c r="D119">
        <v>15</v>
      </c>
      <c r="E119">
        <v>13</v>
      </c>
      <c r="F119">
        <v>0</v>
      </c>
      <c r="J119">
        <f t="shared" si="5"/>
        <v>-0.19349890143001794</v>
      </c>
      <c r="K119">
        <f t="shared" si="6"/>
        <v>0.45177564814127963</v>
      </c>
      <c r="L119">
        <f>K119/'Score &amp; Logit-Prob Est.Sample'!$K$247</f>
        <v>1.4504376071896183</v>
      </c>
      <c r="M119">
        <f t="shared" si="7"/>
        <v>8.2756881575240197E-3</v>
      </c>
      <c r="N119">
        <f t="shared" si="8"/>
        <v>-6.7267457426864116E-3</v>
      </c>
      <c r="O119">
        <f t="shared" si="9"/>
        <v>-8.8015900655524142E-4</v>
      </c>
    </row>
    <row r="120" spans="1:15" x14ac:dyDescent="0.35">
      <c r="A120">
        <v>239</v>
      </c>
      <c r="B120">
        <v>0</v>
      </c>
      <c r="C120">
        <v>15</v>
      </c>
      <c r="D120">
        <v>0</v>
      </c>
      <c r="E120">
        <v>0</v>
      </c>
      <c r="F120">
        <v>1</v>
      </c>
      <c r="J120">
        <f t="shared" si="5"/>
        <v>-1.0111786615985869</v>
      </c>
      <c r="K120">
        <f t="shared" si="6"/>
        <v>0.2667492481507388</v>
      </c>
      <c r="L120">
        <f>K120/'Score &amp; Logit-Prob Est.Sample'!$K$247</f>
        <v>0.85640548090452773</v>
      </c>
      <c r="M120">
        <f t="shared" si="7"/>
        <v>6.5354981774589527E-3</v>
      </c>
      <c r="N120">
        <f t="shared" si="8"/>
        <v>-5.3122633072619149E-3</v>
      </c>
      <c r="O120">
        <f t="shared" si="9"/>
        <v>-6.9508148128878623E-4</v>
      </c>
    </row>
    <row r="121" spans="1:15" x14ac:dyDescent="0.35">
      <c r="A121">
        <v>240</v>
      </c>
      <c r="B121">
        <v>1</v>
      </c>
      <c r="C121">
        <v>16</v>
      </c>
      <c r="D121">
        <v>0</v>
      </c>
      <c r="E121">
        <v>0</v>
      </c>
      <c r="F121">
        <v>1</v>
      </c>
      <c r="J121">
        <f t="shared" si="5"/>
        <v>-7.4042186362995199E-2</v>
      </c>
      <c r="K121">
        <f t="shared" si="6"/>
        <v>0.48149790538888088</v>
      </c>
      <c r="L121">
        <f>K121/'Score &amp; Logit-Prob Est.Sample'!$K$247</f>
        <v>1.5458616962476535</v>
      </c>
      <c r="M121">
        <f t="shared" si="7"/>
        <v>8.3419559895343831E-3</v>
      </c>
      <c r="N121">
        <f t="shared" si="8"/>
        <v>-6.7806103698168441E-3</v>
      </c>
      <c r="O121">
        <f t="shared" si="9"/>
        <v>-8.8720690735558528E-4</v>
      </c>
    </row>
    <row r="122" spans="1:15" x14ac:dyDescent="0.35">
      <c r="A122">
        <v>241</v>
      </c>
      <c r="B122">
        <v>0</v>
      </c>
      <c r="C122">
        <v>24</v>
      </c>
      <c r="D122">
        <v>0</v>
      </c>
      <c r="E122">
        <v>0</v>
      </c>
      <c r="F122">
        <v>0</v>
      </c>
      <c r="J122">
        <f t="shared" si="5"/>
        <v>-0.71045646405702056</v>
      </c>
      <c r="K122">
        <f t="shared" si="6"/>
        <v>0.32949798616707338</v>
      </c>
      <c r="L122">
        <f>K122/'Score &amp; Logit-Prob Est.Sample'!$K$247</f>
        <v>1.0578619555884374</v>
      </c>
      <c r="M122">
        <f t="shared" si="7"/>
        <v>7.3820303788928385E-3</v>
      </c>
      <c r="N122">
        <f t="shared" si="8"/>
        <v>-6.0003519318755855E-3</v>
      </c>
      <c r="O122">
        <f t="shared" si="9"/>
        <v>-7.8511422868679721E-4</v>
      </c>
    </row>
    <row r="123" spans="1:15" x14ac:dyDescent="0.35">
      <c r="A123">
        <v>242</v>
      </c>
      <c r="B123">
        <v>0</v>
      </c>
      <c r="C123">
        <v>15</v>
      </c>
      <c r="D123">
        <v>0</v>
      </c>
      <c r="E123">
        <v>0</v>
      </c>
      <c r="F123">
        <v>0</v>
      </c>
      <c r="J123">
        <f t="shared" si="5"/>
        <v>-1.0111786615985869</v>
      </c>
      <c r="K123">
        <f t="shared" si="6"/>
        <v>0.2667492481507388</v>
      </c>
      <c r="L123">
        <f>K123/'Score &amp; Logit-Prob Est.Sample'!$K$247</f>
        <v>0.85640548090452773</v>
      </c>
      <c r="M123">
        <f t="shared" si="7"/>
        <v>6.5354981774589527E-3</v>
      </c>
      <c r="N123">
        <f t="shared" si="8"/>
        <v>-5.3122633072619149E-3</v>
      </c>
      <c r="O123">
        <f t="shared" si="9"/>
        <v>-6.9508148128878623E-4</v>
      </c>
    </row>
    <row r="124" spans="1:15" x14ac:dyDescent="0.35">
      <c r="A124">
        <v>243</v>
      </c>
      <c r="B124">
        <v>0</v>
      </c>
      <c r="C124">
        <v>30</v>
      </c>
      <c r="D124">
        <v>0</v>
      </c>
      <c r="E124">
        <v>0</v>
      </c>
      <c r="F124">
        <v>0</v>
      </c>
      <c r="J124">
        <f t="shared" si="5"/>
        <v>-0.50997499902930965</v>
      </c>
      <c r="K124">
        <f t="shared" si="6"/>
        <v>0.37519938636100858</v>
      </c>
      <c r="L124">
        <f>K124/'Score &amp; Logit-Prob Est.Sample'!$K$247</f>
        <v>1.2045875035794109</v>
      </c>
      <c r="M124">
        <f t="shared" si="7"/>
        <v>7.8329714521975565E-3</v>
      </c>
      <c r="N124">
        <f t="shared" si="8"/>
        <v>-6.366891352805445E-3</v>
      </c>
      <c r="O124">
        <f t="shared" si="9"/>
        <v>-8.3307396805106795E-4</v>
      </c>
    </row>
    <row r="125" spans="1:15" x14ac:dyDescent="0.35">
      <c r="A125">
        <v>245</v>
      </c>
      <c r="B125">
        <v>0</v>
      </c>
      <c r="C125">
        <v>22</v>
      </c>
      <c r="D125">
        <v>35</v>
      </c>
      <c r="E125">
        <v>13</v>
      </c>
      <c r="F125">
        <v>0</v>
      </c>
      <c r="J125">
        <f t="shared" si="5"/>
        <v>-1.7740687378740716</v>
      </c>
      <c r="K125">
        <f t="shared" si="6"/>
        <v>0.14503707105138725</v>
      </c>
      <c r="L125">
        <f>K125/'Score &amp; Logit-Prob Est.Sample'!$K$247</f>
        <v>0.46564533337524772</v>
      </c>
      <c r="M125">
        <f t="shared" si="7"/>
        <v>4.143327685494619E-3</v>
      </c>
      <c r="N125">
        <f t="shared" si="8"/>
        <v>-3.3678301234219481E-3</v>
      </c>
      <c r="O125">
        <f t="shared" si="9"/>
        <v>-4.4066271107402912E-4</v>
      </c>
    </row>
    <row r="126" spans="1:15" x14ac:dyDescent="0.35">
      <c r="A126">
        <v>246</v>
      </c>
      <c r="B126">
        <v>0</v>
      </c>
      <c r="C126">
        <v>6</v>
      </c>
      <c r="D126">
        <v>0</v>
      </c>
      <c r="E126">
        <v>15</v>
      </c>
      <c r="F126">
        <v>0</v>
      </c>
      <c r="J126">
        <f t="shared" si="5"/>
        <v>-1.3652062652081371</v>
      </c>
      <c r="K126">
        <f t="shared" si="6"/>
        <v>0.20339545059118855</v>
      </c>
      <c r="L126">
        <f>K126/'Score &amp; Logit-Prob Est.Sample'!$K$247</f>
        <v>0.65300644663450569</v>
      </c>
      <c r="M126">
        <f t="shared" si="7"/>
        <v>5.4138596636682705E-3</v>
      </c>
      <c r="N126">
        <f t="shared" si="8"/>
        <v>-4.4005594158320633E-3</v>
      </c>
      <c r="O126">
        <f t="shared" si="9"/>
        <v>-5.757898621242155E-4</v>
      </c>
    </row>
    <row r="127" spans="1:15" x14ac:dyDescent="0.35">
      <c r="A127">
        <v>247</v>
      </c>
      <c r="B127">
        <v>0</v>
      </c>
      <c r="C127">
        <v>19</v>
      </c>
      <c r="D127">
        <v>10</v>
      </c>
      <c r="E127">
        <v>0</v>
      </c>
      <c r="F127">
        <v>0</v>
      </c>
      <c r="J127">
        <f t="shared" si="5"/>
        <v>-1.1491206659274162</v>
      </c>
      <c r="K127">
        <f t="shared" si="6"/>
        <v>0.24064973366003475</v>
      </c>
      <c r="L127">
        <f>K127/'Score &amp; Logit-Prob Est.Sample'!$K$247</f>
        <v>0.77261230280284021</v>
      </c>
      <c r="M127">
        <f t="shared" si="7"/>
        <v>6.1059115926963324E-3</v>
      </c>
      <c r="N127">
        <f t="shared" si="8"/>
        <v>-4.9630815020557948E-3</v>
      </c>
      <c r="O127">
        <f t="shared" si="9"/>
        <v>-6.493928938895179E-4</v>
      </c>
    </row>
    <row r="128" spans="1:15" x14ac:dyDescent="0.35">
      <c r="A128">
        <v>248</v>
      </c>
      <c r="B128">
        <v>0</v>
      </c>
      <c r="C128">
        <v>36</v>
      </c>
      <c r="D128">
        <v>35</v>
      </c>
      <c r="E128">
        <v>26</v>
      </c>
      <c r="F128">
        <v>0</v>
      </c>
      <c r="J128">
        <f t="shared" si="5"/>
        <v>-1.3524766714016654</v>
      </c>
      <c r="K128">
        <f t="shared" si="6"/>
        <v>0.20546576128711824</v>
      </c>
      <c r="L128">
        <f>K128/'Score &amp; Logit-Prob Est.Sample'!$K$247</f>
        <v>0.65965323360564476</v>
      </c>
      <c r="M128">
        <f t="shared" si="7"/>
        <v>5.4547525682991319E-3</v>
      </c>
      <c r="N128">
        <f t="shared" si="8"/>
        <v>-4.433798485127061E-3</v>
      </c>
      <c r="O128">
        <f t="shared" si="9"/>
        <v>-5.8013901806508233E-4</v>
      </c>
    </row>
    <row r="129" spans="1:15" x14ac:dyDescent="0.35">
      <c r="A129">
        <v>249</v>
      </c>
      <c r="B129">
        <v>0</v>
      </c>
      <c r="C129">
        <v>4</v>
      </c>
      <c r="D129">
        <v>0</v>
      </c>
      <c r="E129">
        <v>0</v>
      </c>
      <c r="F129">
        <v>0</v>
      </c>
      <c r="J129">
        <f t="shared" si="5"/>
        <v>-1.3787280141493903</v>
      </c>
      <c r="K129">
        <f t="shared" si="6"/>
        <v>0.20121336394635408</v>
      </c>
      <c r="L129">
        <f>K129/'Score &amp; Logit-Prob Est.Sample'!$K$247</f>
        <v>0.64600080003793581</v>
      </c>
      <c r="M129">
        <f t="shared" si="7"/>
        <v>5.3704489056881216E-3</v>
      </c>
      <c r="N129">
        <f t="shared" si="8"/>
        <v>-4.3652737542808524E-3</v>
      </c>
      <c r="O129">
        <f t="shared" si="9"/>
        <v>-5.7117292044029278E-4</v>
      </c>
    </row>
    <row r="130" spans="1:15" x14ac:dyDescent="0.35">
      <c r="A130">
        <v>253</v>
      </c>
      <c r="B130">
        <v>0</v>
      </c>
      <c r="C130">
        <v>9</v>
      </c>
      <c r="D130">
        <v>0</v>
      </c>
      <c r="E130">
        <v>0</v>
      </c>
      <c r="F130">
        <v>0</v>
      </c>
      <c r="J130">
        <f t="shared" si="5"/>
        <v>-1.2116601266262979</v>
      </c>
      <c r="K130">
        <f t="shared" si="6"/>
        <v>0.22940744249311271</v>
      </c>
      <c r="L130">
        <f>K130/'Score &amp; Logit-Prob Est.Sample'!$K$247</f>
        <v>0.73651863116168947</v>
      </c>
      <c r="M130">
        <f t="shared" si="7"/>
        <v>5.9068411320071616E-3</v>
      </c>
      <c r="N130">
        <f t="shared" si="8"/>
        <v>-4.8012706231963685E-3</v>
      </c>
      <c r="O130">
        <f t="shared" si="9"/>
        <v>-6.2822079852058155E-4</v>
      </c>
    </row>
    <row r="131" spans="1:15" x14ac:dyDescent="0.35">
      <c r="A131">
        <v>254</v>
      </c>
      <c r="B131">
        <v>1</v>
      </c>
      <c r="C131">
        <v>11</v>
      </c>
      <c r="D131">
        <v>0</v>
      </c>
      <c r="E131">
        <v>0</v>
      </c>
      <c r="F131">
        <v>0</v>
      </c>
      <c r="J131">
        <f t="shared" si="5"/>
        <v>-0.24111007388608763</v>
      </c>
      <c r="K131">
        <f t="shared" si="6"/>
        <v>0.4400128086340962</v>
      </c>
      <c r="L131">
        <f>K131/'Score &amp; Logit-Prob Est.Sample'!$K$247</f>
        <v>1.4126727014034188</v>
      </c>
      <c r="M131">
        <f t="shared" si="7"/>
        <v>8.2331568495306977E-3</v>
      </c>
      <c r="N131">
        <f t="shared" si="8"/>
        <v>-6.6921749263954607E-3</v>
      </c>
      <c r="O131">
        <f t="shared" si="9"/>
        <v>-8.7563559858259282E-4</v>
      </c>
    </row>
    <row r="132" spans="1:15" x14ac:dyDescent="0.35">
      <c r="A132">
        <v>258</v>
      </c>
      <c r="B132">
        <v>0</v>
      </c>
      <c r="C132">
        <v>27</v>
      </c>
      <c r="D132">
        <v>0</v>
      </c>
      <c r="E132">
        <v>0</v>
      </c>
      <c r="F132">
        <v>0</v>
      </c>
      <c r="J132">
        <f t="shared" ref="J132:J195" si="10">$I$3+$I$4*B132+$I$5*C132+$I$6*D132+$I$7*E132</f>
        <v>-0.61021573154316511</v>
      </c>
      <c r="K132">
        <f t="shared" ref="K132:K195" si="11">EXP(J132)/(1+EXP(J132))</f>
        <v>0.35200998820860518</v>
      </c>
      <c r="L132">
        <f>K132/'Score &amp; Logit-Prob Est.Sample'!$K$247</f>
        <v>1.1301373305638414</v>
      </c>
      <c r="M132">
        <f t="shared" ref="M132:M195" si="12">$I$5*(K132*(1-K132))</f>
        <v>7.6216021587275544E-3</v>
      </c>
      <c r="N132">
        <f t="shared" ref="N132:N195" si="13">$I$6*(K132*(1-K132))</f>
        <v>-6.1950835867417512E-3</v>
      </c>
      <c r="O132">
        <f t="shared" ref="O132:O195" si="14">$I$7*(K132*(1-K132))</f>
        <v>-8.1059383300783315E-4</v>
      </c>
    </row>
    <row r="133" spans="1:15" x14ac:dyDescent="0.35">
      <c r="A133">
        <v>260</v>
      </c>
      <c r="B133">
        <v>0</v>
      </c>
      <c r="C133">
        <v>36</v>
      </c>
      <c r="D133">
        <v>50</v>
      </c>
      <c r="E133">
        <v>0</v>
      </c>
      <c r="F133">
        <v>0</v>
      </c>
      <c r="J133">
        <f t="shared" si="10"/>
        <v>-1.667475105738115</v>
      </c>
      <c r="K133">
        <f t="shared" si="11"/>
        <v>0.1587611031912794</v>
      </c>
      <c r="L133">
        <f>K133/'Score &amp; Logit-Prob Est.Sample'!$K$247</f>
        <v>0.50970669971908755</v>
      </c>
      <c r="M133">
        <f t="shared" si="12"/>
        <v>4.4625842685938558E-3</v>
      </c>
      <c r="N133">
        <f t="shared" si="13"/>
        <v>-3.627332151568683E-3</v>
      </c>
      <c r="O133">
        <f t="shared" si="14"/>
        <v>-4.7461717524283309E-4</v>
      </c>
    </row>
    <row r="134" spans="1:15" x14ac:dyDescent="0.35">
      <c r="A134">
        <v>261</v>
      </c>
      <c r="B134">
        <v>0</v>
      </c>
      <c r="C134">
        <v>16</v>
      </c>
      <c r="D134">
        <v>0</v>
      </c>
      <c r="E134">
        <v>0</v>
      </c>
      <c r="F134">
        <v>0</v>
      </c>
      <c r="J134">
        <f t="shared" si="10"/>
        <v>-0.97776508409396845</v>
      </c>
      <c r="K134">
        <f t="shared" si="11"/>
        <v>0.2733354648391646</v>
      </c>
      <c r="L134">
        <f>K134/'Score &amp; Logit-Prob Est.Sample'!$K$247</f>
        <v>0.87755070290419879</v>
      </c>
      <c r="M134">
        <f t="shared" si="12"/>
        <v>6.63671130316997E-3</v>
      </c>
      <c r="N134">
        <f t="shared" si="13"/>
        <v>-5.3945325940597229E-3</v>
      </c>
      <c r="O134">
        <f t="shared" si="14"/>
        <v>-7.0584598116849322E-4</v>
      </c>
    </row>
    <row r="135" spans="1:15" x14ac:dyDescent="0.35">
      <c r="A135">
        <v>263</v>
      </c>
      <c r="B135">
        <v>0</v>
      </c>
      <c r="C135">
        <v>30</v>
      </c>
      <c r="D135">
        <v>45</v>
      </c>
      <c r="E135">
        <v>0</v>
      </c>
      <c r="F135">
        <v>0</v>
      </c>
      <c r="J135">
        <f t="shared" si="10"/>
        <v>-1.7321584135921744</v>
      </c>
      <c r="K135">
        <f t="shared" si="11"/>
        <v>0.15031170315670545</v>
      </c>
      <c r="L135">
        <f>K135/'Score &amp; Logit-Prob Est.Sample'!$K$247</f>
        <v>0.48257967855547046</v>
      </c>
      <c r="M135">
        <f t="shared" si="12"/>
        <v>4.2675184677233371E-3</v>
      </c>
      <c r="N135">
        <f t="shared" si="13"/>
        <v>-3.4687763891265589E-3</v>
      </c>
      <c r="O135">
        <f t="shared" si="14"/>
        <v>-4.5387099459427835E-4</v>
      </c>
    </row>
    <row r="136" spans="1:15" x14ac:dyDescent="0.35">
      <c r="A136">
        <v>264</v>
      </c>
      <c r="B136">
        <v>0</v>
      </c>
      <c r="C136">
        <v>34</v>
      </c>
      <c r="D136">
        <v>10</v>
      </c>
      <c r="E136">
        <v>26</v>
      </c>
      <c r="F136">
        <v>1</v>
      </c>
      <c r="J136">
        <f t="shared" si="10"/>
        <v>-0.74031304054264435</v>
      </c>
      <c r="K136">
        <f t="shared" si="11"/>
        <v>0.32293569420692042</v>
      </c>
      <c r="L136">
        <f>K136/'Score &amp; Logit-Prob Est.Sample'!$K$247</f>
        <v>1.0367935445584844</v>
      </c>
      <c r="M136">
        <f t="shared" si="12"/>
        <v>7.3058196332826579E-3</v>
      </c>
      <c r="N136">
        <f t="shared" si="13"/>
        <v>-5.9384053844921932E-3</v>
      </c>
      <c r="O136">
        <f t="shared" si="14"/>
        <v>-7.7700885148211044E-4</v>
      </c>
    </row>
    <row r="137" spans="1:15" x14ac:dyDescent="0.35">
      <c r="A137">
        <v>271</v>
      </c>
      <c r="B137">
        <v>0</v>
      </c>
      <c r="C137">
        <v>6</v>
      </c>
      <c r="D137">
        <v>10</v>
      </c>
      <c r="E137">
        <v>0</v>
      </c>
      <c r="F137">
        <v>0</v>
      </c>
      <c r="J137">
        <f t="shared" si="10"/>
        <v>-1.5834971734874566</v>
      </c>
      <c r="K137">
        <f t="shared" si="11"/>
        <v>0.17030076703907529</v>
      </c>
      <c r="L137">
        <f>K137/'Score &amp; Logit-Prob Est.Sample'!$K$247</f>
        <v>0.54675509417778012</v>
      </c>
      <c r="M137">
        <f t="shared" si="12"/>
        <v>4.7212855671111675E-3</v>
      </c>
      <c r="N137">
        <f t="shared" si="13"/>
        <v>-3.8376128950312811E-3</v>
      </c>
      <c r="O137">
        <f t="shared" si="14"/>
        <v>-5.0213129534540499E-4</v>
      </c>
    </row>
    <row r="138" spans="1:15" x14ac:dyDescent="0.35">
      <c r="A138">
        <v>274</v>
      </c>
      <c r="B138">
        <v>0</v>
      </c>
      <c r="C138">
        <v>13</v>
      </c>
      <c r="D138">
        <v>10</v>
      </c>
      <c r="E138">
        <v>0</v>
      </c>
      <c r="F138">
        <v>0</v>
      </c>
      <c r="J138">
        <f t="shared" si="10"/>
        <v>-1.3496021309551272</v>
      </c>
      <c r="K138">
        <f t="shared" si="11"/>
        <v>0.20593542613271909</v>
      </c>
      <c r="L138">
        <f>K138/'Score &amp; Logit-Prob Est.Sample'!$K$247</f>
        <v>0.66116110495204661</v>
      </c>
      <c r="M138">
        <f t="shared" si="12"/>
        <v>5.4639895570135375E-3</v>
      </c>
      <c r="N138">
        <f t="shared" si="13"/>
        <v>-4.4413066069082545E-3</v>
      </c>
      <c r="O138">
        <f t="shared" si="14"/>
        <v>-5.8112141598241343E-4</v>
      </c>
    </row>
    <row r="139" spans="1:15" x14ac:dyDescent="0.35">
      <c r="A139">
        <v>275</v>
      </c>
      <c r="B139">
        <v>1</v>
      </c>
      <c r="C139">
        <v>36</v>
      </c>
      <c r="D139">
        <v>10</v>
      </c>
      <c r="E139">
        <v>0</v>
      </c>
      <c r="F139">
        <v>1</v>
      </c>
      <c r="J139">
        <f t="shared" si="10"/>
        <v>0.32263304938207127</v>
      </c>
      <c r="K139">
        <f t="shared" si="11"/>
        <v>0.5799658120904071</v>
      </c>
      <c r="L139">
        <f>K139/'Score &amp; Logit-Prob Est.Sample'!$K$247</f>
        <v>1.8619955019734304</v>
      </c>
      <c r="M139">
        <f t="shared" si="12"/>
        <v>8.1397302155295382E-3</v>
      </c>
      <c r="N139">
        <f t="shared" si="13"/>
        <v>-6.6162347507196231E-3</v>
      </c>
      <c r="O139">
        <f t="shared" si="14"/>
        <v>-8.6569922932809161E-4</v>
      </c>
    </row>
    <row r="140" spans="1:15" x14ac:dyDescent="0.35">
      <c r="A140">
        <v>277</v>
      </c>
      <c r="B140">
        <v>0</v>
      </c>
      <c r="C140">
        <v>14</v>
      </c>
      <c r="D140">
        <v>0</v>
      </c>
      <c r="E140">
        <v>0</v>
      </c>
      <c r="F140">
        <v>0</v>
      </c>
      <c r="J140">
        <f t="shared" si="10"/>
        <v>-1.0445922391032054</v>
      </c>
      <c r="K140">
        <f t="shared" si="11"/>
        <v>0.26026489066946745</v>
      </c>
      <c r="L140">
        <f>K140/'Score &amp; Logit-Prob Est.Sample'!$K$247</f>
        <v>0.83558728056993126</v>
      </c>
      <c r="M140">
        <f t="shared" si="12"/>
        <v>6.4330184209148329E-3</v>
      </c>
      <c r="N140">
        <f t="shared" si="13"/>
        <v>-5.2289644621479944E-3</v>
      </c>
      <c r="O140">
        <f t="shared" si="14"/>
        <v>-6.8418226916346114E-4</v>
      </c>
    </row>
    <row r="141" spans="1:15" x14ac:dyDescent="0.35">
      <c r="A141">
        <v>280</v>
      </c>
      <c r="B141">
        <v>1</v>
      </c>
      <c r="C141">
        <v>14</v>
      </c>
      <c r="D141">
        <v>10</v>
      </c>
      <c r="E141">
        <v>13</v>
      </c>
      <c r="F141">
        <v>0</v>
      </c>
      <c r="J141">
        <f t="shared" si="10"/>
        <v>-0.45866367431178812</v>
      </c>
      <c r="K141">
        <f t="shared" si="11"/>
        <v>0.38730288529502854</v>
      </c>
      <c r="L141">
        <f>K141/'Score &amp; Logit-Prob Est.Sample'!$K$247</f>
        <v>1.2434461054201904</v>
      </c>
      <c r="M141">
        <f t="shared" si="12"/>
        <v>7.9290205684225696E-3</v>
      </c>
      <c r="N141">
        <f t="shared" si="13"/>
        <v>-6.4449631664549225E-3</v>
      </c>
      <c r="O141">
        <f t="shared" si="14"/>
        <v>-8.4328925082972819E-4</v>
      </c>
    </row>
    <row r="142" spans="1:15" x14ac:dyDescent="0.35">
      <c r="A142">
        <v>281</v>
      </c>
      <c r="B142">
        <v>0</v>
      </c>
      <c r="C142">
        <v>7</v>
      </c>
      <c r="D142">
        <v>10</v>
      </c>
      <c r="E142">
        <v>0</v>
      </c>
      <c r="F142">
        <v>1</v>
      </c>
      <c r="J142">
        <f t="shared" si="10"/>
        <v>-1.5500835959828381</v>
      </c>
      <c r="K142">
        <f t="shared" si="11"/>
        <v>0.17507419463499493</v>
      </c>
      <c r="L142">
        <f>K142/'Score &amp; Logit-Prob Est.Sample'!$K$247</f>
        <v>0.56208030909098727</v>
      </c>
      <c r="M142">
        <f t="shared" si="12"/>
        <v>4.8256964886142064E-3</v>
      </c>
      <c r="N142">
        <f t="shared" si="13"/>
        <v>-3.9224814531912426E-3</v>
      </c>
      <c r="O142">
        <f t="shared" si="14"/>
        <v>-5.1323589609816303E-4</v>
      </c>
    </row>
    <row r="143" spans="1:15" x14ac:dyDescent="0.35">
      <c r="A143">
        <v>283</v>
      </c>
      <c r="B143">
        <v>1</v>
      </c>
      <c r="C143">
        <v>11</v>
      </c>
      <c r="D143">
        <v>20</v>
      </c>
      <c r="E143">
        <v>0</v>
      </c>
      <c r="F143">
        <v>1</v>
      </c>
      <c r="J143">
        <f t="shared" si="10"/>
        <v>-0.78430270258069412</v>
      </c>
      <c r="K143">
        <f t="shared" si="11"/>
        <v>0.31339329685000228</v>
      </c>
      <c r="L143">
        <f>K143/'Score &amp; Logit-Prob Est.Sample'!$K$247</f>
        <v>1.0061574267283957</v>
      </c>
      <c r="M143">
        <f t="shared" si="12"/>
        <v>7.1898647199905201E-3</v>
      </c>
      <c r="N143">
        <f t="shared" si="13"/>
        <v>-5.8441534981856389E-3</v>
      </c>
      <c r="O143">
        <f t="shared" si="14"/>
        <v>-7.6467649200386966E-4</v>
      </c>
    </row>
    <row r="144" spans="1:15" x14ac:dyDescent="0.35">
      <c r="A144">
        <v>287</v>
      </c>
      <c r="B144">
        <v>0</v>
      </c>
      <c r="C144">
        <v>5</v>
      </c>
      <c r="D144">
        <v>25</v>
      </c>
      <c r="E144">
        <v>0</v>
      </c>
      <c r="F144">
        <v>0</v>
      </c>
      <c r="J144">
        <f t="shared" si="10"/>
        <v>-2.0243052225130298</v>
      </c>
      <c r="K144">
        <f t="shared" si="11"/>
        <v>0.11667455497477605</v>
      </c>
      <c r="L144">
        <f>K144/'Score &amp; Logit-Prob Est.Sample'!$K$247</f>
        <v>0.37458672912933605</v>
      </c>
      <c r="M144">
        <f t="shared" si="12"/>
        <v>3.4436568661469331E-3</v>
      </c>
      <c r="N144">
        <f t="shared" si="13"/>
        <v>-2.7991151578815971E-3</v>
      </c>
      <c r="O144">
        <f t="shared" si="14"/>
        <v>-3.662493738927744E-4</v>
      </c>
    </row>
    <row r="145" spans="1:15" x14ac:dyDescent="0.35">
      <c r="A145">
        <v>288</v>
      </c>
      <c r="B145">
        <v>0</v>
      </c>
      <c r="C145">
        <v>23</v>
      </c>
      <c r="D145">
        <v>10</v>
      </c>
      <c r="E145">
        <v>0</v>
      </c>
      <c r="F145">
        <v>0</v>
      </c>
      <c r="J145">
        <f t="shared" si="10"/>
        <v>-1.0154663559089423</v>
      </c>
      <c r="K145">
        <f t="shared" si="11"/>
        <v>0.26591143968022413</v>
      </c>
      <c r="L145">
        <f>K145/'Score &amp; Logit-Prob Est.Sample'!$K$247</f>
        <v>0.85371567476235055</v>
      </c>
      <c r="M145">
        <f t="shared" si="12"/>
        <v>6.5224153974445193E-3</v>
      </c>
      <c r="N145">
        <f t="shared" si="13"/>
        <v>-5.3016292025096006E-3</v>
      </c>
      <c r="O145">
        <f t="shared" si="14"/>
        <v>-6.9369006507767454E-4</v>
      </c>
    </row>
    <row r="146" spans="1:15" x14ac:dyDescent="0.35">
      <c r="A146">
        <v>289</v>
      </c>
      <c r="B146">
        <v>0</v>
      </c>
      <c r="C146">
        <v>16</v>
      </c>
      <c r="D146">
        <v>0</v>
      </c>
      <c r="E146">
        <v>13</v>
      </c>
      <c r="F146">
        <v>0</v>
      </c>
      <c r="J146">
        <f t="shared" si="10"/>
        <v>-1.0239631026862213</v>
      </c>
      <c r="K146">
        <f t="shared" si="11"/>
        <v>0.26425615538168751</v>
      </c>
      <c r="L146">
        <f>K146/'Score &amp; Logit-Prob Est.Sample'!$K$247</f>
        <v>0.84840134096178854</v>
      </c>
      <c r="M146">
        <f t="shared" si="12"/>
        <v>6.4964294509601778E-3</v>
      </c>
      <c r="N146">
        <f t="shared" si="13"/>
        <v>-5.2805069886760246E-3</v>
      </c>
      <c r="O146">
        <f t="shared" si="14"/>
        <v>-6.9092633541475079E-4</v>
      </c>
    </row>
    <row r="147" spans="1:15" x14ac:dyDescent="0.35">
      <c r="A147">
        <v>293</v>
      </c>
      <c r="B147">
        <v>0</v>
      </c>
      <c r="C147">
        <v>31</v>
      </c>
      <c r="D147">
        <v>10</v>
      </c>
      <c r="E147">
        <v>0</v>
      </c>
      <c r="F147">
        <v>0</v>
      </c>
      <c r="J147">
        <f t="shared" si="10"/>
        <v>-0.74815773587199441</v>
      </c>
      <c r="K147">
        <f t="shared" si="11"/>
        <v>0.32122285339200601</v>
      </c>
      <c r="L147">
        <f>K147/'Score &amp; Logit-Prob Est.Sample'!$K$247</f>
        <v>1.0312944240474464</v>
      </c>
      <c r="M147">
        <f t="shared" si="12"/>
        <v>7.2854540657022182E-3</v>
      </c>
      <c r="N147">
        <f t="shared" si="13"/>
        <v>-5.9218515955611114E-3</v>
      </c>
      <c r="O147">
        <f t="shared" si="14"/>
        <v>-7.7484287599000154E-4</v>
      </c>
    </row>
    <row r="148" spans="1:15" x14ac:dyDescent="0.35">
      <c r="A148">
        <v>295</v>
      </c>
      <c r="B148">
        <v>0</v>
      </c>
      <c r="C148">
        <v>5</v>
      </c>
      <c r="D148">
        <v>0</v>
      </c>
      <c r="E148">
        <v>13</v>
      </c>
      <c r="F148">
        <v>0</v>
      </c>
      <c r="J148">
        <f t="shared" si="10"/>
        <v>-1.3915124552370246</v>
      </c>
      <c r="K148">
        <f t="shared" si="11"/>
        <v>0.19916641175527938</v>
      </c>
      <c r="L148">
        <f>K148/'Score &amp; Logit-Prob Est.Sample'!$K$247</f>
        <v>0.63942900616133125</v>
      </c>
      <c r="M148">
        <f t="shared" si="12"/>
        <v>5.3294372834145369E-3</v>
      </c>
      <c r="N148">
        <f t="shared" si="13"/>
        <v>-4.3319381874641306E-3</v>
      </c>
      <c r="O148">
        <f t="shared" si="14"/>
        <v>-5.6681113831046244E-4</v>
      </c>
    </row>
    <row r="149" spans="1:15" x14ac:dyDescent="0.35">
      <c r="A149">
        <v>296</v>
      </c>
      <c r="B149">
        <v>0</v>
      </c>
      <c r="C149">
        <v>16</v>
      </c>
      <c r="D149">
        <v>15</v>
      </c>
      <c r="E149">
        <v>0</v>
      </c>
      <c r="F149">
        <v>0</v>
      </c>
      <c r="J149">
        <f t="shared" si="10"/>
        <v>-1.3851595556149232</v>
      </c>
      <c r="K149">
        <f t="shared" si="11"/>
        <v>0.20018163069595712</v>
      </c>
      <c r="L149">
        <f>K149/'Score &amp; Logit-Prob Est.Sample'!$K$247</f>
        <v>0.64268839328666316</v>
      </c>
      <c r="M149">
        <f t="shared" si="12"/>
        <v>5.3498126572366841E-3</v>
      </c>
      <c r="N149">
        <f t="shared" si="13"/>
        <v>-4.348499947224152E-3</v>
      </c>
      <c r="O149">
        <f t="shared" si="14"/>
        <v>-5.6897815674326641E-4</v>
      </c>
    </row>
    <row r="150" spans="1:15" x14ac:dyDescent="0.35">
      <c r="A150">
        <v>298</v>
      </c>
      <c r="B150">
        <v>1</v>
      </c>
      <c r="C150">
        <v>36</v>
      </c>
      <c r="D150">
        <v>50</v>
      </c>
      <c r="E150">
        <v>13</v>
      </c>
      <c r="F150">
        <v>0</v>
      </c>
      <c r="J150">
        <f t="shared" si="10"/>
        <v>-0.80995022659939442</v>
      </c>
      <c r="K150">
        <f t="shared" si="11"/>
        <v>0.30790110220958894</v>
      </c>
      <c r="L150">
        <f>K150/'Score &amp; Logit-Prob Est.Sample'!$K$247</f>
        <v>0.98852459130392056</v>
      </c>
      <c r="M150">
        <f t="shared" si="12"/>
        <v>7.1203669890835342E-3</v>
      </c>
      <c r="N150">
        <f t="shared" si="13"/>
        <v>-5.78766350525618E-3</v>
      </c>
      <c r="O150">
        <f t="shared" si="14"/>
        <v>-7.5728507601179615E-4</v>
      </c>
    </row>
    <row r="151" spans="1:15" x14ac:dyDescent="0.35">
      <c r="A151">
        <v>303</v>
      </c>
      <c r="B151">
        <v>0</v>
      </c>
      <c r="C151">
        <v>43</v>
      </c>
      <c r="D151">
        <v>70</v>
      </c>
      <c r="E151">
        <v>13</v>
      </c>
      <c r="F151">
        <v>1</v>
      </c>
      <c r="J151">
        <f t="shared" si="10"/>
        <v>-2.0229707104926447</v>
      </c>
      <c r="K151">
        <f t="shared" si="11"/>
        <v>0.11681216229601661</v>
      </c>
      <c r="L151">
        <f>K151/'Score &amp; Logit-Prob Est.Sample'!$K$247</f>
        <v>0.37502852105542395</v>
      </c>
      <c r="M151">
        <f t="shared" si="12"/>
        <v>3.4471812581131443E-3</v>
      </c>
      <c r="N151">
        <f t="shared" si="13"/>
        <v>-2.8019798971278091E-3</v>
      </c>
      <c r="O151">
        <f t="shared" si="14"/>
        <v>-3.666242098306017E-4</v>
      </c>
    </row>
    <row r="152" spans="1:15" x14ac:dyDescent="0.35">
      <c r="A152">
        <v>307</v>
      </c>
      <c r="B152">
        <v>0</v>
      </c>
      <c r="C152">
        <v>47</v>
      </c>
      <c r="D152">
        <v>55</v>
      </c>
      <c r="E152">
        <v>13</v>
      </c>
      <c r="F152">
        <v>0</v>
      </c>
      <c r="J152">
        <f t="shared" si="10"/>
        <v>-1.481921928953216</v>
      </c>
      <c r="K152">
        <f t="shared" si="11"/>
        <v>0.18513729877253188</v>
      </c>
      <c r="L152">
        <f>K152/'Score &amp; Logit-Prob Est.Sample'!$K$247</f>
        <v>0.59438816974306163</v>
      </c>
      <c r="M152">
        <f t="shared" si="12"/>
        <v>5.0408217335827623E-3</v>
      </c>
      <c r="N152">
        <f t="shared" si="13"/>
        <v>-4.0973421775433267E-3</v>
      </c>
      <c r="O152">
        <f t="shared" si="14"/>
        <v>-5.3611549454271427E-4</v>
      </c>
    </row>
    <row r="153" spans="1:15" x14ac:dyDescent="0.35">
      <c r="A153">
        <v>308</v>
      </c>
      <c r="B153">
        <v>0</v>
      </c>
      <c r="C153">
        <v>18</v>
      </c>
      <c r="D153">
        <v>15</v>
      </c>
      <c r="E153">
        <v>0</v>
      </c>
      <c r="F153">
        <v>0</v>
      </c>
      <c r="J153">
        <f t="shared" si="10"/>
        <v>-1.3183324006056862</v>
      </c>
      <c r="K153">
        <f t="shared" si="11"/>
        <v>0.21109587235544311</v>
      </c>
      <c r="L153">
        <f>K153/'Score &amp; Logit-Prob Est.Sample'!$K$247</f>
        <v>0.67772885335130928</v>
      </c>
      <c r="M153">
        <f t="shared" si="12"/>
        <v>5.5645102496533457E-3</v>
      </c>
      <c r="N153">
        <f t="shared" si="13"/>
        <v>-4.5230130618152042E-3</v>
      </c>
      <c r="O153">
        <f t="shared" si="14"/>
        <v>-5.9181227229406169E-4</v>
      </c>
    </row>
    <row r="154" spans="1:15" x14ac:dyDescent="0.35">
      <c r="A154">
        <v>309</v>
      </c>
      <c r="B154">
        <v>0</v>
      </c>
      <c r="C154">
        <v>39</v>
      </c>
      <c r="D154">
        <v>0</v>
      </c>
      <c r="E154">
        <v>26</v>
      </c>
      <c r="F154">
        <v>1</v>
      </c>
      <c r="J154">
        <f t="shared" si="10"/>
        <v>-0.30164883867224873</v>
      </c>
      <c r="K154">
        <f t="shared" si="11"/>
        <v>0.42515446043008459</v>
      </c>
      <c r="L154">
        <f>K154/'Score &amp; Logit-Prob Est.Sample'!$K$247</f>
        <v>1.3649695834853028</v>
      </c>
      <c r="M154">
        <f t="shared" si="12"/>
        <v>8.1662163668419982E-3</v>
      </c>
      <c r="N154">
        <f t="shared" si="13"/>
        <v>-6.637763547139925E-3</v>
      </c>
      <c r="O154">
        <f t="shared" si="14"/>
        <v>-8.6851615816626356E-4</v>
      </c>
    </row>
    <row r="155" spans="1:15" x14ac:dyDescent="0.35">
      <c r="A155">
        <v>313</v>
      </c>
      <c r="B155">
        <v>0</v>
      </c>
      <c r="C155">
        <v>26</v>
      </c>
      <c r="D155">
        <v>0</v>
      </c>
      <c r="E155">
        <v>0</v>
      </c>
      <c r="F155">
        <v>0</v>
      </c>
      <c r="J155">
        <f t="shared" si="10"/>
        <v>-0.64362930904778359</v>
      </c>
      <c r="K155">
        <f t="shared" si="11"/>
        <v>0.34442659054699387</v>
      </c>
      <c r="L155">
        <f>K155/'Score &amp; Logit-Prob Est.Sample'!$K$247</f>
        <v>1.1057906328081555</v>
      </c>
      <c r="M155">
        <f t="shared" si="12"/>
        <v>7.544682695303344E-3</v>
      </c>
      <c r="N155">
        <f t="shared" si="13"/>
        <v>-6.1325609707043038E-3</v>
      </c>
      <c r="O155">
        <f t="shared" si="14"/>
        <v>-8.0241308027482171E-4</v>
      </c>
    </row>
    <row r="156" spans="1:15" x14ac:dyDescent="0.35">
      <c r="A156">
        <v>314</v>
      </c>
      <c r="B156">
        <v>0</v>
      </c>
      <c r="C156">
        <v>5</v>
      </c>
      <c r="D156">
        <v>15</v>
      </c>
      <c r="E156">
        <v>0</v>
      </c>
      <c r="F156">
        <v>0</v>
      </c>
      <c r="J156">
        <f t="shared" si="10"/>
        <v>-1.7527089081657268</v>
      </c>
      <c r="K156">
        <f t="shared" si="11"/>
        <v>0.14770585119512639</v>
      </c>
      <c r="L156">
        <f>K156/'Score &amp; Logit-Prob Est.Sample'!$K$247</f>
        <v>0.47421352225777391</v>
      </c>
      <c r="M156">
        <f t="shared" si="12"/>
        <v>4.2063962689838181E-3</v>
      </c>
      <c r="N156">
        <f t="shared" si="13"/>
        <v>-3.4190942983652142E-3</v>
      </c>
      <c r="O156">
        <f t="shared" si="14"/>
        <v>-4.4737035649663131E-4</v>
      </c>
    </row>
    <row r="157" spans="1:15" x14ac:dyDescent="0.35">
      <c r="A157">
        <v>315</v>
      </c>
      <c r="B157">
        <v>0</v>
      </c>
      <c r="C157">
        <v>4</v>
      </c>
      <c r="D157">
        <v>15</v>
      </c>
      <c r="E157">
        <v>0</v>
      </c>
      <c r="F157">
        <v>0</v>
      </c>
      <c r="J157">
        <f t="shared" si="10"/>
        <v>-1.786122485670345</v>
      </c>
      <c r="K157">
        <f t="shared" si="11"/>
        <v>0.1435487763126316</v>
      </c>
      <c r="L157">
        <f>K157/'Score &amp; Logit-Prob Est.Sample'!$K$247</f>
        <v>0.46086712395082435</v>
      </c>
      <c r="M157">
        <f t="shared" si="12"/>
        <v>4.1079495921041587E-3</v>
      </c>
      <c r="N157">
        <f t="shared" si="13"/>
        <v>-3.3390736702341513E-3</v>
      </c>
      <c r="O157">
        <f t="shared" si="14"/>
        <v>-4.3690008167818168E-4</v>
      </c>
    </row>
    <row r="158" spans="1:15" x14ac:dyDescent="0.35">
      <c r="A158">
        <v>317</v>
      </c>
      <c r="B158">
        <v>1</v>
      </c>
      <c r="C158">
        <v>26</v>
      </c>
      <c r="D158">
        <v>15</v>
      </c>
      <c r="E158">
        <v>0</v>
      </c>
      <c r="F158">
        <v>0</v>
      </c>
      <c r="J158">
        <f t="shared" si="10"/>
        <v>-0.14730088283776521</v>
      </c>
      <c r="K158">
        <f t="shared" si="11"/>
        <v>0.46324121989035122</v>
      </c>
      <c r="L158">
        <f>K158/'Score &amp; Logit-Prob Est.Sample'!$K$247</f>
        <v>1.4872481270155644</v>
      </c>
      <c r="M158">
        <f t="shared" si="12"/>
        <v>8.3082456857569188E-3</v>
      </c>
      <c r="N158">
        <f t="shared" si="13"/>
        <v>-6.7532095497154299E-3</v>
      </c>
      <c r="O158">
        <f t="shared" si="14"/>
        <v>-8.836216553597772E-4</v>
      </c>
    </row>
    <row r="159" spans="1:15" x14ac:dyDescent="0.35">
      <c r="A159">
        <v>318</v>
      </c>
      <c r="B159">
        <v>0</v>
      </c>
      <c r="C159">
        <v>4</v>
      </c>
      <c r="D159">
        <v>0</v>
      </c>
      <c r="E159">
        <v>13</v>
      </c>
      <c r="F159">
        <v>0</v>
      </c>
      <c r="J159">
        <f t="shared" si="10"/>
        <v>-1.4249260327416431</v>
      </c>
      <c r="K159">
        <f t="shared" si="11"/>
        <v>0.19389049842068412</v>
      </c>
      <c r="L159">
        <f>K159/'Score &amp; Logit-Prob Est.Sample'!$K$247</f>
        <v>0.62249054756079791</v>
      </c>
      <c r="M159">
        <f t="shared" si="12"/>
        <v>5.2224410225049627E-3</v>
      </c>
      <c r="N159">
        <f t="shared" si="13"/>
        <v>-4.2449681822081349E-3</v>
      </c>
      <c r="O159">
        <f t="shared" si="14"/>
        <v>-5.5543157434976914E-4</v>
      </c>
    </row>
    <row r="160" spans="1:15" x14ac:dyDescent="0.35">
      <c r="A160">
        <v>320</v>
      </c>
      <c r="B160">
        <v>0</v>
      </c>
      <c r="C160">
        <v>39</v>
      </c>
      <c r="D160">
        <v>0</v>
      </c>
      <c r="E160">
        <v>41</v>
      </c>
      <c r="F160">
        <v>0</v>
      </c>
      <c r="J160">
        <f t="shared" si="10"/>
        <v>-0.35495424474023263</v>
      </c>
      <c r="K160">
        <f t="shared" si="11"/>
        <v>0.4121815474196317</v>
      </c>
      <c r="L160">
        <f>K160/'Score &amp; Logit-Prob Est.Sample'!$K$247</f>
        <v>1.3233197048728191</v>
      </c>
      <c r="M160">
        <f t="shared" si="12"/>
        <v>8.0957061728498831E-3</v>
      </c>
      <c r="N160">
        <f t="shared" si="13"/>
        <v>-6.5804505916219934E-3</v>
      </c>
      <c r="O160">
        <f t="shared" si="14"/>
        <v>-8.6101706188389661E-4</v>
      </c>
    </row>
    <row r="161" spans="1:15" x14ac:dyDescent="0.35">
      <c r="A161">
        <v>322</v>
      </c>
      <c r="B161">
        <v>0</v>
      </c>
      <c r="C161">
        <v>27</v>
      </c>
      <c r="D161">
        <v>25</v>
      </c>
      <c r="E161">
        <v>0</v>
      </c>
      <c r="F161">
        <v>1</v>
      </c>
      <c r="J161">
        <f t="shared" si="10"/>
        <v>-1.2892065174114231</v>
      </c>
      <c r="K161">
        <f t="shared" si="11"/>
        <v>0.21598714626392568</v>
      </c>
      <c r="L161">
        <f>K161/'Score &amp; Logit-Prob Est.Sample'!$K$247</f>
        <v>0.69343241695221824</v>
      </c>
      <c r="M161">
        <f t="shared" si="12"/>
        <v>5.6581449134954541E-3</v>
      </c>
      <c r="N161">
        <f t="shared" si="13"/>
        <v>-4.5991223308425944E-3</v>
      </c>
      <c r="O161">
        <f t="shared" si="14"/>
        <v>-6.0177076651686252E-4</v>
      </c>
    </row>
    <row r="162" spans="1:15" x14ac:dyDescent="0.35">
      <c r="A162">
        <v>323</v>
      </c>
      <c r="B162">
        <v>0</v>
      </c>
      <c r="C162">
        <v>43</v>
      </c>
      <c r="D162">
        <v>35</v>
      </c>
      <c r="E162">
        <v>0</v>
      </c>
      <c r="F162">
        <v>1</v>
      </c>
      <c r="J162">
        <f t="shared" si="10"/>
        <v>-1.0261855916848308</v>
      </c>
      <c r="K162">
        <f t="shared" si="11"/>
        <v>0.26382427477082165</v>
      </c>
      <c r="L162">
        <f>K162/'Score &amp; Logit-Prob Est.Sample'!$K$247</f>
        <v>0.84701477689532523</v>
      </c>
      <c r="M162">
        <f t="shared" si="12"/>
        <v>6.489619332425106E-3</v>
      </c>
      <c r="N162">
        <f t="shared" si="13"/>
        <v>-5.2749715051016062E-3</v>
      </c>
      <c r="O162">
        <f t="shared" si="14"/>
        <v>-6.9020204674530609E-4</v>
      </c>
    </row>
    <row r="163" spans="1:15" x14ac:dyDescent="0.35">
      <c r="A163">
        <v>325</v>
      </c>
      <c r="B163">
        <v>0</v>
      </c>
      <c r="C163">
        <v>19</v>
      </c>
      <c r="D163">
        <v>0</v>
      </c>
      <c r="E163">
        <v>15</v>
      </c>
      <c r="F163">
        <v>0</v>
      </c>
      <c r="J163">
        <f t="shared" si="10"/>
        <v>-0.93082975764809694</v>
      </c>
      <c r="K163">
        <f t="shared" si="11"/>
        <v>0.28275640499456478</v>
      </c>
      <c r="L163">
        <f>K163/'Score &amp; Logit-Prob Est.Sample'!$K$247</f>
        <v>0.90779687919257213</v>
      </c>
      <c r="M163">
        <f t="shared" si="12"/>
        <v>6.7764479511494514E-3</v>
      </c>
      <c r="N163">
        <f t="shared" si="13"/>
        <v>-5.5081150398939892E-3</v>
      </c>
      <c r="O163">
        <f t="shared" si="14"/>
        <v>-7.2070764184539553E-4</v>
      </c>
    </row>
    <row r="164" spans="1:15" x14ac:dyDescent="0.35">
      <c r="A164">
        <v>326</v>
      </c>
      <c r="B164">
        <v>0</v>
      </c>
      <c r="C164">
        <v>10</v>
      </c>
      <c r="D164">
        <v>15</v>
      </c>
      <c r="E164">
        <v>0</v>
      </c>
      <c r="F164">
        <v>0</v>
      </c>
      <c r="J164">
        <f t="shared" si="10"/>
        <v>-1.5856410206426341</v>
      </c>
      <c r="K164">
        <f t="shared" si="11"/>
        <v>0.16999805890990435</v>
      </c>
      <c r="L164">
        <f>K164/'Score &amp; Logit-Prob Est.Sample'!$K$247</f>
        <v>0.54578324176307391</v>
      </c>
      <c r="M164">
        <f t="shared" si="12"/>
        <v>4.7146129789912977E-3</v>
      </c>
      <c r="N164">
        <f t="shared" si="13"/>
        <v>-3.8321892006056733E-3</v>
      </c>
      <c r="O164">
        <f t="shared" si="14"/>
        <v>-5.0142163369323205E-4</v>
      </c>
    </row>
    <row r="165" spans="1:15" x14ac:dyDescent="0.35">
      <c r="A165">
        <v>327</v>
      </c>
      <c r="B165">
        <v>0</v>
      </c>
      <c r="C165">
        <v>21</v>
      </c>
      <c r="D165">
        <v>0</v>
      </c>
      <c r="E165">
        <v>15</v>
      </c>
      <c r="F165">
        <v>0</v>
      </c>
      <c r="J165">
        <f t="shared" si="10"/>
        <v>-0.86400260263885997</v>
      </c>
      <c r="K165">
        <f t="shared" si="11"/>
        <v>0.29650376616532814</v>
      </c>
      <c r="L165">
        <f>K165/'Score &amp; Logit-Prob Est.Sample'!$K$247</f>
        <v>0.95193314400394569</v>
      </c>
      <c r="M165">
        <f t="shared" si="12"/>
        <v>6.9697141679752805E-3</v>
      </c>
      <c r="N165">
        <f t="shared" si="13"/>
        <v>-5.6652080424929672E-3</v>
      </c>
      <c r="O165">
        <f t="shared" si="14"/>
        <v>-7.4126242812591245E-4</v>
      </c>
    </row>
    <row r="166" spans="1:15" x14ac:dyDescent="0.35">
      <c r="A166">
        <v>329</v>
      </c>
      <c r="B166">
        <v>0</v>
      </c>
      <c r="C166">
        <v>18</v>
      </c>
      <c r="D166">
        <v>0</v>
      </c>
      <c r="E166">
        <v>0</v>
      </c>
      <c r="F166">
        <v>0</v>
      </c>
      <c r="J166">
        <f t="shared" si="10"/>
        <v>-0.91093792908473148</v>
      </c>
      <c r="K166">
        <f t="shared" si="11"/>
        <v>0.28680794629606854</v>
      </c>
      <c r="L166">
        <f>K166/'Score &amp; Logit-Prob Est.Sample'!$K$247</f>
        <v>0.92080445916055065</v>
      </c>
      <c r="M166">
        <f t="shared" si="12"/>
        <v>6.8347188181374025E-3</v>
      </c>
      <c r="N166">
        <f t="shared" si="13"/>
        <v>-5.5554794764185178E-3</v>
      </c>
      <c r="O166">
        <f t="shared" si="14"/>
        <v>-7.2690502717734492E-4</v>
      </c>
    </row>
    <row r="167" spans="1:15" x14ac:dyDescent="0.35">
      <c r="A167">
        <v>330</v>
      </c>
      <c r="B167">
        <v>0</v>
      </c>
      <c r="C167">
        <v>20</v>
      </c>
      <c r="D167">
        <v>0</v>
      </c>
      <c r="E167">
        <v>0</v>
      </c>
      <c r="F167">
        <v>0</v>
      </c>
      <c r="J167">
        <f t="shared" si="10"/>
        <v>-0.84411077407549451</v>
      </c>
      <c r="K167">
        <f t="shared" si="11"/>
        <v>0.30066971444612139</v>
      </c>
      <c r="L167">
        <f>K167/'Score &amp; Logit-Prob Est.Sample'!$K$247</f>
        <v>0.96530803058964298</v>
      </c>
      <c r="M167">
        <f t="shared" si="12"/>
        <v>7.025787311618235E-3</v>
      </c>
      <c r="N167">
        <f t="shared" si="13"/>
        <v>-5.7107860987342914E-3</v>
      </c>
      <c r="O167">
        <f t="shared" si="14"/>
        <v>-7.4722607507149506E-4</v>
      </c>
    </row>
    <row r="168" spans="1:15" x14ac:dyDescent="0.35">
      <c r="A168">
        <v>331</v>
      </c>
      <c r="B168">
        <v>1</v>
      </c>
      <c r="C168">
        <v>32</v>
      </c>
      <c r="D168">
        <v>0</v>
      </c>
      <c r="E168">
        <v>13</v>
      </c>
      <c r="F168">
        <v>1</v>
      </c>
      <c r="J168">
        <f t="shared" si="10"/>
        <v>0.41437703511864787</v>
      </c>
      <c r="K168">
        <f t="shared" si="11"/>
        <v>0.60213694391027717</v>
      </c>
      <c r="L168">
        <f>K168/'Score &amp; Logit-Prob Est.Sample'!$K$247</f>
        <v>1.9331765041319211</v>
      </c>
      <c r="M168">
        <f t="shared" si="12"/>
        <v>8.0048254288347439E-3</v>
      </c>
      <c r="N168">
        <f t="shared" si="13"/>
        <v>-6.5065797972832509E-3</v>
      </c>
      <c r="O168">
        <f t="shared" si="14"/>
        <v>-8.5135146020282753E-4</v>
      </c>
    </row>
    <row r="169" spans="1:15" x14ac:dyDescent="0.35">
      <c r="A169">
        <v>332</v>
      </c>
      <c r="B169">
        <v>1</v>
      </c>
      <c r="C169">
        <v>32</v>
      </c>
      <c r="D169">
        <v>0</v>
      </c>
      <c r="E169">
        <v>26</v>
      </c>
      <c r="F169">
        <v>1</v>
      </c>
      <c r="J169">
        <f t="shared" si="10"/>
        <v>0.36817901652639512</v>
      </c>
      <c r="K169">
        <f t="shared" si="11"/>
        <v>0.59101889145350117</v>
      </c>
      <c r="L169">
        <f>K169/'Score &amp; Logit-Prob Est.Sample'!$K$247</f>
        <v>1.8974817041391339</v>
      </c>
      <c r="M169">
        <f t="shared" si="12"/>
        <v>8.0765816448636809E-3</v>
      </c>
      <c r="N169">
        <f t="shared" si="13"/>
        <v>-6.5649055596242465E-3</v>
      </c>
      <c r="O169">
        <f t="shared" si="14"/>
        <v>-8.5898307688678536E-4</v>
      </c>
    </row>
    <row r="170" spans="1:15" x14ac:dyDescent="0.35">
      <c r="A170">
        <v>334</v>
      </c>
      <c r="B170">
        <v>0</v>
      </c>
      <c r="C170">
        <v>32</v>
      </c>
      <c r="D170">
        <v>30</v>
      </c>
      <c r="E170">
        <v>0</v>
      </c>
      <c r="F170">
        <v>0</v>
      </c>
      <c r="J170">
        <f t="shared" si="10"/>
        <v>-1.2579367870619824</v>
      </c>
      <c r="K170">
        <f t="shared" si="11"/>
        <v>0.22132926729771193</v>
      </c>
      <c r="L170">
        <f>K170/'Score &amp; Logit-Prob Est.Sample'!$K$247</f>
        <v>0.71058343711331196</v>
      </c>
      <c r="M170">
        <f t="shared" si="12"/>
        <v>5.7585835821108234E-3</v>
      </c>
      <c r="N170">
        <f t="shared" si="13"/>
        <v>-4.6807621139819894E-3</v>
      </c>
      <c r="O170">
        <f t="shared" si="14"/>
        <v>-6.1245289918130589E-4</v>
      </c>
    </row>
    <row r="171" spans="1:15" x14ac:dyDescent="0.35">
      <c r="A171">
        <v>337</v>
      </c>
      <c r="B171">
        <v>0</v>
      </c>
      <c r="C171">
        <v>34</v>
      </c>
      <c r="D171">
        <v>10</v>
      </c>
      <c r="E171">
        <v>13</v>
      </c>
      <c r="F171">
        <v>0</v>
      </c>
      <c r="J171">
        <f t="shared" si="10"/>
        <v>-0.69411502195039165</v>
      </c>
      <c r="K171">
        <f t="shared" si="11"/>
        <v>0.33311829217319833</v>
      </c>
      <c r="L171">
        <f>K171/'Score &amp; Logit-Prob Est.Sample'!$K$247</f>
        <v>1.0694850432923058</v>
      </c>
      <c r="M171">
        <f t="shared" si="12"/>
        <v>7.4228428021797643E-3</v>
      </c>
      <c r="N171">
        <f t="shared" si="13"/>
        <v>-6.0335255833434027E-3</v>
      </c>
      <c r="O171">
        <f t="shared" si="14"/>
        <v>-7.894548250519072E-4</v>
      </c>
    </row>
    <row r="172" spans="1:15" x14ac:dyDescent="0.35">
      <c r="A172">
        <v>340</v>
      </c>
      <c r="B172">
        <v>1</v>
      </c>
      <c r="C172">
        <v>3</v>
      </c>
      <c r="D172">
        <v>0</v>
      </c>
      <c r="E172">
        <v>0</v>
      </c>
      <c r="F172">
        <v>0</v>
      </c>
      <c r="J172">
        <f t="shared" si="10"/>
        <v>-0.50841869392303551</v>
      </c>
      <c r="K172">
        <f t="shared" si="11"/>
        <v>0.37556429368642946</v>
      </c>
      <c r="L172">
        <f>K172/'Score &amp; Logit-Prob Est.Sample'!$K$247</f>
        <v>1.2057590481504985</v>
      </c>
      <c r="M172">
        <f t="shared" si="12"/>
        <v>7.8360103555542536E-3</v>
      </c>
      <c r="N172">
        <f t="shared" si="13"/>
        <v>-6.3693614712811535E-3</v>
      </c>
      <c r="O172">
        <f t="shared" si="14"/>
        <v>-8.3339716995386277E-4</v>
      </c>
    </row>
    <row r="173" spans="1:15" x14ac:dyDescent="0.35">
      <c r="A173">
        <v>342</v>
      </c>
      <c r="B173">
        <v>1</v>
      </c>
      <c r="C173">
        <v>30</v>
      </c>
      <c r="D173">
        <v>0</v>
      </c>
      <c r="E173">
        <v>0</v>
      </c>
      <c r="F173">
        <v>1</v>
      </c>
      <c r="J173">
        <f t="shared" si="10"/>
        <v>0.3937478987016636</v>
      </c>
      <c r="K173">
        <f t="shared" si="11"/>
        <v>0.59718460309404486</v>
      </c>
      <c r="L173">
        <f>K173/'Score &amp; Logit-Prob Est.Sample'!$K$247</f>
        <v>1.9172768836166578</v>
      </c>
      <c r="M173">
        <f t="shared" si="12"/>
        <v>8.037808246276321E-3</v>
      </c>
      <c r="N173">
        <f t="shared" si="13"/>
        <v>-6.5333892930718538E-3</v>
      </c>
      <c r="O173">
        <f t="shared" si="14"/>
        <v>-8.5485934054826778E-4</v>
      </c>
    </row>
    <row r="174" spans="1:15" x14ac:dyDescent="0.35">
      <c r="A174">
        <v>344</v>
      </c>
      <c r="B174">
        <v>0</v>
      </c>
      <c r="C174">
        <v>25</v>
      </c>
      <c r="D174">
        <v>10</v>
      </c>
      <c r="E174">
        <v>13</v>
      </c>
      <c r="F174">
        <v>0</v>
      </c>
      <c r="J174">
        <f t="shared" si="10"/>
        <v>-0.99483721949195802</v>
      </c>
      <c r="K174">
        <f t="shared" si="11"/>
        <v>0.26995769568767986</v>
      </c>
      <c r="L174">
        <f>K174/'Score &amp; Logit-Prob Est.Sample'!$K$247</f>
        <v>0.86670628615470124</v>
      </c>
      <c r="M174">
        <f t="shared" si="12"/>
        <v>6.5851658386890275E-3</v>
      </c>
      <c r="N174">
        <f t="shared" si="13"/>
        <v>-5.3526347811948521E-3</v>
      </c>
      <c r="O174">
        <f t="shared" si="14"/>
        <v>-7.0036387455132607E-4</v>
      </c>
    </row>
    <row r="175" spans="1:15" x14ac:dyDescent="0.35">
      <c r="A175">
        <v>345</v>
      </c>
      <c r="B175">
        <v>0</v>
      </c>
      <c r="C175">
        <v>16</v>
      </c>
      <c r="D175">
        <v>25</v>
      </c>
      <c r="E175">
        <v>13</v>
      </c>
      <c r="F175">
        <v>0</v>
      </c>
      <c r="J175">
        <f t="shared" si="10"/>
        <v>-1.7029538885544795</v>
      </c>
      <c r="K175">
        <f t="shared" si="11"/>
        <v>0.15407986391049411</v>
      </c>
      <c r="L175">
        <f>K175/'Score &amp; Logit-Prob Est.Sample'!$K$247</f>
        <v>0.49467745781762734</v>
      </c>
      <c r="M175">
        <f t="shared" si="12"/>
        <v>4.3551009474542346E-3</v>
      </c>
      <c r="N175">
        <f t="shared" si="13"/>
        <v>-3.5399662480784214E-3</v>
      </c>
      <c r="O175">
        <f t="shared" si="14"/>
        <v>-4.6318581009774877E-4</v>
      </c>
    </row>
    <row r="176" spans="1:15" x14ac:dyDescent="0.35">
      <c r="A176">
        <v>347</v>
      </c>
      <c r="B176">
        <v>1</v>
      </c>
      <c r="C176">
        <v>31</v>
      </c>
      <c r="D176">
        <v>45</v>
      </c>
      <c r="E176">
        <v>26</v>
      </c>
      <c r="F176">
        <v>0</v>
      </c>
      <c r="J176">
        <f t="shared" si="10"/>
        <v>-0.88741797554108803</v>
      </c>
      <c r="K176">
        <f t="shared" si="11"/>
        <v>0.29164295389295963</v>
      </c>
      <c r="L176">
        <f>K176/'Score &amp; Logit-Prob Est.Sample'!$K$247</f>
        <v>0.93632737828740287</v>
      </c>
      <c r="M176">
        <f t="shared" si="12"/>
        <v>6.9028221412552561E-3</v>
      </c>
      <c r="N176">
        <f t="shared" si="13"/>
        <v>-5.6108360498086495E-3</v>
      </c>
      <c r="O176">
        <f t="shared" si="14"/>
        <v>-7.3414814123354862E-4</v>
      </c>
    </row>
    <row r="177" spans="1:15" x14ac:dyDescent="0.35">
      <c r="A177">
        <v>349</v>
      </c>
      <c r="B177">
        <v>0</v>
      </c>
      <c r="C177">
        <v>8</v>
      </c>
      <c r="D177">
        <v>10</v>
      </c>
      <c r="E177">
        <v>0</v>
      </c>
      <c r="F177">
        <v>0</v>
      </c>
      <c r="J177">
        <f t="shared" si="10"/>
        <v>-1.5166700184782196</v>
      </c>
      <c r="K177">
        <f t="shared" si="11"/>
        <v>0.17995239961656026</v>
      </c>
      <c r="L177">
        <f>K177/'Score &amp; Logit-Prob Est.Sample'!$K$247</f>
        <v>0.5777419145581093</v>
      </c>
      <c r="M177">
        <f t="shared" si="12"/>
        <v>4.9308260445484805E-3</v>
      </c>
      <c r="N177">
        <f t="shared" si="13"/>
        <v>-4.0079341405509575E-3</v>
      </c>
      <c r="O177">
        <f t="shared" si="14"/>
        <v>-5.2441692705890294E-4</v>
      </c>
    </row>
    <row r="178" spans="1:15" x14ac:dyDescent="0.35">
      <c r="A178">
        <v>350</v>
      </c>
      <c r="B178">
        <v>0</v>
      </c>
      <c r="C178">
        <v>27</v>
      </c>
      <c r="D178">
        <v>15</v>
      </c>
      <c r="E178">
        <v>0</v>
      </c>
      <c r="F178">
        <v>0</v>
      </c>
      <c r="J178">
        <f t="shared" si="10"/>
        <v>-1.0176102030641201</v>
      </c>
      <c r="K178">
        <f t="shared" si="11"/>
        <v>0.26549316532867873</v>
      </c>
      <c r="L178">
        <f>K178/'Score &amp; Logit-Prob Est.Sample'!$K$247</f>
        <v>0.85237279394949506</v>
      </c>
      <c r="M178">
        <f t="shared" si="12"/>
        <v>6.5158662883058969E-3</v>
      </c>
      <c r="N178">
        <f t="shared" si="13"/>
        <v>-5.2963058757749459E-3</v>
      </c>
      <c r="O178">
        <f t="shared" si="14"/>
        <v>-6.9299353600558392E-4</v>
      </c>
    </row>
    <row r="179" spans="1:15" x14ac:dyDescent="0.35">
      <c r="A179">
        <v>351</v>
      </c>
      <c r="B179">
        <v>1</v>
      </c>
      <c r="C179">
        <v>16</v>
      </c>
      <c r="D179">
        <v>0</v>
      </c>
      <c r="E179">
        <v>0</v>
      </c>
      <c r="F179">
        <v>0</v>
      </c>
      <c r="J179">
        <f t="shared" si="10"/>
        <v>-7.4042186362995199E-2</v>
      </c>
      <c r="K179">
        <f t="shared" si="11"/>
        <v>0.48149790538888088</v>
      </c>
      <c r="L179">
        <f>K179/'Score &amp; Logit-Prob Est.Sample'!$K$247</f>
        <v>1.5458616962476535</v>
      </c>
      <c r="M179">
        <f t="shared" si="12"/>
        <v>8.3419559895343831E-3</v>
      </c>
      <c r="N179">
        <f t="shared" si="13"/>
        <v>-6.7806103698168441E-3</v>
      </c>
      <c r="O179">
        <f t="shared" si="14"/>
        <v>-8.8720690735558528E-4</v>
      </c>
    </row>
    <row r="180" spans="1:15" x14ac:dyDescent="0.35">
      <c r="A180">
        <v>353</v>
      </c>
      <c r="B180">
        <v>0</v>
      </c>
      <c r="C180">
        <v>29</v>
      </c>
      <c r="D180">
        <v>60</v>
      </c>
      <c r="E180">
        <v>0</v>
      </c>
      <c r="F180">
        <v>0</v>
      </c>
      <c r="J180">
        <f t="shared" si="10"/>
        <v>-2.1729664626177474</v>
      </c>
      <c r="K180">
        <f t="shared" si="11"/>
        <v>0.10220451315397788</v>
      </c>
      <c r="L180">
        <f>K180/'Score &amp; Logit-Prob Est.Sample'!$K$247</f>
        <v>0.32813027907311509</v>
      </c>
      <c r="M180">
        <f t="shared" si="12"/>
        <v>3.0659881264015385E-3</v>
      </c>
      <c r="N180">
        <f t="shared" si="13"/>
        <v>-2.4921338484277917E-3</v>
      </c>
      <c r="O180">
        <f t="shared" si="14"/>
        <v>-3.2608249756128048E-4</v>
      </c>
    </row>
    <row r="181" spans="1:15" x14ac:dyDescent="0.35">
      <c r="A181">
        <v>354</v>
      </c>
      <c r="B181">
        <v>0</v>
      </c>
      <c r="C181">
        <v>28</v>
      </c>
      <c r="D181">
        <v>0</v>
      </c>
      <c r="E181">
        <v>0</v>
      </c>
      <c r="F181">
        <v>1</v>
      </c>
      <c r="J181">
        <f t="shared" si="10"/>
        <v>-0.57680215403854662</v>
      </c>
      <c r="K181">
        <f t="shared" si="11"/>
        <v>0.3596687494401678</v>
      </c>
      <c r="L181">
        <f>K181/'Score &amp; Logit-Prob Est.Sample'!$K$247</f>
        <v>1.1547259850441078</v>
      </c>
      <c r="M181">
        <f t="shared" si="12"/>
        <v>7.6953854761434735E-3</v>
      </c>
      <c r="N181">
        <f t="shared" si="13"/>
        <v>-6.2550570423458721E-3</v>
      </c>
      <c r="O181">
        <f t="shared" si="14"/>
        <v>-8.1844104161707756E-4</v>
      </c>
    </row>
    <row r="182" spans="1:15" x14ac:dyDescent="0.35">
      <c r="A182">
        <v>356</v>
      </c>
      <c r="B182">
        <v>1</v>
      </c>
      <c r="C182">
        <v>25</v>
      </c>
      <c r="D182">
        <v>0</v>
      </c>
      <c r="E182">
        <v>0</v>
      </c>
      <c r="F182">
        <v>1</v>
      </c>
      <c r="J182">
        <f t="shared" si="10"/>
        <v>0.22668001117857117</v>
      </c>
      <c r="K182">
        <f t="shared" si="11"/>
        <v>0.55642858308847176</v>
      </c>
      <c r="L182">
        <f>K182/'Score &amp; Logit-Prob Est.Sample'!$K$247</f>
        <v>1.7864286088619958</v>
      </c>
      <c r="M182">
        <f t="shared" si="12"/>
        <v>8.246999364223179E-3</v>
      </c>
      <c r="N182">
        <f t="shared" si="13"/>
        <v>-6.7034265679512218E-3</v>
      </c>
      <c r="O182">
        <f t="shared" si="14"/>
        <v>-8.7710781620945963E-4</v>
      </c>
    </row>
    <row r="183" spans="1:15" x14ac:dyDescent="0.35">
      <c r="A183">
        <v>357</v>
      </c>
      <c r="B183">
        <v>0</v>
      </c>
      <c r="C183">
        <v>24</v>
      </c>
      <c r="D183">
        <v>0</v>
      </c>
      <c r="E183">
        <v>0</v>
      </c>
      <c r="F183">
        <v>0</v>
      </c>
      <c r="J183">
        <f t="shared" si="10"/>
        <v>-0.71045646405702056</v>
      </c>
      <c r="K183">
        <f t="shared" si="11"/>
        <v>0.32949798616707338</v>
      </c>
      <c r="L183">
        <f>K183/'Score &amp; Logit-Prob Est.Sample'!$K$247</f>
        <v>1.0578619555884374</v>
      </c>
      <c r="M183">
        <f t="shared" si="12"/>
        <v>7.3820303788928385E-3</v>
      </c>
      <c r="N183">
        <f t="shared" si="13"/>
        <v>-6.0003519318755855E-3</v>
      </c>
      <c r="O183">
        <f t="shared" si="14"/>
        <v>-7.8511422868679721E-4</v>
      </c>
    </row>
    <row r="184" spans="1:15" x14ac:dyDescent="0.35">
      <c r="A184">
        <v>360</v>
      </c>
      <c r="B184">
        <v>0</v>
      </c>
      <c r="C184">
        <v>31</v>
      </c>
      <c r="D184">
        <v>0</v>
      </c>
      <c r="E184">
        <v>0</v>
      </c>
      <c r="F184">
        <v>0</v>
      </c>
      <c r="J184">
        <f t="shared" si="10"/>
        <v>-0.47656142152469116</v>
      </c>
      <c r="K184">
        <f t="shared" si="11"/>
        <v>0.38306442355235532</v>
      </c>
      <c r="L184">
        <f>K184/'Score &amp; Logit-Prob Est.Sample'!$K$247</f>
        <v>1.2298384124568786</v>
      </c>
      <c r="M184">
        <f t="shared" si="12"/>
        <v>7.8964994884125651E-3</v>
      </c>
      <c r="N184">
        <f t="shared" si="13"/>
        <v>-6.4185289857148029E-3</v>
      </c>
      <c r="O184">
        <f t="shared" si="14"/>
        <v>-8.3983047846797776E-4</v>
      </c>
    </row>
    <row r="185" spans="1:15" x14ac:dyDescent="0.35">
      <c r="A185">
        <v>361</v>
      </c>
      <c r="B185">
        <v>0</v>
      </c>
      <c r="C185">
        <v>44</v>
      </c>
      <c r="D185">
        <v>50</v>
      </c>
      <c r="E185">
        <v>13</v>
      </c>
      <c r="F185">
        <v>0</v>
      </c>
      <c r="J185">
        <f t="shared" si="10"/>
        <v>-1.4463645042934199</v>
      </c>
      <c r="K185">
        <f t="shared" si="11"/>
        <v>0.19056170299065803</v>
      </c>
      <c r="L185">
        <f>K185/'Score &amp; Logit-Prob Est.Sample'!$K$247</f>
        <v>0.61180336223282539</v>
      </c>
      <c r="M185">
        <f t="shared" si="12"/>
        <v>5.1539755096106183E-3</v>
      </c>
      <c r="N185">
        <f t="shared" si="13"/>
        <v>-4.1893172093081773E-3</v>
      </c>
      <c r="O185">
        <f t="shared" si="14"/>
        <v>-5.4814993967899027E-4</v>
      </c>
    </row>
    <row r="186" spans="1:15" x14ac:dyDescent="0.35">
      <c r="A186">
        <v>362</v>
      </c>
      <c r="B186">
        <v>1</v>
      </c>
      <c r="C186">
        <v>21</v>
      </c>
      <c r="D186">
        <v>30</v>
      </c>
      <c r="E186">
        <v>0</v>
      </c>
      <c r="F186">
        <v>0</v>
      </c>
      <c r="J186">
        <f t="shared" si="10"/>
        <v>-0.72176324188181251</v>
      </c>
      <c r="K186">
        <f t="shared" si="11"/>
        <v>0.32700482328483094</v>
      </c>
      <c r="L186">
        <f>K186/'Score &amp; Logit-Prob Est.Sample'!$K$247</f>
        <v>1.049857590545453</v>
      </c>
      <c r="M186">
        <f t="shared" si="12"/>
        <v>7.3534151767092873E-3</v>
      </c>
      <c r="N186">
        <f t="shared" si="13"/>
        <v>-5.97709257436955E-3</v>
      </c>
      <c r="O186">
        <f t="shared" si="14"/>
        <v>-7.8207086510822231E-4</v>
      </c>
    </row>
    <row r="187" spans="1:15" x14ac:dyDescent="0.35">
      <c r="A187">
        <v>363</v>
      </c>
      <c r="B187">
        <v>1</v>
      </c>
      <c r="C187">
        <v>36</v>
      </c>
      <c r="D187">
        <v>35</v>
      </c>
      <c r="E187">
        <v>13</v>
      </c>
      <c r="F187">
        <v>1</v>
      </c>
      <c r="J187">
        <f t="shared" si="10"/>
        <v>-0.40255575507843955</v>
      </c>
      <c r="K187">
        <f t="shared" si="11"/>
        <v>0.40069844743749311</v>
      </c>
      <c r="L187">
        <f>K187/'Score &amp; Logit-Prob Est.Sample'!$K$247</f>
        <v>1.2864529101933422</v>
      </c>
      <c r="M187">
        <f t="shared" si="12"/>
        <v>8.0239098265193678E-3</v>
      </c>
      <c r="N187">
        <f t="shared" si="13"/>
        <v>-6.5220922100800126E-3</v>
      </c>
      <c r="O187">
        <f t="shared" si="14"/>
        <v>-8.5338117715047892E-4</v>
      </c>
    </row>
    <row r="188" spans="1:15" x14ac:dyDescent="0.35">
      <c r="A188">
        <v>364</v>
      </c>
      <c r="B188">
        <v>0</v>
      </c>
      <c r="C188">
        <v>17</v>
      </c>
      <c r="D188">
        <v>0</v>
      </c>
      <c r="E188">
        <v>0</v>
      </c>
      <c r="F188">
        <v>0</v>
      </c>
      <c r="J188">
        <f t="shared" si="10"/>
        <v>-0.94435150658934996</v>
      </c>
      <c r="K188">
        <f t="shared" si="11"/>
        <v>0.28002219715155063</v>
      </c>
      <c r="L188">
        <f>K188/'Score &amp; Logit-Prob Est.Sample'!$K$247</f>
        <v>0.89901863295974205</v>
      </c>
      <c r="M188">
        <f t="shared" si="12"/>
        <v>6.7365035504150005E-3</v>
      </c>
      <c r="N188">
        <f t="shared" si="13"/>
        <v>-5.4756469450999217E-3</v>
      </c>
      <c r="O188">
        <f t="shared" si="14"/>
        <v>-7.1645936382927489E-4</v>
      </c>
    </row>
    <row r="189" spans="1:15" x14ac:dyDescent="0.35">
      <c r="A189">
        <v>368</v>
      </c>
      <c r="B189">
        <v>1</v>
      </c>
      <c r="C189">
        <v>31</v>
      </c>
      <c r="D189">
        <v>15</v>
      </c>
      <c r="E189">
        <v>0</v>
      </c>
      <c r="F189">
        <v>0</v>
      </c>
      <c r="J189">
        <f t="shared" si="10"/>
        <v>1.9767004685327216E-2</v>
      </c>
      <c r="K189">
        <f t="shared" si="11"/>
        <v>0.50494159026823993</v>
      </c>
      <c r="L189">
        <f>K189/'Score &amp; Logit-Prob Est.Sample'!$K$247</f>
        <v>1.6211282634918696</v>
      </c>
      <c r="M189">
        <f t="shared" si="12"/>
        <v>8.3525784395010044E-3</v>
      </c>
      <c r="N189">
        <f t="shared" si="13"/>
        <v>-6.789244639104154E-3</v>
      </c>
      <c r="O189">
        <f t="shared" si="14"/>
        <v>-8.8833665570180642E-4</v>
      </c>
    </row>
    <row r="190" spans="1:15" x14ac:dyDescent="0.35">
      <c r="A190">
        <v>370</v>
      </c>
      <c r="B190">
        <v>0</v>
      </c>
      <c r="C190">
        <v>27</v>
      </c>
      <c r="D190">
        <v>15</v>
      </c>
      <c r="E190">
        <v>0</v>
      </c>
      <c r="F190">
        <v>1</v>
      </c>
      <c r="J190">
        <f t="shared" si="10"/>
        <v>-1.0176102030641201</v>
      </c>
      <c r="K190">
        <f t="shared" si="11"/>
        <v>0.26549316532867873</v>
      </c>
      <c r="L190">
        <f>K190/'Score &amp; Logit-Prob Est.Sample'!$K$247</f>
        <v>0.85237279394949506</v>
      </c>
      <c r="M190">
        <f t="shared" si="12"/>
        <v>6.5158662883058969E-3</v>
      </c>
      <c r="N190">
        <f t="shared" si="13"/>
        <v>-5.2963058757749459E-3</v>
      </c>
      <c r="O190">
        <f t="shared" si="14"/>
        <v>-6.9299353600558392E-4</v>
      </c>
    </row>
    <row r="191" spans="1:15" x14ac:dyDescent="0.35">
      <c r="A191">
        <v>371</v>
      </c>
      <c r="B191">
        <v>0</v>
      </c>
      <c r="C191">
        <v>4</v>
      </c>
      <c r="D191">
        <v>0</v>
      </c>
      <c r="E191">
        <v>0</v>
      </c>
      <c r="F191">
        <v>0</v>
      </c>
      <c r="J191">
        <f t="shared" si="10"/>
        <v>-1.3787280141493903</v>
      </c>
      <c r="K191">
        <f t="shared" si="11"/>
        <v>0.20121336394635408</v>
      </c>
      <c r="L191">
        <f>K191/'Score &amp; Logit-Prob Est.Sample'!$K$247</f>
        <v>0.64600080003793581</v>
      </c>
      <c r="M191">
        <f t="shared" si="12"/>
        <v>5.3704489056881216E-3</v>
      </c>
      <c r="N191">
        <f t="shared" si="13"/>
        <v>-4.3652737542808524E-3</v>
      </c>
      <c r="O191">
        <f t="shared" si="14"/>
        <v>-5.7117292044029278E-4</v>
      </c>
    </row>
    <row r="192" spans="1:15" x14ac:dyDescent="0.35">
      <c r="A192">
        <v>372</v>
      </c>
      <c r="B192">
        <v>0</v>
      </c>
      <c r="C192">
        <v>20</v>
      </c>
      <c r="D192">
        <v>10</v>
      </c>
      <c r="E192">
        <v>0</v>
      </c>
      <c r="F192">
        <v>0</v>
      </c>
      <c r="J192">
        <f t="shared" si="10"/>
        <v>-1.1157070884227978</v>
      </c>
      <c r="K192">
        <f t="shared" si="11"/>
        <v>0.24680844252757439</v>
      </c>
      <c r="L192">
        <f>K192/'Score &amp; Logit-Prob Est.Sample'!$K$247</f>
        <v>0.7923849996933513</v>
      </c>
      <c r="M192">
        <f t="shared" si="12"/>
        <v>6.2113847536263709E-3</v>
      </c>
      <c r="N192">
        <f t="shared" si="13"/>
        <v>-5.0488134826172856E-3</v>
      </c>
      <c r="O192">
        <f t="shared" si="14"/>
        <v>-6.6061046888453781E-4</v>
      </c>
    </row>
    <row r="193" spans="1:15" x14ac:dyDescent="0.35">
      <c r="A193">
        <v>373</v>
      </c>
      <c r="B193">
        <v>0</v>
      </c>
      <c r="C193">
        <v>29</v>
      </c>
      <c r="D193">
        <v>35</v>
      </c>
      <c r="E193">
        <v>13</v>
      </c>
      <c r="F193">
        <v>1</v>
      </c>
      <c r="J193">
        <f t="shared" si="10"/>
        <v>-1.5401736953417424</v>
      </c>
      <c r="K193">
        <f t="shared" si="11"/>
        <v>0.17651002600666263</v>
      </c>
      <c r="L193">
        <f>K193/'Score &amp; Logit-Prob Est.Sample'!$K$247</f>
        <v>0.56669008349475991</v>
      </c>
      <c r="M193">
        <f t="shared" si="12"/>
        <v>4.8568050544618435E-3</v>
      </c>
      <c r="N193">
        <f t="shared" si="13"/>
        <v>-3.9477674969489963E-3</v>
      </c>
      <c r="O193">
        <f t="shared" si="14"/>
        <v>-5.1654444082467274E-4</v>
      </c>
    </row>
    <row r="194" spans="1:15" x14ac:dyDescent="0.35">
      <c r="A194">
        <v>374</v>
      </c>
      <c r="B194">
        <v>1</v>
      </c>
      <c r="C194">
        <v>27</v>
      </c>
      <c r="D194">
        <v>25</v>
      </c>
      <c r="E194">
        <v>0</v>
      </c>
      <c r="F194">
        <v>1</v>
      </c>
      <c r="J194">
        <f t="shared" si="10"/>
        <v>-0.38548361968044997</v>
      </c>
      <c r="K194">
        <f t="shared" si="11"/>
        <v>0.40480499845555995</v>
      </c>
      <c r="L194">
        <f>K194/'Score &amp; Logit-Prob Est.Sample'!$K$247</f>
        <v>1.2996371003039704</v>
      </c>
      <c r="M194">
        <f t="shared" si="12"/>
        <v>8.0505975857524809E-3</v>
      </c>
      <c r="N194">
        <f t="shared" si="13"/>
        <v>-6.5437848799083185E-3</v>
      </c>
      <c r="O194">
        <f t="shared" si="14"/>
        <v>-8.5621954795501998E-4</v>
      </c>
    </row>
    <row r="195" spans="1:15" x14ac:dyDescent="0.35">
      <c r="A195">
        <v>375</v>
      </c>
      <c r="B195">
        <v>0</v>
      </c>
      <c r="C195">
        <v>41</v>
      </c>
      <c r="D195">
        <v>70</v>
      </c>
      <c r="E195">
        <v>39</v>
      </c>
      <c r="F195">
        <v>0</v>
      </c>
      <c r="J195">
        <f t="shared" si="10"/>
        <v>-2.1821939026863872</v>
      </c>
      <c r="K195">
        <f t="shared" si="11"/>
        <v>0.10136091729896959</v>
      </c>
      <c r="L195">
        <f>K195/'Score &amp; Logit-Prob Est.Sample'!$K$247</f>
        <v>0.32542189238072161</v>
      </c>
      <c r="M195">
        <f t="shared" si="12"/>
        <v>3.0435385827831396E-3</v>
      </c>
      <c r="N195">
        <f t="shared" si="13"/>
        <v>-2.4738861366863795E-3</v>
      </c>
      <c r="O195">
        <f t="shared" si="14"/>
        <v>-3.2369488125280177E-4</v>
      </c>
    </row>
    <row r="196" spans="1:15" x14ac:dyDescent="0.35">
      <c r="A196">
        <v>376</v>
      </c>
      <c r="B196">
        <v>1</v>
      </c>
      <c r="C196">
        <v>20</v>
      </c>
      <c r="D196">
        <v>0</v>
      </c>
      <c r="E196">
        <v>0</v>
      </c>
      <c r="F196">
        <v>0</v>
      </c>
      <c r="J196">
        <f t="shared" ref="J196:J258" si="15">$I$3+$I$4*B196+$I$5*C196+$I$6*D196+$I$7*E196</f>
        <v>5.9612123655478744E-2</v>
      </c>
      <c r="K196">
        <f t="shared" ref="K196:K258" si="16">EXP(J196)/(1+EXP(J196))</f>
        <v>0.51489861919082835</v>
      </c>
      <c r="L196">
        <f>K196/'Score &amp; Logit-Prob Est.Sample'!$K$247</f>
        <v>1.653095566874899</v>
      </c>
      <c r="M196">
        <f t="shared" ref="M196:M255" si="17">$I$5*(K196*(1-K196))</f>
        <v>8.3459776026547864E-3</v>
      </c>
      <c r="N196">
        <f t="shared" ref="N196:N258" si="18">$I$6*(K196*(1-K196))</f>
        <v>-6.7838792664235651E-3</v>
      </c>
      <c r="O196">
        <f t="shared" ref="O196:O258" si="19">$I$7*(K196*(1-K196))</f>
        <v>-8.8763462514067197E-4</v>
      </c>
    </row>
    <row r="197" spans="1:15" x14ac:dyDescent="0.35">
      <c r="A197">
        <v>377</v>
      </c>
      <c r="B197">
        <v>1</v>
      </c>
      <c r="C197">
        <v>12</v>
      </c>
      <c r="D197">
        <v>0</v>
      </c>
      <c r="E197">
        <v>0</v>
      </c>
      <c r="F197">
        <v>0</v>
      </c>
      <c r="J197">
        <f t="shared" si="15"/>
        <v>-0.20769649638146914</v>
      </c>
      <c r="K197">
        <f t="shared" si="16"/>
        <v>0.44826173205903541</v>
      </c>
      <c r="L197">
        <f>K197/'Score &amp; Logit-Prob Est.Sample'!$K$247</f>
        <v>1.4391560871361035</v>
      </c>
      <c r="M197">
        <f t="shared" si="17"/>
        <v>8.2639512956911836E-3</v>
      </c>
      <c r="N197">
        <f t="shared" si="18"/>
        <v>-6.7172056435594587E-3</v>
      </c>
      <c r="O197">
        <f t="shared" si="19"/>
        <v>-8.789107351783803E-4</v>
      </c>
    </row>
    <row r="198" spans="1:15" x14ac:dyDescent="0.35">
      <c r="A198">
        <v>378</v>
      </c>
      <c r="B198">
        <v>0</v>
      </c>
      <c r="C198">
        <v>24</v>
      </c>
      <c r="D198">
        <v>45</v>
      </c>
      <c r="E198">
        <v>0</v>
      </c>
      <c r="F198">
        <v>0</v>
      </c>
      <c r="J198">
        <f t="shared" si="15"/>
        <v>-1.9326398786198853</v>
      </c>
      <c r="K198">
        <f t="shared" si="16"/>
        <v>0.12645867329380492</v>
      </c>
      <c r="L198">
        <f>K198/'Score &amp; Logit-Prob Est.Sample'!$K$247</f>
        <v>0.40599889846935866</v>
      </c>
      <c r="M198">
        <f t="shared" si="17"/>
        <v>3.6910935644379767E-3</v>
      </c>
      <c r="N198">
        <f t="shared" si="18"/>
        <v>-3.000239671653953E-3</v>
      </c>
      <c r="O198">
        <f t="shared" si="19"/>
        <v>-3.9256544989850836E-4</v>
      </c>
    </row>
    <row r="199" spans="1:15" x14ac:dyDescent="0.35">
      <c r="A199">
        <v>379</v>
      </c>
      <c r="B199">
        <v>0</v>
      </c>
      <c r="C199">
        <v>21</v>
      </c>
      <c r="D199">
        <v>0</v>
      </c>
      <c r="E199">
        <v>0</v>
      </c>
      <c r="F199">
        <v>0</v>
      </c>
      <c r="J199">
        <f t="shared" si="15"/>
        <v>-0.81069719657087602</v>
      </c>
      <c r="K199">
        <f t="shared" si="16"/>
        <v>0.30774194723742893</v>
      </c>
      <c r="L199">
        <f>K199/'Score &amp; Logit-Prob Est.Sample'!$K$247</f>
        <v>0.98801362007751237</v>
      </c>
      <c r="M199">
        <f t="shared" si="17"/>
        <v>7.1183230030359371E-3</v>
      </c>
      <c r="N199">
        <f t="shared" si="18"/>
        <v>-5.7860020875973618E-3</v>
      </c>
      <c r="O199">
        <f t="shared" si="19"/>
        <v>-7.5706768832211745E-4</v>
      </c>
    </row>
    <row r="200" spans="1:15" x14ac:dyDescent="0.35">
      <c r="A200">
        <v>383</v>
      </c>
      <c r="B200">
        <v>0</v>
      </c>
      <c r="C200">
        <v>2</v>
      </c>
      <c r="D200">
        <v>0</v>
      </c>
      <c r="E200">
        <v>0</v>
      </c>
      <c r="F200">
        <v>0</v>
      </c>
      <c r="J200">
        <f t="shared" si="15"/>
        <v>-1.4455551691586273</v>
      </c>
      <c r="K200">
        <f t="shared" si="16"/>
        <v>0.19068657253367094</v>
      </c>
      <c r="L200">
        <f>K200/'Score &amp; Logit-Prob Est.Sample'!$K$247</f>
        <v>0.61220425918670873</v>
      </c>
      <c r="M200">
        <f t="shared" si="17"/>
        <v>5.1565571510381472E-3</v>
      </c>
      <c r="N200">
        <f t="shared" si="18"/>
        <v>-4.1914156505678301E-3</v>
      </c>
      <c r="O200">
        <f t="shared" si="19"/>
        <v>-5.4842450958917592E-4</v>
      </c>
    </row>
    <row r="201" spans="1:15" x14ac:dyDescent="0.35">
      <c r="A201">
        <v>384</v>
      </c>
      <c r="B201">
        <v>0</v>
      </c>
      <c r="C201">
        <v>21</v>
      </c>
      <c r="D201">
        <v>10</v>
      </c>
      <c r="E201">
        <v>0</v>
      </c>
      <c r="F201">
        <v>0</v>
      </c>
      <c r="J201">
        <f t="shared" si="15"/>
        <v>-1.0822935109181793</v>
      </c>
      <c r="K201">
        <f t="shared" si="16"/>
        <v>0.25307223643562277</v>
      </c>
      <c r="L201">
        <f>K201/'Score &amp; Logit-Prob Est.Sample'!$K$247</f>
        <v>0.81249507487181116</v>
      </c>
      <c r="M201">
        <f t="shared" si="17"/>
        <v>6.3160576086236028E-3</v>
      </c>
      <c r="N201">
        <f t="shared" si="18"/>
        <v>-5.1338949487534048E-3</v>
      </c>
      <c r="O201">
        <f t="shared" si="19"/>
        <v>-6.7174292751686357E-4</v>
      </c>
    </row>
    <row r="202" spans="1:15" x14ac:dyDescent="0.35">
      <c r="A202">
        <v>385</v>
      </c>
      <c r="B202">
        <v>0</v>
      </c>
      <c r="C202">
        <v>15</v>
      </c>
      <c r="D202">
        <v>15</v>
      </c>
      <c r="E202">
        <v>0</v>
      </c>
      <c r="F202">
        <v>0</v>
      </c>
      <c r="J202">
        <f t="shared" si="15"/>
        <v>-1.4185731331195419</v>
      </c>
      <c r="K202">
        <f t="shared" si="16"/>
        <v>0.19488536876301973</v>
      </c>
      <c r="L202">
        <f>K202/'Score &amp; Logit-Prob Est.Sample'!$K$247</f>
        <v>0.62568460497566314</v>
      </c>
      <c r="M202">
        <f t="shared" si="17"/>
        <v>5.2427594434923822E-3</v>
      </c>
      <c r="N202">
        <f t="shared" si="18"/>
        <v>-4.2614836488706837E-3</v>
      </c>
      <c r="O202">
        <f t="shared" si="19"/>
        <v>-5.5759253557627439E-4</v>
      </c>
    </row>
    <row r="203" spans="1:15" x14ac:dyDescent="0.35">
      <c r="A203">
        <v>389</v>
      </c>
      <c r="B203">
        <v>1</v>
      </c>
      <c r="C203">
        <v>33</v>
      </c>
      <c r="D203">
        <v>35</v>
      </c>
      <c r="E203">
        <v>13</v>
      </c>
      <c r="F203">
        <v>1</v>
      </c>
      <c r="J203">
        <f t="shared" si="15"/>
        <v>-0.502796487592295</v>
      </c>
      <c r="K203">
        <f t="shared" si="16"/>
        <v>0.37688370924071013</v>
      </c>
      <c r="L203">
        <f>K203/'Score &amp; Logit-Prob Est.Sample'!$K$247</f>
        <v>1.209995066508976</v>
      </c>
      <c r="M203">
        <f t="shared" si="17"/>
        <v>7.8469240304039171E-3</v>
      </c>
      <c r="N203">
        <f t="shared" si="18"/>
        <v>-6.3782324575284172E-3</v>
      </c>
      <c r="O203">
        <f t="shared" si="19"/>
        <v>-8.3455789145891535E-4</v>
      </c>
    </row>
    <row r="204" spans="1:15" x14ac:dyDescent="0.35">
      <c r="A204">
        <v>390</v>
      </c>
      <c r="B204">
        <v>0</v>
      </c>
      <c r="C204">
        <v>19</v>
      </c>
      <c r="D204">
        <v>20</v>
      </c>
      <c r="E204">
        <v>13</v>
      </c>
      <c r="F204">
        <v>0</v>
      </c>
      <c r="J204">
        <f t="shared" si="15"/>
        <v>-1.4669149988669723</v>
      </c>
      <c r="K204">
        <f t="shared" si="16"/>
        <v>0.18741197186596661</v>
      </c>
      <c r="L204">
        <f>K204/'Score &amp; Logit-Prob Est.Sample'!$K$247</f>
        <v>0.60169106756934798</v>
      </c>
      <c r="M204">
        <f t="shared" si="17"/>
        <v>5.0885111047495567E-3</v>
      </c>
      <c r="N204">
        <f t="shared" si="18"/>
        <v>-4.1361056336283609E-3</v>
      </c>
      <c r="O204">
        <f t="shared" si="19"/>
        <v>-5.4118748719763905E-4</v>
      </c>
    </row>
    <row r="205" spans="1:15" x14ac:dyDescent="0.35">
      <c r="A205">
        <v>393</v>
      </c>
      <c r="B205">
        <v>0</v>
      </c>
      <c r="C205">
        <v>28</v>
      </c>
      <c r="D205">
        <v>25</v>
      </c>
      <c r="E205">
        <v>13</v>
      </c>
      <c r="F205">
        <v>1</v>
      </c>
      <c r="J205">
        <f t="shared" si="15"/>
        <v>-1.3019909584990577</v>
      </c>
      <c r="K205">
        <f t="shared" si="16"/>
        <v>0.21383013259079425</v>
      </c>
      <c r="L205">
        <f>K205/'Score &amp; Logit-Prob Est.Sample'!$K$247</f>
        <v>0.68650726779111593</v>
      </c>
      <c r="M205">
        <f t="shared" si="17"/>
        <v>5.6170498243139841E-3</v>
      </c>
      <c r="N205">
        <f t="shared" si="18"/>
        <v>-4.5657189194362032E-3</v>
      </c>
      <c r="O205">
        <f t="shared" si="19"/>
        <v>-5.9740010728227344E-4</v>
      </c>
    </row>
    <row r="206" spans="1:15" x14ac:dyDescent="0.35">
      <c r="A206">
        <v>394</v>
      </c>
      <c r="B206">
        <v>0</v>
      </c>
      <c r="C206">
        <v>15</v>
      </c>
      <c r="D206">
        <v>0</v>
      </c>
      <c r="E206">
        <v>13</v>
      </c>
      <c r="F206">
        <v>0</v>
      </c>
      <c r="J206">
        <f t="shared" si="15"/>
        <v>-1.0573766801908397</v>
      </c>
      <c r="K206">
        <f t="shared" si="16"/>
        <v>0.25781109360431004</v>
      </c>
      <c r="L206">
        <f>K206/'Score &amp; Logit-Prob Est.Sample'!$K$247</f>
        <v>0.82770930051864078</v>
      </c>
      <c r="M206">
        <f t="shared" si="17"/>
        <v>6.3935054041588469E-3</v>
      </c>
      <c r="N206">
        <f t="shared" si="18"/>
        <v>-5.1968470101385958E-3</v>
      </c>
      <c r="O206">
        <f t="shared" si="19"/>
        <v>-6.799798708961545E-4</v>
      </c>
    </row>
    <row r="207" spans="1:15" x14ac:dyDescent="0.35">
      <c r="A207">
        <v>395</v>
      </c>
      <c r="B207">
        <v>1</v>
      </c>
      <c r="C207">
        <v>8</v>
      </c>
      <c r="D207">
        <v>0</v>
      </c>
      <c r="E207">
        <v>0</v>
      </c>
      <c r="F207">
        <v>1</v>
      </c>
      <c r="J207">
        <f t="shared" si="15"/>
        <v>-0.34135080639994309</v>
      </c>
      <c r="K207">
        <f t="shared" si="16"/>
        <v>0.41548138740192764</v>
      </c>
      <c r="L207">
        <f>K207/'Score &amp; Logit-Prob Est.Sample'!$K$247</f>
        <v>1.3339139279738688</v>
      </c>
      <c r="M207">
        <f t="shared" si="17"/>
        <v>8.114707964422329E-3</v>
      </c>
      <c r="N207">
        <f t="shared" si="18"/>
        <v>-6.5958958595115462E-3</v>
      </c>
      <c r="O207">
        <f t="shared" si="19"/>
        <v>-8.630379932765285E-4</v>
      </c>
    </row>
    <row r="208" spans="1:15" x14ac:dyDescent="0.35">
      <c r="A208">
        <v>396</v>
      </c>
      <c r="B208">
        <v>1</v>
      </c>
      <c r="C208">
        <v>18</v>
      </c>
      <c r="D208">
        <v>50</v>
      </c>
      <c r="E208">
        <v>0</v>
      </c>
      <c r="F208">
        <v>0</v>
      </c>
      <c r="J208">
        <f t="shared" si="15"/>
        <v>-1.3651966030902745</v>
      </c>
      <c r="K208">
        <f t="shared" si="16"/>
        <v>0.20339701610748401</v>
      </c>
      <c r="L208">
        <f>K208/'Score &amp; Logit-Prob Est.Sample'!$K$247</f>
        <v>0.6530114727657701</v>
      </c>
      <c r="M208">
        <f t="shared" si="17"/>
        <v>5.4138906940577767E-3</v>
      </c>
      <c r="N208">
        <f t="shared" si="18"/>
        <v>-4.4005846383315741E-3</v>
      </c>
      <c r="O208">
        <f t="shared" si="19"/>
        <v>-5.7579316235451428E-4</v>
      </c>
    </row>
    <row r="209" spans="1:15" x14ac:dyDescent="0.35">
      <c r="A209">
        <v>398</v>
      </c>
      <c r="B209">
        <v>1</v>
      </c>
      <c r="C209">
        <v>13</v>
      </c>
      <c r="D209">
        <v>15</v>
      </c>
      <c r="E209">
        <v>0</v>
      </c>
      <c r="F209">
        <v>0</v>
      </c>
      <c r="J209">
        <f t="shared" si="15"/>
        <v>-0.58167739039780553</v>
      </c>
      <c r="K209">
        <f t="shared" si="16"/>
        <v>0.35854671755512646</v>
      </c>
      <c r="L209">
        <f>K209/'Score &amp; Logit-Prob Est.Sample'!$K$247</f>
        <v>1.1511236721500298</v>
      </c>
      <c r="M209">
        <f t="shared" si="17"/>
        <v>7.6848210642203197E-3</v>
      </c>
      <c r="N209">
        <f t="shared" si="18"/>
        <v>-6.2464699482486334E-3</v>
      </c>
      <c r="O209">
        <f t="shared" si="19"/>
        <v>-8.1731746589429376E-4</v>
      </c>
    </row>
    <row r="210" spans="1:15" x14ac:dyDescent="0.35">
      <c r="A210">
        <v>400</v>
      </c>
      <c r="B210">
        <v>0</v>
      </c>
      <c r="C210">
        <v>27</v>
      </c>
      <c r="D210">
        <v>0</v>
      </c>
      <c r="E210">
        <v>0</v>
      </c>
      <c r="F210">
        <v>0</v>
      </c>
      <c r="J210">
        <f t="shared" si="15"/>
        <v>-0.61021573154316511</v>
      </c>
      <c r="K210">
        <f t="shared" si="16"/>
        <v>0.35200998820860518</v>
      </c>
      <c r="L210">
        <f>K210/'Score &amp; Logit-Prob Est.Sample'!$K$247</f>
        <v>1.1301373305638414</v>
      </c>
      <c r="M210">
        <f t="shared" si="17"/>
        <v>7.6216021587275544E-3</v>
      </c>
      <c r="N210">
        <f t="shared" si="18"/>
        <v>-6.1950835867417512E-3</v>
      </c>
      <c r="O210">
        <f t="shared" si="19"/>
        <v>-8.1059383300783315E-4</v>
      </c>
    </row>
    <row r="211" spans="1:15" x14ac:dyDescent="0.35">
      <c r="A211">
        <v>402</v>
      </c>
      <c r="B211">
        <v>0</v>
      </c>
      <c r="C211">
        <v>15</v>
      </c>
      <c r="D211">
        <v>10</v>
      </c>
      <c r="E211">
        <v>56</v>
      </c>
      <c r="F211">
        <v>0</v>
      </c>
      <c r="J211">
        <f t="shared" si="15"/>
        <v>-1.4817818252663635</v>
      </c>
      <c r="K211">
        <f t="shared" si="16"/>
        <v>0.18515843595439541</v>
      </c>
      <c r="L211">
        <f>K211/'Score &amp; Logit-Prob Est.Sample'!$K$247</f>
        <v>0.59445603122167601</v>
      </c>
      <c r="M211">
        <f t="shared" si="17"/>
        <v>5.0412664740991219E-3</v>
      </c>
      <c r="N211">
        <f t="shared" si="18"/>
        <v>-4.0977036769519644E-3</v>
      </c>
      <c r="O211">
        <f t="shared" si="19"/>
        <v>-5.3616279482319887E-4</v>
      </c>
    </row>
    <row r="212" spans="1:15" x14ac:dyDescent="0.35">
      <c r="A212">
        <v>403</v>
      </c>
      <c r="B212">
        <v>0</v>
      </c>
      <c r="C212">
        <v>11</v>
      </c>
      <c r="D212">
        <v>0</v>
      </c>
      <c r="E212">
        <v>0</v>
      </c>
      <c r="F212">
        <v>0</v>
      </c>
      <c r="J212">
        <f t="shared" si="15"/>
        <v>-1.1448329716170609</v>
      </c>
      <c r="K212">
        <f t="shared" si="16"/>
        <v>0.24143412699419864</v>
      </c>
      <c r="L212">
        <f>K212/'Score &amp; Logit-Prob Est.Sample'!$K$247</f>
        <v>0.7751306182441019</v>
      </c>
      <c r="M212">
        <f t="shared" si="17"/>
        <v>6.1194858574669213E-3</v>
      </c>
      <c r="N212">
        <f t="shared" si="18"/>
        <v>-4.9741151014396278E-3</v>
      </c>
      <c r="O212">
        <f t="shared" si="19"/>
        <v>-6.5083658185452855E-4</v>
      </c>
    </row>
    <row r="213" spans="1:15" x14ac:dyDescent="0.35">
      <c r="A213">
        <v>404</v>
      </c>
      <c r="B213">
        <v>0</v>
      </c>
      <c r="C213">
        <v>10</v>
      </c>
      <c r="D213">
        <v>15</v>
      </c>
      <c r="E213">
        <v>13</v>
      </c>
      <c r="F213">
        <v>0</v>
      </c>
      <c r="J213">
        <f t="shared" si="15"/>
        <v>-1.6318390392348869</v>
      </c>
      <c r="K213">
        <f t="shared" si="16"/>
        <v>0.16357858701156955</v>
      </c>
      <c r="L213">
        <f>K213/'Score &amp; Logit-Prob Est.Sample'!$K$247</f>
        <v>0.52517335830001044</v>
      </c>
      <c r="M213">
        <f t="shared" si="17"/>
        <v>4.57166682106266E-3</v>
      </c>
      <c r="N213">
        <f t="shared" si="18"/>
        <v>-3.7159979617652369E-3</v>
      </c>
      <c r="O213">
        <f t="shared" si="19"/>
        <v>-4.8621862628665514E-4</v>
      </c>
    </row>
    <row r="214" spans="1:15" x14ac:dyDescent="0.35">
      <c r="A214">
        <v>407</v>
      </c>
      <c r="B214">
        <v>1</v>
      </c>
      <c r="C214">
        <v>7</v>
      </c>
      <c r="D214">
        <v>25</v>
      </c>
      <c r="E214">
        <v>0</v>
      </c>
      <c r="F214">
        <v>0</v>
      </c>
      <c r="J214">
        <f t="shared" si="15"/>
        <v>-1.0537551697728196</v>
      </c>
      <c r="K214">
        <f t="shared" si="16"/>
        <v>0.2585046573858279</v>
      </c>
      <c r="L214">
        <f>K214/'Score &amp; Logit-Prob Est.Sample'!$K$247</f>
        <v>0.82993600529088107</v>
      </c>
      <c r="M214">
        <f t="shared" si="17"/>
        <v>6.404714519233589E-3</v>
      </c>
      <c r="N214">
        <f t="shared" si="18"/>
        <v>-5.2059581397115194E-3</v>
      </c>
      <c r="O214">
        <f t="shared" si="19"/>
        <v>-6.8117201388182013E-4</v>
      </c>
    </row>
    <row r="215" spans="1:15" x14ac:dyDescent="0.35">
      <c r="A215">
        <v>409</v>
      </c>
      <c r="B215">
        <v>1</v>
      </c>
      <c r="C215">
        <v>7</v>
      </c>
      <c r="D215">
        <v>0</v>
      </c>
      <c r="E215">
        <v>0</v>
      </c>
      <c r="F215">
        <v>1</v>
      </c>
      <c r="J215">
        <f t="shared" si="15"/>
        <v>-0.37476438390456157</v>
      </c>
      <c r="K215">
        <f t="shared" si="16"/>
        <v>0.40739028205279587</v>
      </c>
      <c r="L215">
        <f>K215/'Score &amp; Logit-Prob Est.Sample'!$K$247</f>
        <v>1.3079372213266707</v>
      </c>
      <c r="M215">
        <f t="shared" si="17"/>
        <v>8.0668208286076275E-3</v>
      </c>
      <c r="N215">
        <f t="shared" si="18"/>
        <v>-6.5569716539543169E-3</v>
      </c>
      <c r="O215">
        <f t="shared" si="19"/>
        <v>-8.5794496740566797E-4</v>
      </c>
    </row>
    <row r="216" spans="1:15" x14ac:dyDescent="0.35">
      <c r="A216">
        <v>413</v>
      </c>
      <c r="B216">
        <v>1</v>
      </c>
      <c r="C216">
        <v>26</v>
      </c>
      <c r="D216">
        <v>35</v>
      </c>
      <c r="E216">
        <v>13</v>
      </c>
      <c r="F216">
        <v>0</v>
      </c>
      <c r="J216">
        <f t="shared" si="15"/>
        <v>-0.73669153012462441</v>
      </c>
      <c r="K216">
        <f t="shared" si="16"/>
        <v>0.32372803827249341</v>
      </c>
      <c r="L216">
        <f>K216/'Score &amp; Logit-Prob Est.Sample'!$K$247</f>
        <v>1.0393373860321646</v>
      </c>
      <c r="M216">
        <f t="shared" si="17"/>
        <v>7.3151742285774346E-3</v>
      </c>
      <c r="N216">
        <f t="shared" si="18"/>
        <v>-5.9460091006878655E-3</v>
      </c>
      <c r="O216">
        <f t="shared" si="19"/>
        <v>-7.7800375742161131E-4</v>
      </c>
    </row>
    <row r="217" spans="1:15" x14ac:dyDescent="0.35">
      <c r="A217">
        <v>414</v>
      </c>
      <c r="B217">
        <v>0</v>
      </c>
      <c r="C217">
        <v>21</v>
      </c>
      <c r="D217">
        <v>0</v>
      </c>
      <c r="E217">
        <v>0</v>
      </c>
      <c r="F217">
        <v>0</v>
      </c>
      <c r="J217">
        <f t="shared" si="15"/>
        <v>-0.81069719657087602</v>
      </c>
      <c r="K217">
        <f t="shared" si="16"/>
        <v>0.30774194723742893</v>
      </c>
      <c r="L217">
        <f>K217/'Score &amp; Logit-Prob Est.Sample'!$K$247</f>
        <v>0.98801362007751237</v>
      </c>
      <c r="M217">
        <f t="shared" si="17"/>
        <v>7.1183230030359371E-3</v>
      </c>
      <c r="N217">
        <f t="shared" si="18"/>
        <v>-5.7860020875973618E-3</v>
      </c>
      <c r="O217">
        <f t="shared" si="19"/>
        <v>-7.5706768832211745E-4</v>
      </c>
    </row>
    <row r="218" spans="1:15" x14ac:dyDescent="0.35">
      <c r="A218">
        <v>415</v>
      </c>
      <c r="B218">
        <v>1</v>
      </c>
      <c r="C218">
        <v>20</v>
      </c>
      <c r="D218">
        <v>0</v>
      </c>
      <c r="E218">
        <v>0</v>
      </c>
      <c r="F218">
        <v>0</v>
      </c>
      <c r="J218">
        <f t="shared" si="15"/>
        <v>5.9612123655478744E-2</v>
      </c>
      <c r="K218">
        <f t="shared" si="16"/>
        <v>0.51489861919082835</v>
      </c>
      <c r="L218">
        <f>K218/'Score &amp; Logit-Prob Est.Sample'!$K$247</f>
        <v>1.653095566874899</v>
      </c>
      <c r="M218">
        <f t="shared" si="17"/>
        <v>8.3459776026547864E-3</v>
      </c>
      <c r="N218">
        <f t="shared" si="18"/>
        <v>-6.7838792664235651E-3</v>
      </c>
      <c r="O218">
        <f t="shared" si="19"/>
        <v>-8.8763462514067197E-4</v>
      </c>
    </row>
    <row r="219" spans="1:15" x14ac:dyDescent="0.35">
      <c r="A219">
        <v>416</v>
      </c>
      <c r="B219">
        <v>0</v>
      </c>
      <c r="C219">
        <v>23</v>
      </c>
      <c r="D219">
        <v>15</v>
      </c>
      <c r="E219">
        <v>13</v>
      </c>
      <c r="F219">
        <v>1</v>
      </c>
      <c r="J219">
        <f t="shared" si="15"/>
        <v>-1.1974625316748468</v>
      </c>
      <c r="K219">
        <f t="shared" si="16"/>
        <v>0.23192692554938385</v>
      </c>
      <c r="L219">
        <f>K219/'Score &amp; Logit-Prob Est.Sample'!$K$247</f>
        <v>0.7446074978160292</v>
      </c>
      <c r="M219">
        <f t="shared" si="17"/>
        <v>5.9521886671914364E-3</v>
      </c>
      <c r="N219">
        <f t="shared" si="18"/>
        <v>-4.8381305596071926E-3</v>
      </c>
      <c r="O219">
        <f t="shared" si="19"/>
        <v>-6.3304372572105044E-4</v>
      </c>
    </row>
    <row r="220" spans="1:15" x14ac:dyDescent="0.35">
      <c r="A220">
        <v>417</v>
      </c>
      <c r="B220">
        <v>0</v>
      </c>
      <c r="C220">
        <v>41</v>
      </c>
      <c r="D220">
        <v>10</v>
      </c>
      <c r="E220">
        <v>0</v>
      </c>
      <c r="F220">
        <v>0</v>
      </c>
      <c r="J220">
        <f t="shared" si="15"/>
        <v>-0.41402196082580955</v>
      </c>
      <c r="K220">
        <f t="shared" si="16"/>
        <v>0.39794812362796017</v>
      </c>
      <c r="L220">
        <f>K220/'Score &amp; Logit-Prob Est.Sample'!$K$247</f>
        <v>1.2776229232258991</v>
      </c>
      <c r="M220">
        <f t="shared" si="17"/>
        <v>8.005405817339082E-3</v>
      </c>
      <c r="N220">
        <f t="shared" si="18"/>
        <v>-6.507051555743255E-3</v>
      </c>
      <c r="O220">
        <f t="shared" si="19"/>
        <v>-8.5141318729544768E-4</v>
      </c>
    </row>
    <row r="221" spans="1:15" x14ac:dyDescent="0.35">
      <c r="A221">
        <v>420</v>
      </c>
      <c r="B221">
        <v>1</v>
      </c>
      <c r="C221">
        <v>14</v>
      </c>
      <c r="D221">
        <v>0</v>
      </c>
      <c r="E221">
        <v>13</v>
      </c>
      <c r="F221">
        <v>1</v>
      </c>
      <c r="J221">
        <f t="shared" si="15"/>
        <v>-0.1870673599644849</v>
      </c>
      <c r="K221">
        <f t="shared" si="16"/>
        <v>0.45336906510798314</v>
      </c>
      <c r="L221">
        <f>K221/'Score &amp; Logit-Prob Est.Sample'!$K$247</f>
        <v>1.4555533142932424</v>
      </c>
      <c r="M221">
        <f t="shared" si="17"/>
        <v>8.2807384200605846E-3</v>
      </c>
      <c r="N221">
        <f t="shared" si="18"/>
        <v>-6.7308507586525332E-3</v>
      </c>
      <c r="O221">
        <f t="shared" si="19"/>
        <v>-8.8069612612432326E-4</v>
      </c>
    </row>
    <row r="222" spans="1:15" x14ac:dyDescent="0.35">
      <c r="A222">
        <v>421</v>
      </c>
      <c r="B222">
        <v>0</v>
      </c>
      <c r="C222">
        <v>5</v>
      </c>
      <c r="D222">
        <v>15</v>
      </c>
      <c r="E222">
        <v>0</v>
      </c>
      <c r="F222">
        <v>0</v>
      </c>
      <c r="J222">
        <f t="shared" si="15"/>
        <v>-1.7527089081657268</v>
      </c>
      <c r="K222">
        <f t="shared" si="16"/>
        <v>0.14770585119512639</v>
      </c>
      <c r="L222">
        <f>K222/'Score &amp; Logit-Prob Est.Sample'!$K$247</f>
        <v>0.47421352225777391</v>
      </c>
      <c r="M222">
        <f t="shared" si="17"/>
        <v>4.2063962689838181E-3</v>
      </c>
      <c r="N222">
        <f t="shared" si="18"/>
        <v>-3.4190942983652142E-3</v>
      </c>
      <c r="O222">
        <f t="shared" si="19"/>
        <v>-4.4737035649663131E-4</v>
      </c>
    </row>
    <row r="223" spans="1:15" x14ac:dyDescent="0.35">
      <c r="A223">
        <v>422</v>
      </c>
      <c r="B223">
        <v>0</v>
      </c>
      <c r="C223">
        <v>23</v>
      </c>
      <c r="D223">
        <v>10</v>
      </c>
      <c r="E223">
        <v>13</v>
      </c>
      <c r="F223">
        <v>0</v>
      </c>
      <c r="J223">
        <f t="shared" si="15"/>
        <v>-1.0616643745011951</v>
      </c>
      <c r="K223">
        <f t="shared" si="16"/>
        <v>0.25699151906423018</v>
      </c>
      <c r="L223">
        <f>K223/'Score &amp; Logit-Prob Est.Sample'!$K$247</f>
        <v>0.82507803488996478</v>
      </c>
      <c r="M223">
        <f t="shared" si="17"/>
        <v>6.3802183137764276E-3</v>
      </c>
      <c r="N223">
        <f t="shared" si="18"/>
        <v>-5.1860468353420903E-3</v>
      </c>
      <c r="O223">
        <f t="shared" si="19"/>
        <v>-6.7856672530047758E-4</v>
      </c>
    </row>
    <row r="224" spans="1:15" x14ac:dyDescent="0.35">
      <c r="A224">
        <v>423</v>
      </c>
      <c r="B224">
        <v>0</v>
      </c>
      <c r="C224">
        <v>17</v>
      </c>
      <c r="D224">
        <v>10</v>
      </c>
      <c r="E224">
        <v>0</v>
      </c>
      <c r="F224">
        <v>0</v>
      </c>
      <c r="J224">
        <f t="shared" si="15"/>
        <v>-1.2159478209366532</v>
      </c>
      <c r="K224">
        <f t="shared" si="16"/>
        <v>0.2286503448755117</v>
      </c>
      <c r="L224">
        <f>K224/'Score &amp; Logit-Prob Est.Sample'!$K$247</f>
        <v>0.73408794933676136</v>
      </c>
      <c r="M224">
        <f t="shared" si="17"/>
        <v>5.8931314356349121E-3</v>
      </c>
      <c r="N224">
        <f t="shared" si="18"/>
        <v>-4.7901269406469349E-3</v>
      </c>
      <c r="O224">
        <f t="shared" si="19"/>
        <v>-6.2676270675715497E-4</v>
      </c>
    </row>
    <row r="225" spans="1:15" x14ac:dyDescent="0.35">
      <c r="A225">
        <v>424</v>
      </c>
      <c r="B225">
        <v>0</v>
      </c>
      <c r="C225">
        <v>26</v>
      </c>
      <c r="D225">
        <v>15</v>
      </c>
      <c r="E225">
        <v>0</v>
      </c>
      <c r="F225">
        <v>0</v>
      </c>
      <c r="J225">
        <f t="shared" si="15"/>
        <v>-1.0510237805687384</v>
      </c>
      <c r="K225">
        <f t="shared" si="16"/>
        <v>0.25902855531376129</v>
      </c>
      <c r="L225">
        <f>K225/'Score &amp; Logit-Prob Est.Sample'!$K$247</f>
        <v>0.83161799337529796</v>
      </c>
      <c r="M225">
        <f t="shared" si="17"/>
        <v>6.4131602470245998E-3</v>
      </c>
      <c r="N225">
        <f t="shared" si="18"/>
        <v>-5.2128230991421633E-3</v>
      </c>
      <c r="O225">
        <f t="shared" si="19"/>
        <v>-6.8207025741645762E-4</v>
      </c>
    </row>
    <row r="226" spans="1:15" x14ac:dyDescent="0.35">
      <c r="A226">
        <v>425</v>
      </c>
      <c r="B226">
        <v>1</v>
      </c>
      <c r="C226">
        <v>27</v>
      </c>
      <c r="D226">
        <v>35</v>
      </c>
      <c r="E226">
        <v>26</v>
      </c>
      <c r="F226">
        <v>0</v>
      </c>
      <c r="J226">
        <f t="shared" si="15"/>
        <v>-0.74947597121225873</v>
      </c>
      <c r="K226">
        <f t="shared" si="16"/>
        <v>0.32093549479364925</v>
      </c>
      <c r="L226">
        <f>K226/'Score &amp; Logit-Prob Est.Sample'!$K$247</f>
        <v>1.0303718517053542</v>
      </c>
      <c r="M226">
        <f t="shared" si="17"/>
        <v>7.2820181851010199E-3</v>
      </c>
      <c r="N226">
        <f t="shared" si="18"/>
        <v>-5.9190588012017105E-3</v>
      </c>
      <c r="O226">
        <f t="shared" si="19"/>
        <v>-7.7447745365906906E-4</v>
      </c>
    </row>
    <row r="227" spans="1:15" x14ac:dyDescent="0.35">
      <c r="A227">
        <v>429</v>
      </c>
      <c r="B227">
        <v>0</v>
      </c>
      <c r="C227">
        <v>29</v>
      </c>
      <c r="D227">
        <v>20</v>
      </c>
      <c r="E227">
        <v>13</v>
      </c>
      <c r="F227">
        <v>1</v>
      </c>
      <c r="J227">
        <f t="shared" si="15"/>
        <v>-1.1327792238207874</v>
      </c>
      <c r="K227">
        <f t="shared" si="16"/>
        <v>0.24364856975064908</v>
      </c>
      <c r="L227">
        <f>K227/'Score &amp; Logit-Prob Est.Sample'!$K$247</f>
        <v>0.78224014498849137</v>
      </c>
      <c r="M227">
        <f t="shared" si="17"/>
        <v>6.1575858526879586E-3</v>
      </c>
      <c r="N227">
        <f t="shared" si="18"/>
        <v>-5.0050840040578928E-3</v>
      </c>
      <c r="O227">
        <f t="shared" si="19"/>
        <v>-6.5488869852509449E-4</v>
      </c>
    </row>
    <row r="228" spans="1:15" x14ac:dyDescent="0.35">
      <c r="A228">
        <v>430</v>
      </c>
      <c r="B228">
        <v>0</v>
      </c>
      <c r="C228">
        <v>5</v>
      </c>
      <c r="D228">
        <v>0</v>
      </c>
      <c r="E228">
        <v>0</v>
      </c>
      <c r="F228">
        <v>0</v>
      </c>
      <c r="J228">
        <f t="shared" si="15"/>
        <v>-1.3453144366447718</v>
      </c>
      <c r="K228">
        <f t="shared" si="16"/>
        <v>0.20663745983567197</v>
      </c>
      <c r="L228">
        <f>K228/'Score &amp; Logit-Prob Est.Sample'!$K$247</f>
        <v>0.66341500262994668</v>
      </c>
      <c r="M228">
        <f t="shared" si="17"/>
        <v>5.4777691036014056E-3</v>
      </c>
      <c r="N228">
        <f t="shared" si="18"/>
        <v>-4.4525070659615371E-3</v>
      </c>
      <c r="O228">
        <f t="shared" si="19"/>
        <v>-5.8258693665026663E-4</v>
      </c>
    </row>
    <row r="229" spans="1:15" x14ac:dyDescent="0.35">
      <c r="A229">
        <v>435</v>
      </c>
      <c r="B229">
        <v>0</v>
      </c>
      <c r="C229">
        <v>25</v>
      </c>
      <c r="D229">
        <v>15</v>
      </c>
      <c r="E229">
        <v>0</v>
      </c>
      <c r="F229">
        <v>1</v>
      </c>
      <c r="J229">
        <f t="shared" si="15"/>
        <v>-1.0844373580733571</v>
      </c>
      <c r="K229">
        <f t="shared" si="16"/>
        <v>0.25266720669425385</v>
      </c>
      <c r="L229">
        <f>K229/'Score &amp; Logit-Prob Est.Sample'!$K$247</f>
        <v>0.81119471622846961</v>
      </c>
      <c r="M229">
        <f t="shared" si="17"/>
        <v>6.3093685370075913E-3</v>
      </c>
      <c r="N229">
        <f t="shared" si="18"/>
        <v>-5.1284578560115016E-3</v>
      </c>
      <c r="O229">
        <f t="shared" si="19"/>
        <v>-6.7103151276605845E-4</v>
      </c>
    </row>
    <row r="230" spans="1:15" x14ac:dyDescent="0.35">
      <c r="A230">
        <v>437</v>
      </c>
      <c r="B230">
        <v>0</v>
      </c>
      <c r="C230">
        <v>3</v>
      </c>
      <c r="D230">
        <v>15</v>
      </c>
      <c r="E230">
        <v>0</v>
      </c>
      <c r="F230">
        <v>0</v>
      </c>
      <c r="J230">
        <f t="shared" si="15"/>
        <v>-1.8195360631749637</v>
      </c>
      <c r="K230">
        <f t="shared" si="16"/>
        <v>0.13948955101354316</v>
      </c>
      <c r="L230">
        <f>K230/'Score &amp; Logit-Prob Est.Sample'!$K$247</f>
        <v>0.44783487430638974</v>
      </c>
      <c r="M230">
        <f t="shared" si="17"/>
        <v>4.0107057581003185E-3</v>
      </c>
      <c r="N230">
        <f t="shared" si="18"/>
        <v>-3.260030751514079E-3</v>
      </c>
      <c r="O230">
        <f t="shared" si="19"/>
        <v>-4.2655773495108484E-4</v>
      </c>
    </row>
    <row r="231" spans="1:15" x14ac:dyDescent="0.35">
      <c r="A231">
        <v>438</v>
      </c>
      <c r="B231">
        <v>1</v>
      </c>
      <c r="C231">
        <v>27</v>
      </c>
      <c r="D231">
        <v>0</v>
      </c>
      <c r="E231">
        <v>0</v>
      </c>
      <c r="F231">
        <v>0</v>
      </c>
      <c r="J231">
        <f t="shared" si="15"/>
        <v>0.29350716618780814</v>
      </c>
      <c r="K231">
        <f t="shared" si="16"/>
        <v>0.57285452765529343</v>
      </c>
      <c r="L231">
        <f>K231/'Score &amp; Logit-Prob Est.Sample'!$K$247</f>
        <v>1.8391645361554467</v>
      </c>
      <c r="M231">
        <f t="shared" si="17"/>
        <v>8.1760423842414335E-3</v>
      </c>
      <c r="N231">
        <f t="shared" si="18"/>
        <v>-6.6457504503981291E-3</v>
      </c>
      <c r="O231">
        <f t="shared" si="19"/>
        <v>-8.6956120210074513E-4</v>
      </c>
    </row>
    <row r="232" spans="1:15" x14ac:dyDescent="0.35">
      <c r="A232">
        <v>439</v>
      </c>
      <c r="B232">
        <v>0</v>
      </c>
      <c r="C232">
        <v>28</v>
      </c>
      <c r="D232">
        <v>15</v>
      </c>
      <c r="E232">
        <v>0</v>
      </c>
      <c r="F232">
        <v>1</v>
      </c>
      <c r="J232">
        <f t="shared" si="15"/>
        <v>-0.98419662555950149</v>
      </c>
      <c r="K232">
        <f t="shared" si="16"/>
        <v>0.27205987552045385</v>
      </c>
      <c r="L232">
        <f>K232/'Score &amp; Logit-Prob Est.Sample'!$K$247</f>
        <v>0.87345538982834026</v>
      </c>
      <c r="M232">
        <f t="shared" si="17"/>
        <v>6.6173351422008052E-3</v>
      </c>
      <c r="N232">
        <f t="shared" si="18"/>
        <v>-5.3787830266729397E-3</v>
      </c>
      <c r="O232">
        <f t="shared" si="19"/>
        <v>-7.0378523380043676E-4</v>
      </c>
    </row>
    <row r="233" spans="1:15" x14ac:dyDescent="0.35">
      <c r="A233">
        <v>441</v>
      </c>
      <c r="B233">
        <v>0</v>
      </c>
      <c r="C233">
        <v>30</v>
      </c>
      <c r="D233">
        <v>10</v>
      </c>
      <c r="E233">
        <v>0</v>
      </c>
      <c r="F233">
        <v>1</v>
      </c>
      <c r="J233">
        <f t="shared" si="15"/>
        <v>-0.7815713133766129</v>
      </c>
      <c r="K233">
        <f t="shared" si="16"/>
        <v>0.3139813309004838</v>
      </c>
      <c r="L233">
        <f>K233/'Score &amp; Logit-Prob Est.Sample'!$K$247</f>
        <v>1.0080453255220458</v>
      </c>
      <c r="M233">
        <f t="shared" si="17"/>
        <v>7.1971861830368812E-3</v>
      </c>
      <c r="N233">
        <f t="shared" si="18"/>
        <v>-5.8501046190398689E-3</v>
      </c>
      <c r="O233">
        <f t="shared" si="19"/>
        <v>-7.6545516460713322E-4</v>
      </c>
    </row>
    <row r="234" spans="1:15" x14ac:dyDescent="0.35">
      <c r="A234">
        <v>442</v>
      </c>
      <c r="B234">
        <v>1</v>
      </c>
      <c r="C234">
        <v>4</v>
      </c>
      <c r="D234">
        <v>0</v>
      </c>
      <c r="E234">
        <v>0</v>
      </c>
      <c r="F234">
        <v>1</v>
      </c>
      <c r="J234">
        <f t="shared" si="15"/>
        <v>-0.47500511641841703</v>
      </c>
      <c r="K234">
        <f t="shared" si="16"/>
        <v>0.38343228589541212</v>
      </c>
      <c r="L234">
        <f>K234/'Score &amp; Logit-Prob Est.Sample'!$K$247</f>
        <v>1.2310194441898497</v>
      </c>
      <c r="M234">
        <f t="shared" si="17"/>
        <v>7.8993696167373693E-3</v>
      </c>
      <c r="N234">
        <f t="shared" si="18"/>
        <v>-6.4208619184114371E-3</v>
      </c>
      <c r="O234">
        <f t="shared" si="19"/>
        <v>-8.4013573033911654E-4</v>
      </c>
    </row>
    <row r="235" spans="1:15" x14ac:dyDescent="0.35">
      <c r="A235">
        <v>447</v>
      </c>
      <c r="B235">
        <v>0</v>
      </c>
      <c r="C235">
        <v>27</v>
      </c>
      <c r="D235">
        <v>15</v>
      </c>
      <c r="E235">
        <v>13</v>
      </c>
      <c r="F235">
        <v>0</v>
      </c>
      <c r="J235">
        <f t="shared" si="15"/>
        <v>-1.0638082216563729</v>
      </c>
      <c r="K235">
        <f t="shared" si="16"/>
        <v>0.25658237145420615</v>
      </c>
      <c r="L235">
        <f>K235/'Score &amp; Logit-Prob Est.Sample'!$K$247</f>
        <v>0.82376445572094104</v>
      </c>
      <c r="M235">
        <f t="shared" si="17"/>
        <v>6.3735683409034379E-3</v>
      </c>
      <c r="N235">
        <f t="shared" si="18"/>
        <v>-5.1806415233171697E-3</v>
      </c>
      <c r="O235">
        <f t="shared" si="19"/>
        <v>-6.7785946888794741E-4</v>
      </c>
    </row>
    <row r="236" spans="1:15" x14ac:dyDescent="0.35">
      <c r="A236">
        <v>451</v>
      </c>
      <c r="B236">
        <v>1</v>
      </c>
      <c r="C236">
        <v>9</v>
      </c>
      <c r="D236">
        <v>0</v>
      </c>
      <c r="E236">
        <v>0</v>
      </c>
      <c r="F236">
        <v>0</v>
      </c>
      <c r="J236">
        <f t="shared" si="15"/>
        <v>-0.3079372288953246</v>
      </c>
      <c r="K236">
        <f t="shared" si="16"/>
        <v>0.42361831758316809</v>
      </c>
      <c r="L236">
        <f>K236/'Score &amp; Logit-Prob Est.Sample'!$K$247</f>
        <v>1.3600377564504682</v>
      </c>
      <c r="M236">
        <f t="shared" si="17"/>
        <v>8.1584541717463679E-3</v>
      </c>
      <c r="N236">
        <f t="shared" si="18"/>
        <v>-6.6314541850881464E-3</v>
      </c>
      <c r="O236">
        <f t="shared" si="19"/>
        <v>-8.6769061160215733E-4</v>
      </c>
    </row>
    <row r="237" spans="1:15" x14ac:dyDescent="0.35">
      <c r="A237">
        <v>454</v>
      </c>
      <c r="B237">
        <v>0</v>
      </c>
      <c r="C237">
        <v>25</v>
      </c>
      <c r="D237">
        <v>15</v>
      </c>
      <c r="E237">
        <v>0</v>
      </c>
      <c r="F237">
        <v>0</v>
      </c>
      <c r="J237">
        <f t="shared" si="15"/>
        <v>-1.0844373580733571</v>
      </c>
      <c r="K237">
        <f t="shared" si="16"/>
        <v>0.25266720669425385</v>
      </c>
      <c r="L237">
        <f>K237/'Score &amp; Logit-Prob Est.Sample'!$K$247</f>
        <v>0.81119471622846961</v>
      </c>
      <c r="M237">
        <f t="shared" si="17"/>
        <v>6.3093685370075913E-3</v>
      </c>
      <c r="N237">
        <f t="shared" si="18"/>
        <v>-5.1284578560115016E-3</v>
      </c>
      <c r="O237">
        <f t="shared" si="19"/>
        <v>-6.7103151276605845E-4</v>
      </c>
    </row>
    <row r="238" spans="1:15" x14ac:dyDescent="0.35">
      <c r="A238">
        <v>456</v>
      </c>
      <c r="B238">
        <v>0</v>
      </c>
      <c r="C238">
        <v>26</v>
      </c>
      <c r="D238">
        <v>0</v>
      </c>
      <c r="E238">
        <v>26</v>
      </c>
      <c r="F238">
        <v>0</v>
      </c>
      <c r="J238">
        <f t="shared" si="15"/>
        <v>-0.73602534623228899</v>
      </c>
      <c r="K238">
        <f t="shared" si="16"/>
        <v>0.3238739018332159</v>
      </c>
      <c r="L238">
        <f>K238/'Score &amp; Logit-Prob Est.Sample'!$K$247</f>
        <v>1.0398056848323787</v>
      </c>
      <c r="M238">
        <f t="shared" si="17"/>
        <v>7.3168917544847957E-3</v>
      </c>
      <c r="N238">
        <f t="shared" si="18"/>
        <v>-5.9474051610354014E-3</v>
      </c>
      <c r="O238">
        <f t="shared" si="19"/>
        <v>-7.781864245143752E-4</v>
      </c>
    </row>
    <row r="239" spans="1:15" x14ac:dyDescent="0.35">
      <c r="A239">
        <v>458</v>
      </c>
      <c r="B239">
        <v>0</v>
      </c>
      <c r="C239">
        <v>13</v>
      </c>
      <c r="D239">
        <v>0</v>
      </c>
      <c r="E239">
        <v>0</v>
      </c>
      <c r="F239">
        <v>0</v>
      </c>
      <c r="J239">
        <f t="shared" si="15"/>
        <v>-1.0780058166078239</v>
      </c>
      <c r="K239">
        <f t="shared" si="16"/>
        <v>0.25388358282477569</v>
      </c>
      <c r="L239">
        <f>K239/'Score &amp; Logit-Prob Est.Sample'!$K$247</f>
        <v>0.81509992380540597</v>
      </c>
      <c r="M239">
        <f t="shared" si="17"/>
        <v>6.3294240291931385E-3</v>
      </c>
      <c r="N239">
        <f t="shared" si="18"/>
        <v>-5.1447596056797698E-3</v>
      </c>
      <c r="O239">
        <f t="shared" si="19"/>
        <v>-6.7316451025726523E-4</v>
      </c>
    </row>
    <row r="240" spans="1:15" x14ac:dyDescent="0.35">
      <c r="A240">
        <v>459</v>
      </c>
      <c r="B240">
        <v>0</v>
      </c>
      <c r="C240">
        <v>23</v>
      </c>
      <c r="D240">
        <v>0</v>
      </c>
      <c r="E240">
        <v>0</v>
      </c>
      <c r="F240">
        <v>0</v>
      </c>
      <c r="J240">
        <f t="shared" si="15"/>
        <v>-0.74387004156163905</v>
      </c>
      <c r="K240">
        <f t="shared" si="16"/>
        <v>0.32215845256446773</v>
      </c>
      <c r="L240">
        <f>K240/'Score &amp; Logit-Prob Est.Sample'!$K$247</f>
        <v>1.0342981898116639</v>
      </c>
      <c r="M240">
        <f t="shared" si="17"/>
        <v>7.2966025778439473E-3</v>
      </c>
      <c r="N240">
        <f t="shared" si="18"/>
        <v>-5.9309134651191709E-3</v>
      </c>
      <c r="O240">
        <f t="shared" si="19"/>
        <v>-7.760285735639625E-4</v>
      </c>
    </row>
    <row r="241" spans="1:15" x14ac:dyDescent="0.35">
      <c r="A241">
        <v>460</v>
      </c>
      <c r="B241">
        <v>1</v>
      </c>
      <c r="C241">
        <v>15</v>
      </c>
      <c r="D241">
        <v>0</v>
      </c>
      <c r="E241">
        <v>0</v>
      </c>
      <c r="F241">
        <v>1</v>
      </c>
      <c r="J241">
        <f t="shared" si="15"/>
        <v>-0.10745576386761369</v>
      </c>
      <c r="K241">
        <f t="shared" si="16"/>
        <v>0.47316187846827645</v>
      </c>
      <c r="L241">
        <f>K241/'Score &amp; Logit-Prob Est.Sample'!$K$247</f>
        <v>1.5190986624499383</v>
      </c>
      <c r="M241">
        <f t="shared" si="17"/>
        <v>8.3293270852553229E-3</v>
      </c>
      <c r="N241">
        <f t="shared" si="18"/>
        <v>-6.7703451898732617E-3</v>
      </c>
      <c r="O241">
        <f t="shared" si="19"/>
        <v>-8.8586376299918128E-4</v>
      </c>
    </row>
    <row r="242" spans="1:15" x14ac:dyDescent="0.35">
      <c r="A242">
        <v>461</v>
      </c>
      <c r="B242">
        <v>1</v>
      </c>
      <c r="C242">
        <v>35</v>
      </c>
      <c r="D242">
        <v>20</v>
      </c>
      <c r="E242">
        <v>26</v>
      </c>
      <c r="F242">
        <v>0</v>
      </c>
      <c r="J242">
        <f t="shared" si="15"/>
        <v>-7.4772879654355917E-2</v>
      </c>
      <c r="K242">
        <f t="shared" si="16"/>
        <v>0.48131548467677904</v>
      </c>
      <c r="L242">
        <f>K242/'Score &amp; Logit-Prob Est.Sample'!$K$247</f>
        <v>1.5452760297509058</v>
      </c>
      <c r="M242">
        <f t="shared" si="17"/>
        <v>8.3417293249272266E-3</v>
      </c>
      <c r="N242">
        <f t="shared" si="18"/>
        <v>-6.7804261295274348E-3</v>
      </c>
      <c r="O242">
        <f t="shared" si="19"/>
        <v>-8.8718280049079553E-4</v>
      </c>
    </row>
    <row r="243" spans="1:15" x14ac:dyDescent="0.35">
      <c r="A243">
        <v>462</v>
      </c>
      <c r="B243">
        <v>0</v>
      </c>
      <c r="C243">
        <v>24</v>
      </c>
      <c r="D243">
        <v>0</v>
      </c>
      <c r="E243">
        <v>0</v>
      </c>
      <c r="F243">
        <v>0</v>
      </c>
      <c r="J243">
        <f t="shared" si="15"/>
        <v>-0.71045646405702056</v>
      </c>
      <c r="K243">
        <f t="shared" si="16"/>
        <v>0.32949798616707338</v>
      </c>
      <c r="L243">
        <f>K243/'Score &amp; Logit-Prob Est.Sample'!$K$247</f>
        <v>1.0578619555884374</v>
      </c>
      <c r="M243">
        <f t="shared" si="17"/>
        <v>7.3820303788928385E-3</v>
      </c>
      <c r="N243">
        <f t="shared" si="18"/>
        <v>-6.0003519318755855E-3</v>
      </c>
      <c r="O243">
        <f t="shared" si="19"/>
        <v>-7.8511422868679721E-4</v>
      </c>
    </row>
    <row r="244" spans="1:15" x14ac:dyDescent="0.35">
      <c r="A244">
        <v>466</v>
      </c>
      <c r="B244">
        <v>1</v>
      </c>
      <c r="C244">
        <v>9</v>
      </c>
      <c r="D244">
        <v>15</v>
      </c>
      <c r="E244">
        <v>13</v>
      </c>
      <c r="F244">
        <v>0</v>
      </c>
      <c r="J244">
        <f t="shared" si="15"/>
        <v>-0.76152971900853217</v>
      </c>
      <c r="K244">
        <f t="shared" si="16"/>
        <v>0.31831423983329316</v>
      </c>
      <c r="L244">
        <f>K244/'Score &amp; Logit-Prob Est.Sample'!$K$247</f>
        <v>1.0219562436747418</v>
      </c>
      <c r="M244">
        <f t="shared" si="17"/>
        <v>7.2504216906490518E-3</v>
      </c>
      <c r="N244">
        <f t="shared" si="18"/>
        <v>-5.8933761533671181E-3</v>
      </c>
      <c r="O244">
        <f t="shared" si="19"/>
        <v>-7.7111701539241096E-4</v>
      </c>
    </row>
    <row r="245" spans="1:15" x14ac:dyDescent="0.35">
      <c r="A245">
        <v>470</v>
      </c>
      <c r="B245">
        <v>1</v>
      </c>
      <c r="C245">
        <v>32</v>
      </c>
      <c r="D245">
        <v>15</v>
      </c>
      <c r="E245">
        <v>13</v>
      </c>
      <c r="F245">
        <v>0</v>
      </c>
      <c r="J245">
        <f t="shared" si="15"/>
        <v>6.9825635976929756E-3</v>
      </c>
      <c r="K245">
        <f t="shared" si="16"/>
        <v>0.50174563380689052</v>
      </c>
      <c r="L245">
        <f>K245/'Score &amp; Logit-Prob Est.Sample'!$K$247</f>
        <v>1.6108675611685956</v>
      </c>
      <c r="M245">
        <f t="shared" si="17"/>
        <v>8.3532925570519913E-3</v>
      </c>
      <c r="N245">
        <f t="shared" si="18"/>
        <v>-6.7898250968382355E-3</v>
      </c>
      <c r="O245">
        <f t="shared" si="19"/>
        <v>-8.8841260551797592E-4</v>
      </c>
    </row>
    <row r="246" spans="1:15" x14ac:dyDescent="0.35">
      <c r="A246">
        <v>471</v>
      </c>
      <c r="B246">
        <v>0</v>
      </c>
      <c r="C246">
        <v>30</v>
      </c>
      <c r="D246">
        <v>35</v>
      </c>
      <c r="E246">
        <v>13</v>
      </c>
      <c r="F246">
        <v>0</v>
      </c>
      <c r="J246">
        <f t="shared" si="15"/>
        <v>-1.5067601178371237</v>
      </c>
      <c r="K246">
        <f t="shared" si="16"/>
        <v>0.18141943994875945</v>
      </c>
      <c r="L246">
        <f>K246/'Score &amp; Logit-Prob Est.Sample'!$K$247</f>
        <v>0.58245188615095678</v>
      </c>
      <c r="M246">
        <f t="shared" si="17"/>
        <v>4.9621310003935999E-3</v>
      </c>
      <c r="N246">
        <f t="shared" si="18"/>
        <v>-4.033379816420787E-3</v>
      </c>
      <c r="O246">
        <f t="shared" si="19"/>
        <v>-5.2774635880070263E-4</v>
      </c>
    </row>
    <row r="247" spans="1:15" x14ac:dyDescent="0.35">
      <c r="A247">
        <v>473</v>
      </c>
      <c r="B247">
        <v>0</v>
      </c>
      <c r="C247">
        <v>16</v>
      </c>
      <c r="D247">
        <v>15</v>
      </c>
      <c r="E247">
        <v>0</v>
      </c>
      <c r="F247">
        <v>1</v>
      </c>
      <c r="J247">
        <f t="shared" si="15"/>
        <v>-1.3851595556149232</v>
      </c>
      <c r="K247">
        <f t="shared" si="16"/>
        <v>0.20018163069595712</v>
      </c>
      <c r="L247">
        <f>K247/'Score &amp; Logit-Prob Est.Sample'!$K$247</f>
        <v>0.64268839328666316</v>
      </c>
      <c r="M247">
        <f t="shared" si="17"/>
        <v>5.3498126572366841E-3</v>
      </c>
      <c r="N247">
        <f t="shared" si="18"/>
        <v>-4.348499947224152E-3</v>
      </c>
      <c r="O247">
        <f t="shared" si="19"/>
        <v>-5.6897815674326641E-4</v>
      </c>
    </row>
    <row r="248" spans="1:15" x14ac:dyDescent="0.35">
      <c r="A248">
        <v>474</v>
      </c>
      <c r="B248">
        <v>0</v>
      </c>
      <c r="C248">
        <v>12</v>
      </c>
      <c r="D248">
        <v>0</v>
      </c>
      <c r="E248">
        <v>0</v>
      </c>
      <c r="F248">
        <v>0</v>
      </c>
      <c r="J248">
        <f t="shared" si="15"/>
        <v>-1.1114193941124424</v>
      </c>
      <c r="K248">
        <f t="shared" si="16"/>
        <v>0.24760636433259423</v>
      </c>
      <c r="L248">
        <f>K248/'Score &amp; Logit-Prob Est.Sample'!$K$247</f>
        <v>0.79494674864630821</v>
      </c>
      <c r="M248">
        <f t="shared" si="17"/>
        <v>6.2248643738553686E-3</v>
      </c>
      <c r="N248">
        <f t="shared" si="18"/>
        <v>-5.059770151870948E-3</v>
      </c>
      <c r="O248">
        <f t="shared" si="19"/>
        <v>-6.6204409094999827E-4</v>
      </c>
    </row>
    <row r="249" spans="1:15" x14ac:dyDescent="0.35">
      <c r="A249">
        <v>479</v>
      </c>
      <c r="B249">
        <v>0</v>
      </c>
      <c r="C249">
        <v>40</v>
      </c>
      <c r="D249">
        <v>60</v>
      </c>
      <c r="E249">
        <v>26</v>
      </c>
      <c r="F249">
        <v>0</v>
      </c>
      <c r="J249">
        <f t="shared" si="15"/>
        <v>-1.8978131472514497</v>
      </c>
      <c r="K249">
        <f t="shared" si="16"/>
        <v>0.13035618319658204</v>
      </c>
      <c r="L249">
        <f>K249/'Score &amp; Logit-Prob Est.Sample'!$K$247</f>
        <v>0.41851195657826773</v>
      </c>
      <c r="M249">
        <f t="shared" si="17"/>
        <v>3.7878783792949177E-3</v>
      </c>
      <c r="N249">
        <f t="shared" si="18"/>
        <v>-3.078909484834831E-3</v>
      </c>
      <c r="O249">
        <f t="shared" si="19"/>
        <v>-4.0285897774448805E-4</v>
      </c>
    </row>
    <row r="250" spans="1:15" x14ac:dyDescent="0.35">
      <c r="A250">
        <v>480</v>
      </c>
      <c r="B250">
        <v>1</v>
      </c>
      <c r="C250">
        <v>5</v>
      </c>
      <c r="D250">
        <v>0</v>
      </c>
      <c r="E250">
        <v>0</v>
      </c>
      <c r="F250">
        <v>1</v>
      </c>
      <c r="J250">
        <f t="shared" si="15"/>
        <v>-0.44159153891379854</v>
      </c>
      <c r="K250">
        <f t="shared" si="16"/>
        <v>0.39136180279916849</v>
      </c>
      <c r="L250">
        <f>K250/'Score &amp; Logit-Prob Est.Sample'!$K$247</f>
        <v>1.2564773668808429</v>
      </c>
      <c r="M250">
        <f t="shared" si="17"/>
        <v>7.9590387173826341E-3</v>
      </c>
      <c r="N250">
        <f t="shared" si="18"/>
        <v>-6.4693628842641135E-3</v>
      </c>
      <c r="O250">
        <f t="shared" si="19"/>
        <v>-8.4648182450631083E-4</v>
      </c>
    </row>
    <row r="251" spans="1:15" x14ac:dyDescent="0.35">
      <c r="A251">
        <v>482</v>
      </c>
      <c r="B251">
        <v>0</v>
      </c>
      <c r="C251">
        <v>23</v>
      </c>
      <c r="D251">
        <v>0</v>
      </c>
      <c r="E251">
        <v>13</v>
      </c>
      <c r="F251">
        <v>1</v>
      </c>
      <c r="J251">
        <f t="shared" si="15"/>
        <v>-0.79006806015389175</v>
      </c>
      <c r="K251">
        <f t="shared" si="16"/>
        <v>0.31215405576917149</v>
      </c>
      <c r="L251">
        <f>K251/'Score &amp; Logit-Prob Est.Sample'!$K$247</f>
        <v>1.0021788106267833</v>
      </c>
      <c r="M251">
        <f t="shared" si="17"/>
        <v>7.1743595802690359E-3</v>
      </c>
      <c r="N251">
        <f t="shared" si="18"/>
        <v>-5.831550421483621E-3</v>
      </c>
      <c r="O251">
        <f t="shared" si="19"/>
        <v>-7.6302744625516606E-4</v>
      </c>
    </row>
    <row r="252" spans="1:15" x14ac:dyDescent="0.35">
      <c r="A252">
        <v>489</v>
      </c>
      <c r="B252">
        <v>0</v>
      </c>
      <c r="C252">
        <v>15</v>
      </c>
      <c r="D252">
        <v>35</v>
      </c>
      <c r="E252">
        <v>0</v>
      </c>
      <c r="F252">
        <v>0</v>
      </c>
      <c r="J252">
        <f t="shared" si="15"/>
        <v>-1.9617657618141484</v>
      </c>
      <c r="K252">
        <f t="shared" si="16"/>
        <v>0.12327607865653695</v>
      </c>
      <c r="L252">
        <f>K252/'Score &amp; Logit-Prob Est.Sample'!$K$247</f>
        <v>0.39578109463392508</v>
      </c>
      <c r="M252">
        <f t="shared" si="17"/>
        <v>3.611308953030076E-3</v>
      </c>
      <c r="N252">
        <f t="shared" si="18"/>
        <v>-2.935388171101453E-3</v>
      </c>
      <c r="O252">
        <f t="shared" si="19"/>
        <v>-3.8407997497744948E-4</v>
      </c>
    </row>
    <row r="253" spans="1:15" x14ac:dyDescent="0.35">
      <c r="A253">
        <v>490</v>
      </c>
      <c r="B253">
        <v>0</v>
      </c>
      <c r="C253">
        <v>15</v>
      </c>
      <c r="D253">
        <v>10</v>
      </c>
      <c r="E253">
        <v>26</v>
      </c>
      <c r="F253">
        <v>0</v>
      </c>
      <c r="J253">
        <f t="shared" si="15"/>
        <v>-1.3751710131303956</v>
      </c>
      <c r="K253">
        <f t="shared" si="16"/>
        <v>0.20178567607563261</v>
      </c>
      <c r="L253">
        <f>K253/'Score &amp; Logit-Prob Est.Sample'!$K$247</f>
        <v>0.64783822318982898</v>
      </c>
      <c r="M253">
        <f t="shared" si="17"/>
        <v>5.3818653524717996E-3</v>
      </c>
      <c r="N253">
        <f t="shared" si="18"/>
        <v>-4.3745534097411531E-3</v>
      </c>
      <c r="O253">
        <f t="shared" si="19"/>
        <v>-5.7238711414458034E-4</v>
      </c>
    </row>
    <row r="254" spans="1:15" x14ac:dyDescent="0.35">
      <c r="A254">
        <v>493</v>
      </c>
      <c r="B254">
        <v>0</v>
      </c>
      <c r="C254">
        <v>24</v>
      </c>
      <c r="D254">
        <v>0</v>
      </c>
      <c r="E254">
        <v>0</v>
      </c>
      <c r="F254">
        <v>1</v>
      </c>
      <c r="J254">
        <f t="shared" si="15"/>
        <v>-0.71045646405702056</v>
      </c>
      <c r="K254">
        <f t="shared" si="16"/>
        <v>0.32949798616707338</v>
      </c>
      <c r="L254">
        <f>K254/'Score &amp; Logit-Prob Est.Sample'!$K$247</f>
        <v>1.0578619555884374</v>
      </c>
      <c r="M254">
        <f t="shared" si="17"/>
        <v>7.3820303788928385E-3</v>
      </c>
      <c r="N254">
        <f t="shared" si="18"/>
        <v>-6.0003519318755855E-3</v>
      </c>
      <c r="O254">
        <f t="shared" si="19"/>
        <v>-7.8511422868679721E-4</v>
      </c>
    </row>
    <row r="255" spans="1:15" x14ac:dyDescent="0.35">
      <c r="A255">
        <v>495</v>
      </c>
      <c r="B255">
        <v>0</v>
      </c>
      <c r="C255">
        <v>11</v>
      </c>
      <c r="D255">
        <v>0</v>
      </c>
      <c r="E255">
        <v>15</v>
      </c>
      <c r="F255">
        <v>0</v>
      </c>
      <c r="J255">
        <f t="shared" si="15"/>
        <v>-1.1981383776850447</v>
      </c>
      <c r="K255">
        <f t="shared" si="16"/>
        <v>0.23180655429873018</v>
      </c>
      <c r="L255">
        <f>K255/'Score &amp; Logit-Prob Est.Sample'!$K$247</f>
        <v>0.74422104274814138</v>
      </c>
      <c r="M255">
        <f t="shared" si="17"/>
        <v>5.9500317849537016E-3</v>
      </c>
      <c r="N255">
        <f t="shared" si="18"/>
        <v>-4.8363773762907132E-3</v>
      </c>
      <c r="O255">
        <f t="shared" si="19"/>
        <v>-6.328143309817265E-4</v>
      </c>
    </row>
    <row r="256" spans="1:15" x14ac:dyDescent="0.35">
      <c r="A256">
        <v>498</v>
      </c>
      <c r="B256">
        <v>0</v>
      </c>
      <c r="C256">
        <v>30</v>
      </c>
      <c r="D256">
        <v>0</v>
      </c>
      <c r="E256">
        <v>0</v>
      </c>
      <c r="F256">
        <v>0</v>
      </c>
      <c r="J256">
        <f t="shared" si="15"/>
        <v>-0.50997499902930965</v>
      </c>
      <c r="K256">
        <f t="shared" si="16"/>
        <v>0.37519938636100858</v>
      </c>
      <c r="L256">
        <f>K256/'Score &amp; Logit-Prob Est.Sample'!$K$247</f>
        <v>1.2045875035794109</v>
      </c>
      <c r="M256">
        <f>$I$5*(K256*(1-K256))</f>
        <v>7.8329714521975565E-3</v>
      </c>
      <c r="N256">
        <f t="shared" si="18"/>
        <v>-6.366891352805445E-3</v>
      </c>
      <c r="O256">
        <f t="shared" si="19"/>
        <v>-8.3307396805106795E-4</v>
      </c>
    </row>
    <row r="257" spans="1:15" x14ac:dyDescent="0.35">
      <c r="A257">
        <v>499</v>
      </c>
      <c r="B257">
        <v>0</v>
      </c>
      <c r="C257">
        <v>8</v>
      </c>
      <c r="D257">
        <v>0</v>
      </c>
      <c r="E257">
        <v>0</v>
      </c>
      <c r="F257">
        <v>0</v>
      </c>
      <c r="J257">
        <f t="shared" si="15"/>
        <v>-1.2450737041309163</v>
      </c>
      <c r="K257">
        <f t="shared" si="16"/>
        <v>0.22355406901629776</v>
      </c>
      <c r="L257">
        <f>K257/'Score &amp; Logit-Prob Est.Sample'!$K$247</f>
        <v>0.7177262215782414</v>
      </c>
      <c r="M257">
        <f t="shared" ref="M257:M258" si="20">$I$5*(K257*(1-K257))</f>
        <v>5.7998501692084091E-3</v>
      </c>
      <c r="N257">
        <f t="shared" si="18"/>
        <v>-4.7143049244154044E-3</v>
      </c>
      <c r="O257">
        <f t="shared" si="19"/>
        <v>-6.1684179803930773E-4</v>
      </c>
    </row>
    <row r="258" spans="1:15" x14ac:dyDescent="0.35">
      <c r="A258">
        <v>500</v>
      </c>
      <c r="B258">
        <v>1</v>
      </c>
      <c r="C258">
        <v>39</v>
      </c>
      <c r="D258">
        <v>10</v>
      </c>
      <c r="E258">
        <v>0</v>
      </c>
      <c r="F258">
        <v>1</v>
      </c>
      <c r="J258">
        <f t="shared" si="15"/>
        <v>0.42287378189592673</v>
      </c>
      <c r="K258">
        <f t="shared" si="16"/>
        <v>0.6041707157145676</v>
      </c>
      <c r="L258">
        <f>K258/'Score &amp; Logit-Prob Est.Sample'!$K$247</f>
        <v>1.9397059820299025</v>
      </c>
      <c r="M258">
        <f t="shared" si="20"/>
        <v>7.9908056697301309E-3</v>
      </c>
      <c r="N258">
        <f t="shared" si="18"/>
        <v>-6.4951840857635154E-3</v>
      </c>
      <c r="O258">
        <f t="shared" si="19"/>
        <v>-8.498603917852192E-4</v>
      </c>
    </row>
    <row r="260" spans="1:15" x14ac:dyDescent="0.35">
      <c r="I260" s="59" t="s">
        <v>63</v>
      </c>
      <c r="K260" s="59">
        <f>AVERAGE(K3:K258)</f>
        <v>0.29902943637822971</v>
      </c>
      <c r="L260" s="59">
        <f>AVERAGE(L3:L258)</f>
        <v>0.96004187468746793</v>
      </c>
      <c r="M260" s="59">
        <f>AVERAGE(M3:M258)</f>
        <v>6.5240939454067641E-3</v>
      </c>
      <c r="N260" s="59">
        <f>AVERAGE(N3:N258)</f>
        <v>-5.302993580328581E-3</v>
      </c>
      <c r="O260" s="59">
        <f>AVERAGE(O3:O258)</f>
        <v>-6.9386858667959872E-4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6295D-8347-4BCE-BE85-D6CBE02D8136}">
  <sheetPr codeName="XLSTAT_20211019_192845_1_HID"/>
  <dimension ref="A1:B257"/>
  <sheetViews>
    <sheetView workbookViewId="0"/>
  </sheetViews>
  <sheetFormatPr defaultRowHeight="14.5" x14ac:dyDescent="0.35"/>
  <sheetData>
    <row r="1" spans="1:2" x14ac:dyDescent="0.35">
      <c r="A1" s="2">
        <v>1</v>
      </c>
      <c r="B1" s="2">
        <v>1</v>
      </c>
    </row>
    <row r="2" spans="1:2" x14ac:dyDescent="0.35">
      <c r="A2" s="2">
        <v>0.99450549450549453</v>
      </c>
      <c r="B2" s="2">
        <v>1</v>
      </c>
    </row>
    <row r="3" spans="1:2" x14ac:dyDescent="0.35">
      <c r="A3" s="2">
        <v>0.98901098901098905</v>
      </c>
      <c r="B3" s="2">
        <v>1</v>
      </c>
    </row>
    <row r="4" spans="1:2" x14ac:dyDescent="0.35">
      <c r="A4" s="2">
        <v>0.98351648351648358</v>
      </c>
      <c r="B4" s="2">
        <v>1</v>
      </c>
    </row>
    <row r="5" spans="1:2" x14ac:dyDescent="0.35">
      <c r="A5" s="2">
        <v>0.9780219780219781</v>
      </c>
      <c r="B5" s="2">
        <v>1</v>
      </c>
    </row>
    <row r="6" spans="1:2" x14ac:dyDescent="0.35">
      <c r="A6" s="2">
        <v>0.9780219780219781</v>
      </c>
      <c r="B6" s="2">
        <v>0.98648648648648651</v>
      </c>
    </row>
    <row r="7" spans="1:2" x14ac:dyDescent="0.35">
      <c r="A7" s="2">
        <v>0.97252747252747263</v>
      </c>
      <c r="B7" s="2">
        <v>0.98648648648648651</v>
      </c>
    </row>
    <row r="8" spans="1:2" x14ac:dyDescent="0.35">
      <c r="A8" s="2">
        <v>0.96703296703296715</v>
      </c>
      <c r="B8" s="2">
        <v>0.98648648648648651</v>
      </c>
    </row>
    <row r="9" spans="1:2" x14ac:dyDescent="0.35">
      <c r="A9" s="2">
        <v>0.96153846153846168</v>
      </c>
      <c r="B9" s="2">
        <v>0.98648648648648651</v>
      </c>
    </row>
    <row r="10" spans="1:2" x14ac:dyDescent="0.35">
      <c r="A10" s="2">
        <v>0.96153846153846168</v>
      </c>
      <c r="B10" s="2">
        <v>0.97297297297297303</v>
      </c>
    </row>
    <row r="11" spans="1:2" x14ac:dyDescent="0.35">
      <c r="A11" s="2">
        <v>0.9560439560439562</v>
      </c>
      <c r="B11" s="2">
        <v>0.97297297297297303</v>
      </c>
    </row>
    <row r="12" spans="1:2" x14ac:dyDescent="0.35">
      <c r="A12" s="2">
        <v>0.95054945054945073</v>
      </c>
      <c r="B12" s="2">
        <v>0.97297297297297303</v>
      </c>
    </row>
    <row r="13" spans="1:2" x14ac:dyDescent="0.35">
      <c r="A13" s="2">
        <v>0.94505494505494525</v>
      </c>
      <c r="B13" s="2">
        <v>0.97297297297297303</v>
      </c>
    </row>
    <row r="14" spans="1:2" x14ac:dyDescent="0.35">
      <c r="A14" s="2">
        <v>0.94505494505494525</v>
      </c>
      <c r="B14" s="2">
        <v>0.95945945945945954</v>
      </c>
    </row>
    <row r="15" spans="1:2" x14ac:dyDescent="0.35">
      <c r="A15" s="2">
        <v>0.94505494505494525</v>
      </c>
      <c r="B15" s="2">
        <v>0.94594594594594605</v>
      </c>
    </row>
    <row r="16" spans="1:2" x14ac:dyDescent="0.35">
      <c r="A16" s="2">
        <v>0.93956043956043978</v>
      </c>
      <c r="B16" s="2">
        <v>0.94594594594594605</v>
      </c>
    </row>
    <row r="17" spans="1:2" x14ac:dyDescent="0.35">
      <c r="A17" s="2">
        <v>0.9340659340659343</v>
      </c>
      <c r="B17" s="2">
        <v>0.94594594594594605</v>
      </c>
    </row>
    <row r="18" spans="1:2" x14ac:dyDescent="0.35">
      <c r="A18" s="2">
        <v>0.9340659340659343</v>
      </c>
      <c r="B18" s="2">
        <v>0.93243243243243257</v>
      </c>
    </row>
    <row r="19" spans="1:2" x14ac:dyDescent="0.35">
      <c r="A19" s="2">
        <v>0.9340659340659343</v>
      </c>
      <c r="B19" s="2">
        <v>0.91891891891891908</v>
      </c>
    </row>
    <row r="20" spans="1:2" x14ac:dyDescent="0.35">
      <c r="A20" s="2">
        <v>0.92857142857142883</v>
      </c>
      <c r="B20" s="2">
        <v>0.91891891891891908</v>
      </c>
    </row>
    <row r="21" spans="1:2" x14ac:dyDescent="0.35">
      <c r="A21" s="2">
        <v>0.92307692307692335</v>
      </c>
      <c r="B21" s="2">
        <v>0.91891891891891908</v>
      </c>
    </row>
    <row r="22" spans="1:2" x14ac:dyDescent="0.35">
      <c r="A22" s="2">
        <v>0.91758241758241788</v>
      </c>
      <c r="B22" s="2">
        <v>0.91891891891891908</v>
      </c>
    </row>
    <row r="23" spans="1:2" x14ac:dyDescent="0.35">
      <c r="A23" s="2">
        <v>0.9120879120879124</v>
      </c>
      <c r="B23" s="2">
        <v>0.91891891891891908</v>
      </c>
    </row>
    <row r="24" spans="1:2" x14ac:dyDescent="0.35">
      <c r="A24" s="2">
        <v>0.9120879120879124</v>
      </c>
      <c r="B24" s="2">
        <v>0.90540540540540559</v>
      </c>
    </row>
    <row r="25" spans="1:2" x14ac:dyDescent="0.35">
      <c r="A25" s="2">
        <v>0.9120879120879124</v>
      </c>
      <c r="B25" s="2">
        <v>0.89189189189189211</v>
      </c>
    </row>
    <row r="26" spans="1:2" x14ac:dyDescent="0.35">
      <c r="A26" s="2">
        <v>0.90659340659340693</v>
      </c>
      <c r="B26" s="2">
        <v>0.89189189189189211</v>
      </c>
    </row>
    <row r="27" spans="1:2" x14ac:dyDescent="0.35">
      <c r="A27" s="2">
        <v>0.90659340659340693</v>
      </c>
      <c r="B27" s="2">
        <v>0.87837837837837862</v>
      </c>
    </row>
    <row r="28" spans="1:2" x14ac:dyDescent="0.35">
      <c r="A28" s="2">
        <v>0.90109890109890145</v>
      </c>
      <c r="B28" s="2">
        <v>0.87837837837837862</v>
      </c>
    </row>
    <row r="29" spans="1:2" x14ac:dyDescent="0.35">
      <c r="A29" s="2">
        <v>0.89560439560439598</v>
      </c>
      <c r="B29" s="2">
        <v>0.87837837837837862</v>
      </c>
    </row>
    <row r="30" spans="1:2" x14ac:dyDescent="0.35">
      <c r="A30" s="2">
        <v>0.8901098901098905</v>
      </c>
      <c r="B30" s="2">
        <v>0.87837837837837862</v>
      </c>
    </row>
    <row r="31" spans="1:2" x14ac:dyDescent="0.35">
      <c r="A31" s="2">
        <v>0.88461538461538503</v>
      </c>
      <c r="B31" s="2">
        <v>0.87837837837837862</v>
      </c>
    </row>
    <row r="32" spans="1:2" x14ac:dyDescent="0.35">
      <c r="A32" s="2">
        <v>0.87912087912087955</v>
      </c>
      <c r="B32" s="2">
        <v>0.87837837837837862</v>
      </c>
    </row>
    <row r="33" spans="1:2" x14ac:dyDescent="0.35">
      <c r="A33" s="2">
        <v>0.87362637362637408</v>
      </c>
      <c r="B33" s="2">
        <v>0.87837837837837862</v>
      </c>
    </row>
    <row r="34" spans="1:2" x14ac:dyDescent="0.35">
      <c r="A34" s="2">
        <v>0.87362637362637408</v>
      </c>
      <c r="B34" s="2">
        <v>0.86486486486486513</v>
      </c>
    </row>
    <row r="35" spans="1:2" x14ac:dyDescent="0.35">
      <c r="A35" s="2">
        <v>0.8681318681318686</v>
      </c>
      <c r="B35" s="2">
        <v>0.86486486486486513</v>
      </c>
    </row>
    <row r="36" spans="1:2" x14ac:dyDescent="0.35">
      <c r="A36" s="2">
        <v>0.86263736263736313</v>
      </c>
      <c r="B36" s="2">
        <v>0.86486486486486513</v>
      </c>
    </row>
    <row r="37" spans="1:2" x14ac:dyDescent="0.35">
      <c r="A37" s="2">
        <v>0.85714285714285765</v>
      </c>
      <c r="B37" s="2">
        <v>0.86486486486486513</v>
      </c>
    </row>
    <row r="38" spans="1:2" x14ac:dyDescent="0.35">
      <c r="A38" s="2">
        <v>0.85164835164835218</v>
      </c>
      <c r="B38" s="2">
        <v>0.86486486486486513</v>
      </c>
    </row>
    <row r="39" spans="1:2" x14ac:dyDescent="0.35">
      <c r="A39" s="2">
        <v>0.8461538461538467</v>
      </c>
      <c r="B39" s="2">
        <v>0.86486486486486513</v>
      </c>
    </row>
    <row r="40" spans="1:2" x14ac:dyDescent="0.35">
      <c r="A40" s="2">
        <v>0.84065934065934123</v>
      </c>
      <c r="B40" s="2">
        <v>0.86486486486486513</v>
      </c>
    </row>
    <row r="41" spans="1:2" x14ac:dyDescent="0.35">
      <c r="A41" s="2">
        <v>0.84065934065934123</v>
      </c>
      <c r="B41" s="2">
        <v>0.85135135135135165</v>
      </c>
    </row>
    <row r="42" spans="1:2" x14ac:dyDescent="0.35">
      <c r="A42" s="2">
        <v>0.83516483516483575</v>
      </c>
      <c r="B42" s="2">
        <v>0.85135135135135165</v>
      </c>
    </row>
    <row r="43" spans="1:2" x14ac:dyDescent="0.35">
      <c r="A43" s="2">
        <v>0.82967032967033028</v>
      </c>
      <c r="B43" s="2">
        <v>0.85135135135135165</v>
      </c>
    </row>
    <row r="44" spans="1:2" x14ac:dyDescent="0.35">
      <c r="A44" s="2">
        <v>0.82967032967033028</v>
      </c>
      <c r="B44" s="2">
        <v>0.83783783783783816</v>
      </c>
    </row>
    <row r="45" spans="1:2" x14ac:dyDescent="0.35">
      <c r="A45" s="2">
        <v>0.8241758241758248</v>
      </c>
      <c r="B45" s="2">
        <v>0.83783783783783816</v>
      </c>
    </row>
    <row r="46" spans="1:2" x14ac:dyDescent="0.35">
      <c r="A46" s="2">
        <v>0.81868131868131933</v>
      </c>
      <c r="B46" s="2">
        <v>0.83783783783783816</v>
      </c>
    </row>
    <row r="47" spans="1:2" x14ac:dyDescent="0.35">
      <c r="A47" s="2">
        <v>0.81318681318681385</v>
      </c>
      <c r="B47" s="2">
        <v>0.83783783783783816</v>
      </c>
    </row>
    <row r="48" spans="1:2" x14ac:dyDescent="0.35">
      <c r="A48" s="2">
        <v>0.80769230769230838</v>
      </c>
      <c r="B48" s="2">
        <v>0.83783783783783816</v>
      </c>
    </row>
    <row r="49" spans="1:2" x14ac:dyDescent="0.35">
      <c r="A49" s="2">
        <v>0.80769230769230838</v>
      </c>
      <c r="B49" s="2">
        <v>0.82432432432432468</v>
      </c>
    </row>
    <row r="50" spans="1:2" x14ac:dyDescent="0.35">
      <c r="A50" s="2">
        <v>0.80769230769230838</v>
      </c>
      <c r="B50" s="2">
        <v>0.81081081081081119</v>
      </c>
    </row>
    <row r="51" spans="1:2" x14ac:dyDescent="0.35">
      <c r="A51" s="2">
        <v>0.8021978021978029</v>
      </c>
      <c r="B51" s="2">
        <v>0.81081081081081119</v>
      </c>
    </row>
    <row r="52" spans="1:2" x14ac:dyDescent="0.35">
      <c r="A52" s="2">
        <v>0.79670329670329743</v>
      </c>
      <c r="B52" s="2">
        <v>0.81081081081081119</v>
      </c>
    </row>
    <row r="53" spans="1:2" x14ac:dyDescent="0.35">
      <c r="A53" s="2">
        <v>0.79120879120879195</v>
      </c>
      <c r="B53" s="2">
        <v>0.81081081081081119</v>
      </c>
    </row>
    <row r="54" spans="1:2" x14ac:dyDescent="0.35">
      <c r="A54" s="2">
        <v>0.78571428571428648</v>
      </c>
      <c r="B54" s="2">
        <v>0.81081081081081119</v>
      </c>
    </row>
    <row r="55" spans="1:2" x14ac:dyDescent="0.35">
      <c r="A55" s="2">
        <v>0.780219780219781</v>
      </c>
      <c r="B55" s="2">
        <v>0.81081081081081119</v>
      </c>
    </row>
    <row r="56" spans="1:2" x14ac:dyDescent="0.35">
      <c r="A56" s="2">
        <v>0.77472527472527553</v>
      </c>
      <c r="B56" s="2">
        <v>0.81081081081081119</v>
      </c>
    </row>
    <row r="57" spans="1:2" x14ac:dyDescent="0.35">
      <c r="A57" s="2">
        <v>0.77472527472527553</v>
      </c>
      <c r="B57" s="2">
        <v>0.7972972972972977</v>
      </c>
    </row>
    <row r="58" spans="1:2" x14ac:dyDescent="0.35">
      <c r="A58" s="2">
        <v>0.76923076923077005</v>
      </c>
      <c r="B58" s="2">
        <v>0.7972972972972977</v>
      </c>
    </row>
    <row r="59" spans="1:2" x14ac:dyDescent="0.35">
      <c r="A59" s="2">
        <v>0.76373626373626458</v>
      </c>
      <c r="B59" s="2">
        <v>0.7972972972972977</v>
      </c>
    </row>
    <row r="60" spans="1:2" x14ac:dyDescent="0.35">
      <c r="A60" s="2">
        <v>0.7582417582417591</v>
      </c>
      <c r="B60" s="2">
        <v>0.7972972972972977</v>
      </c>
    </row>
    <row r="61" spans="1:2" x14ac:dyDescent="0.35">
      <c r="A61" s="2">
        <v>0.75274725274725363</v>
      </c>
      <c r="B61" s="2">
        <v>0.7972972972972977</v>
      </c>
    </row>
    <row r="62" spans="1:2" x14ac:dyDescent="0.35">
      <c r="A62" s="2">
        <v>0.74725274725274815</v>
      </c>
      <c r="B62" s="2">
        <v>0.7972972972972977</v>
      </c>
    </row>
    <row r="63" spans="1:2" x14ac:dyDescent="0.35">
      <c r="A63" s="2">
        <v>0.74725274725274815</v>
      </c>
      <c r="B63" s="2">
        <v>0.78378378378378422</v>
      </c>
    </row>
    <row r="64" spans="1:2" x14ac:dyDescent="0.35">
      <c r="A64" s="2">
        <v>0.74175824175824268</v>
      </c>
      <c r="B64" s="2">
        <v>0.78378378378378422</v>
      </c>
    </row>
    <row r="65" spans="1:2" x14ac:dyDescent="0.35">
      <c r="A65" s="2">
        <v>0.7362637362637372</v>
      </c>
      <c r="B65" s="2">
        <v>0.78378378378378422</v>
      </c>
    </row>
    <row r="66" spans="1:2" x14ac:dyDescent="0.35">
      <c r="A66" s="2">
        <v>0.73076923076923173</v>
      </c>
      <c r="B66" s="2">
        <v>0.78378378378378422</v>
      </c>
    </row>
    <row r="67" spans="1:2" x14ac:dyDescent="0.35">
      <c r="A67" s="2">
        <v>0.73076923076923173</v>
      </c>
      <c r="B67" s="2">
        <v>0.77027027027027073</v>
      </c>
    </row>
    <row r="68" spans="1:2" x14ac:dyDescent="0.35">
      <c r="A68" s="2">
        <v>0.72527472527472625</v>
      </c>
      <c r="B68" s="2">
        <v>0.77027027027027073</v>
      </c>
    </row>
    <row r="69" spans="1:2" x14ac:dyDescent="0.35">
      <c r="A69" s="2">
        <v>0.72527472527472625</v>
      </c>
      <c r="B69" s="2">
        <v>0.75675675675675724</v>
      </c>
    </row>
    <row r="70" spans="1:2" x14ac:dyDescent="0.35">
      <c r="A70" s="2">
        <v>0.71978021978022078</v>
      </c>
      <c r="B70" s="2">
        <v>0.75675675675675724</v>
      </c>
    </row>
    <row r="71" spans="1:2" x14ac:dyDescent="0.35">
      <c r="A71" s="2">
        <v>0.7142857142857153</v>
      </c>
      <c r="B71" s="2">
        <v>0.75675675675675724</v>
      </c>
    </row>
    <row r="72" spans="1:2" x14ac:dyDescent="0.35">
      <c r="A72" s="2">
        <v>0.7142857142857153</v>
      </c>
      <c r="B72" s="2">
        <v>0.74324324324324376</v>
      </c>
    </row>
    <row r="73" spans="1:2" x14ac:dyDescent="0.35">
      <c r="A73" s="2">
        <v>0.7142857142857153</v>
      </c>
      <c r="B73" s="2">
        <v>0.72972972972973027</v>
      </c>
    </row>
    <row r="74" spans="1:2" x14ac:dyDescent="0.35">
      <c r="A74" s="2">
        <v>0.7142857142857153</v>
      </c>
      <c r="B74" s="2">
        <v>0.71621621621621678</v>
      </c>
    </row>
    <row r="75" spans="1:2" x14ac:dyDescent="0.35">
      <c r="A75" s="2">
        <v>0.70879120879120983</v>
      </c>
      <c r="B75" s="2">
        <v>0.71621621621621678</v>
      </c>
    </row>
    <row r="76" spans="1:2" x14ac:dyDescent="0.35">
      <c r="A76" s="2">
        <v>0.70329670329670435</v>
      </c>
      <c r="B76" s="2">
        <v>0.71621621621621678</v>
      </c>
    </row>
    <row r="77" spans="1:2" x14ac:dyDescent="0.35">
      <c r="A77" s="2">
        <v>0.69780219780219888</v>
      </c>
      <c r="B77" s="2">
        <v>0.71621621621621678</v>
      </c>
    </row>
    <row r="78" spans="1:2" x14ac:dyDescent="0.35">
      <c r="A78" s="2">
        <v>0.6923076923076934</v>
      </c>
      <c r="B78" s="2">
        <v>0.71621621621621678</v>
      </c>
    </row>
    <row r="79" spans="1:2" x14ac:dyDescent="0.35">
      <c r="A79" s="2">
        <v>0.68681318681318793</v>
      </c>
      <c r="B79" s="2">
        <v>0.71621621621621678</v>
      </c>
    </row>
    <row r="80" spans="1:2" x14ac:dyDescent="0.35">
      <c r="A80" s="2">
        <v>0.68131868131868245</v>
      </c>
      <c r="B80" s="2">
        <v>0.71621621621621678</v>
      </c>
    </row>
    <row r="81" spans="1:2" x14ac:dyDescent="0.35">
      <c r="A81" s="2">
        <v>0.67582417582417698</v>
      </c>
      <c r="B81" s="2">
        <v>0.71621621621621678</v>
      </c>
    </row>
    <row r="82" spans="1:2" x14ac:dyDescent="0.35">
      <c r="A82" s="2">
        <v>0.6703296703296715</v>
      </c>
      <c r="B82" s="2">
        <v>0.71621621621621678</v>
      </c>
    </row>
    <row r="83" spans="1:2" x14ac:dyDescent="0.35">
      <c r="A83" s="2">
        <v>0.6703296703296715</v>
      </c>
      <c r="B83" s="2">
        <v>0.7027027027027033</v>
      </c>
    </row>
    <row r="84" spans="1:2" x14ac:dyDescent="0.35">
      <c r="A84" s="2">
        <v>0.66483516483516603</v>
      </c>
      <c r="B84" s="2">
        <v>0.7027027027027033</v>
      </c>
    </row>
    <row r="85" spans="1:2" x14ac:dyDescent="0.35">
      <c r="A85" s="2">
        <v>0.65934065934066055</v>
      </c>
      <c r="B85" s="2">
        <v>0.7027027027027033</v>
      </c>
    </row>
    <row r="86" spans="1:2" x14ac:dyDescent="0.35">
      <c r="A86" s="2">
        <v>0.65384615384615508</v>
      </c>
      <c r="B86" s="2">
        <v>0.7027027027027033</v>
      </c>
    </row>
    <row r="87" spans="1:2" x14ac:dyDescent="0.35">
      <c r="A87" s="2">
        <v>0.6483516483516496</v>
      </c>
      <c r="B87" s="2">
        <v>0.7027027027027033</v>
      </c>
    </row>
    <row r="88" spans="1:2" x14ac:dyDescent="0.35">
      <c r="A88" s="2">
        <v>0.64285714285714413</v>
      </c>
      <c r="B88" s="2">
        <v>0.7027027027027033</v>
      </c>
    </row>
    <row r="89" spans="1:2" x14ac:dyDescent="0.35">
      <c r="A89" s="2">
        <v>0.63736263736263865</v>
      </c>
      <c r="B89" s="2">
        <v>0.7027027027027033</v>
      </c>
    </row>
    <row r="90" spans="1:2" x14ac:dyDescent="0.35">
      <c r="A90" s="2">
        <v>0.63186813186813318</v>
      </c>
      <c r="B90" s="2">
        <v>0.7027027027027033</v>
      </c>
    </row>
    <row r="91" spans="1:2" x14ac:dyDescent="0.35">
      <c r="A91" s="2">
        <v>0.6263736263736277</v>
      </c>
      <c r="B91" s="2">
        <v>0.7027027027027033</v>
      </c>
    </row>
    <row r="92" spans="1:2" x14ac:dyDescent="0.35">
      <c r="A92" s="2">
        <v>0.62087912087912223</v>
      </c>
      <c r="B92" s="2">
        <v>0.7027027027027033</v>
      </c>
    </row>
    <row r="93" spans="1:2" x14ac:dyDescent="0.35">
      <c r="A93" s="2">
        <v>0.61538461538461675</v>
      </c>
      <c r="B93" s="2">
        <v>0.7027027027027033</v>
      </c>
    </row>
    <row r="94" spans="1:2" x14ac:dyDescent="0.35">
      <c r="A94" s="2">
        <v>0.60989010989011128</v>
      </c>
      <c r="B94" s="2">
        <v>0.7027027027027033</v>
      </c>
    </row>
    <row r="95" spans="1:2" x14ac:dyDescent="0.35">
      <c r="A95" s="2">
        <v>0.6043956043956058</v>
      </c>
      <c r="B95" s="2">
        <v>0.7027027027027033</v>
      </c>
    </row>
    <row r="96" spans="1:2" x14ac:dyDescent="0.35">
      <c r="A96" s="2">
        <v>0.59890109890110033</v>
      </c>
      <c r="B96" s="2">
        <v>0.7027027027027033</v>
      </c>
    </row>
    <row r="97" spans="1:2" x14ac:dyDescent="0.35">
      <c r="A97" s="2">
        <v>0.59890109890110033</v>
      </c>
      <c r="B97" s="2">
        <v>0.68918918918918981</v>
      </c>
    </row>
    <row r="98" spans="1:2" x14ac:dyDescent="0.35">
      <c r="A98" s="2">
        <v>0.59340659340659485</v>
      </c>
      <c r="B98" s="2">
        <v>0.68918918918918981</v>
      </c>
    </row>
    <row r="99" spans="1:2" x14ac:dyDescent="0.35">
      <c r="A99" s="2">
        <v>0.58791208791208938</v>
      </c>
      <c r="B99" s="2">
        <v>0.68918918918918981</v>
      </c>
    </row>
    <row r="100" spans="1:2" x14ac:dyDescent="0.35">
      <c r="A100" s="2">
        <v>0.5824175824175839</v>
      </c>
      <c r="B100" s="2">
        <v>0.68918918918918981</v>
      </c>
    </row>
    <row r="101" spans="1:2" x14ac:dyDescent="0.35">
      <c r="A101" s="2">
        <v>0.5824175824175839</v>
      </c>
      <c r="B101" s="2">
        <v>0.67567567567567632</v>
      </c>
    </row>
    <row r="102" spans="1:2" x14ac:dyDescent="0.35">
      <c r="A102" s="2">
        <v>0.57692307692307843</v>
      </c>
      <c r="B102" s="2">
        <v>0.67567567567567632</v>
      </c>
    </row>
    <row r="103" spans="1:2" x14ac:dyDescent="0.35">
      <c r="A103" s="2">
        <v>0.57142857142857295</v>
      </c>
      <c r="B103" s="2">
        <v>0.67567567567567632</v>
      </c>
    </row>
    <row r="104" spans="1:2" x14ac:dyDescent="0.35">
      <c r="A104" s="2">
        <v>0.56593406593406748</v>
      </c>
      <c r="B104" s="2">
        <v>0.67567567567567632</v>
      </c>
    </row>
    <row r="105" spans="1:2" x14ac:dyDescent="0.35">
      <c r="A105" s="2">
        <v>0.560439560439562</v>
      </c>
      <c r="B105" s="2">
        <v>0.67567567567567632</v>
      </c>
    </row>
    <row r="106" spans="1:2" x14ac:dyDescent="0.35">
      <c r="A106" s="2">
        <v>0.55494505494505653</v>
      </c>
      <c r="B106" s="2">
        <v>0.67567567567567632</v>
      </c>
    </row>
    <row r="107" spans="1:2" x14ac:dyDescent="0.35">
      <c r="A107" s="2">
        <v>0.54945054945055105</v>
      </c>
      <c r="B107" s="2">
        <v>0.67567567567567632</v>
      </c>
    </row>
    <row r="108" spans="1:2" x14ac:dyDescent="0.35">
      <c r="A108" s="2">
        <v>0.54945054945055105</v>
      </c>
      <c r="B108" s="2">
        <v>0.66216216216216284</v>
      </c>
    </row>
    <row r="109" spans="1:2" x14ac:dyDescent="0.35">
      <c r="A109" s="2">
        <v>0.54395604395604558</v>
      </c>
      <c r="B109" s="2">
        <v>0.66216216216216284</v>
      </c>
    </row>
    <row r="110" spans="1:2" x14ac:dyDescent="0.35">
      <c r="A110" s="2">
        <v>0.5384615384615401</v>
      </c>
      <c r="B110" s="2">
        <v>0.66216216216216284</v>
      </c>
    </row>
    <row r="111" spans="1:2" x14ac:dyDescent="0.35">
      <c r="A111" s="2">
        <v>0.5384615384615401</v>
      </c>
      <c r="B111" s="2">
        <v>0.64864864864864935</v>
      </c>
    </row>
    <row r="112" spans="1:2" x14ac:dyDescent="0.35">
      <c r="A112" s="2">
        <v>0.53296703296703463</v>
      </c>
      <c r="B112" s="2">
        <v>0.64864864864864935</v>
      </c>
    </row>
    <row r="113" spans="1:2" x14ac:dyDescent="0.35">
      <c r="A113" s="2">
        <v>0.52747252747252915</v>
      </c>
      <c r="B113" s="2">
        <v>0.64864864864864935</v>
      </c>
    </row>
    <row r="114" spans="1:2" x14ac:dyDescent="0.35">
      <c r="A114" s="2">
        <v>0.52197802197802368</v>
      </c>
      <c r="B114" s="2">
        <v>0.64864864864864935</v>
      </c>
    </row>
    <row r="115" spans="1:2" x14ac:dyDescent="0.35">
      <c r="A115" s="2">
        <v>0.5164835164835182</v>
      </c>
      <c r="B115" s="2">
        <v>0.64864864864864935</v>
      </c>
    </row>
    <row r="116" spans="1:2" x14ac:dyDescent="0.35">
      <c r="A116" s="2">
        <v>0.51098901098901273</v>
      </c>
      <c r="B116" s="2">
        <v>0.64864864864864935</v>
      </c>
    </row>
    <row r="117" spans="1:2" x14ac:dyDescent="0.35">
      <c r="A117" s="2">
        <v>0.51098901098901273</v>
      </c>
      <c r="B117" s="2">
        <v>0.63513513513513586</v>
      </c>
    </row>
    <row r="118" spans="1:2" x14ac:dyDescent="0.35">
      <c r="A118" s="2">
        <v>0.51098901098901273</v>
      </c>
      <c r="B118" s="2">
        <v>0.62162162162162238</v>
      </c>
    </row>
    <row r="119" spans="1:2" x14ac:dyDescent="0.35">
      <c r="A119" s="2">
        <v>0.50549450549450725</v>
      </c>
      <c r="B119" s="2">
        <v>0.62162162162162238</v>
      </c>
    </row>
    <row r="120" spans="1:2" x14ac:dyDescent="0.35">
      <c r="A120" s="2">
        <v>0.50000000000000178</v>
      </c>
      <c r="B120" s="2">
        <v>0.62162162162162238</v>
      </c>
    </row>
    <row r="121" spans="1:2" x14ac:dyDescent="0.35">
      <c r="A121" s="2">
        <v>0.4945054945054963</v>
      </c>
      <c r="B121" s="2">
        <v>0.62162162162162238</v>
      </c>
    </row>
    <row r="122" spans="1:2" x14ac:dyDescent="0.35">
      <c r="A122" s="2">
        <v>0.48901098901099083</v>
      </c>
      <c r="B122" s="2">
        <v>0.62162162162162238</v>
      </c>
    </row>
    <row r="123" spans="1:2" x14ac:dyDescent="0.35">
      <c r="A123" s="2">
        <v>0.48351648351648535</v>
      </c>
      <c r="B123" s="2">
        <v>0.62162162162162238</v>
      </c>
    </row>
    <row r="124" spans="1:2" x14ac:dyDescent="0.35">
      <c r="A124" s="2">
        <v>0.47802197802197988</v>
      </c>
      <c r="B124" s="2">
        <v>0.62162162162162238</v>
      </c>
    </row>
    <row r="125" spans="1:2" x14ac:dyDescent="0.35">
      <c r="A125" s="2">
        <v>0.4725274725274744</v>
      </c>
      <c r="B125" s="2">
        <v>0.62162162162162238</v>
      </c>
    </row>
    <row r="126" spans="1:2" x14ac:dyDescent="0.35">
      <c r="A126" s="2">
        <v>0.46703296703296893</v>
      </c>
      <c r="B126" s="2">
        <v>0.62162162162162238</v>
      </c>
    </row>
    <row r="127" spans="1:2" x14ac:dyDescent="0.35">
      <c r="A127" s="2">
        <v>0.46153846153846345</v>
      </c>
      <c r="B127" s="2">
        <v>0.62162162162162238</v>
      </c>
    </row>
    <row r="128" spans="1:2" x14ac:dyDescent="0.35">
      <c r="A128" s="2">
        <v>0.45604395604395798</v>
      </c>
      <c r="B128" s="2">
        <v>0.62162162162162238</v>
      </c>
    </row>
    <row r="129" spans="1:2" x14ac:dyDescent="0.35">
      <c r="A129" s="2">
        <v>0.4505494505494525</v>
      </c>
      <c r="B129" s="2">
        <v>0.62162162162162238</v>
      </c>
    </row>
    <row r="130" spans="1:2" x14ac:dyDescent="0.35">
      <c r="A130" s="2">
        <v>0.44505494505494703</v>
      </c>
      <c r="B130" s="2">
        <v>0.62162162162162238</v>
      </c>
    </row>
    <row r="131" spans="1:2" x14ac:dyDescent="0.35">
      <c r="A131" s="2">
        <v>0.44505494505494703</v>
      </c>
      <c r="B131" s="2">
        <v>0.60810810810810889</v>
      </c>
    </row>
    <row r="132" spans="1:2" x14ac:dyDescent="0.35">
      <c r="A132" s="2">
        <v>0.43956043956044155</v>
      </c>
      <c r="B132" s="2">
        <v>0.60810810810810889</v>
      </c>
    </row>
    <row r="133" spans="1:2" x14ac:dyDescent="0.35">
      <c r="A133" s="2">
        <v>0.43406593406593608</v>
      </c>
      <c r="B133" s="2">
        <v>0.60810810810810889</v>
      </c>
    </row>
    <row r="134" spans="1:2" x14ac:dyDescent="0.35">
      <c r="A134" s="2">
        <v>0.4285714285714306</v>
      </c>
      <c r="B134" s="2">
        <v>0.60810810810810889</v>
      </c>
    </row>
    <row r="135" spans="1:2" x14ac:dyDescent="0.35">
      <c r="A135" s="2">
        <v>0.42307692307692513</v>
      </c>
      <c r="B135" s="2">
        <v>0.60810810810810889</v>
      </c>
    </row>
    <row r="136" spans="1:2" x14ac:dyDescent="0.35">
      <c r="A136" s="2">
        <v>0.42307692307692513</v>
      </c>
      <c r="B136" s="2">
        <v>0.5945945945945954</v>
      </c>
    </row>
    <row r="137" spans="1:2" x14ac:dyDescent="0.35">
      <c r="A137" s="2">
        <v>0.41758241758241965</v>
      </c>
      <c r="B137" s="2">
        <v>0.5945945945945954</v>
      </c>
    </row>
    <row r="138" spans="1:2" x14ac:dyDescent="0.35">
      <c r="A138" s="2">
        <v>0.41208791208791418</v>
      </c>
      <c r="B138" s="2">
        <v>0.5945945945945954</v>
      </c>
    </row>
    <row r="139" spans="1:2" x14ac:dyDescent="0.35">
      <c r="A139" s="2">
        <v>0.41208791208791418</v>
      </c>
      <c r="B139" s="2">
        <v>0.58108108108108192</v>
      </c>
    </row>
    <row r="140" spans="1:2" x14ac:dyDescent="0.35">
      <c r="A140" s="2">
        <v>0.4065934065934087</v>
      </c>
      <c r="B140" s="2">
        <v>0.58108108108108192</v>
      </c>
    </row>
    <row r="141" spans="1:2" x14ac:dyDescent="0.35">
      <c r="A141" s="2">
        <v>0.40109890109890323</v>
      </c>
      <c r="B141" s="2">
        <v>0.58108108108108192</v>
      </c>
    </row>
    <row r="142" spans="1:2" x14ac:dyDescent="0.35">
      <c r="A142" s="2">
        <v>0.39560439560439775</v>
      </c>
      <c r="B142" s="2">
        <v>0.58108108108108192</v>
      </c>
    </row>
    <row r="143" spans="1:2" x14ac:dyDescent="0.35">
      <c r="A143" s="2">
        <v>0.39010989010989228</v>
      </c>
      <c r="B143" s="2">
        <v>0.58108108108108192</v>
      </c>
    </row>
    <row r="144" spans="1:2" x14ac:dyDescent="0.35">
      <c r="A144" s="2">
        <v>0.3846153846153868</v>
      </c>
      <c r="B144" s="2">
        <v>0.58108108108108192</v>
      </c>
    </row>
    <row r="145" spans="1:2" x14ac:dyDescent="0.35">
      <c r="A145" s="2">
        <v>0.37912087912088133</v>
      </c>
      <c r="B145" s="2">
        <v>0.58108108108108192</v>
      </c>
    </row>
    <row r="146" spans="1:2" x14ac:dyDescent="0.35">
      <c r="A146" s="2">
        <v>0.37362637362637585</v>
      </c>
      <c r="B146" s="2">
        <v>0.58108108108108192</v>
      </c>
    </row>
    <row r="147" spans="1:2" x14ac:dyDescent="0.35">
      <c r="A147" s="2">
        <v>0.37362637362637585</v>
      </c>
      <c r="B147" s="2">
        <v>0.56756756756756843</v>
      </c>
    </row>
    <row r="148" spans="1:2" x14ac:dyDescent="0.35">
      <c r="A148" s="2">
        <v>0.36813186813187038</v>
      </c>
      <c r="B148" s="2">
        <v>0.56756756756756843</v>
      </c>
    </row>
    <row r="149" spans="1:2" x14ac:dyDescent="0.35">
      <c r="A149" s="2">
        <v>0.3626373626373649</v>
      </c>
      <c r="B149" s="2">
        <v>0.56756756756756843</v>
      </c>
    </row>
    <row r="150" spans="1:2" x14ac:dyDescent="0.35">
      <c r="A150" s="2">
        <v>0.35714285714285943</v>
      </c>
      <c r="B150" s="2">
        <v>0.56756756756756843</v>
      </c>
    </row>
    <row r="151" spans="1:2" x14ac:dyDescent="0.35">
      <c r="A151" s="2">
        <v>0.35164835164835395</v>
      </c>
      <c r="B151" s="2">
        <v>0.56756756756756843</v>
      </c>
    </row>
    <row r="152" spans="1:2" x14ac:dyDescent="0.35">
      <c r="A152" s="2">
        <v>0.34615384615384848</v>
      </c>
      <c r="B152" s="2">
        <v>0.56756756756756843</v>
      </c>
    </row>
    <row r="153" spans="1:2" x14ac:dyDescent="0.35">
      <c r="A153" s="2">
        <v>0.340659340659343</v>
      </c>
      <c r="B153" s="2">
        <v>0.56756756756756843</v>
      </c>
    </row>
    <row r="154" spans="1:2" x14ac:dyDescent="0.35">
      <c r="A154" s="2">
        <v>0.340659340659343</v>
      </c>
      <c r="B154" s="2">
        <v>0.55405405405405495</v>
      </c>
    </row>
    <row r="155" spans="1:2" x14ac:dyDescent="0.35">
      <c r="A155" s="2">
        <v>0.33516483516483753</v>
      </c>
      <c r="B155" s="2">
        <v>0.55405405405405495</v>
      </c>
    </row>
    <row r="156" spans="1:2" x14ac:dyDescent="0.35">
      <c r="A156" s="2">
        <v>0.32967032967033205</v>
      </c>
      <c r="B156" s="2">
        <v>0.55405405405405495</v>
      </c>
    </row>
    <row r="157" spans="1:2" x14ac:dyDescent="0.35">
      <c r="A157" s="2">
        <v>0.32417582417582658</v>
      </c>
      <c r="B157" s="2">
        <v>0.55405405405405495</v>
      </c>
    </row>
    <row r="158" spans="1:2" x14ac:dyDescent="0.35">
      <c r="A158" s="2">
        <v>0.3186813186813211</v>
      </c>
      <c r="B158" s="2">
        <v>0.55405405405405495</v>
      </c>
    </row>
    <row r="159" spans="1:2" x14ac:dyDescent="0.35">
      <c r="A159" s="2">
        <v>0.31318681318681563</v>
      </c>
      <c r="B159" s="2">
        <v>0.55405405405405495</v>
      </c>
    </row>
    <row r="160" spans="1:2" x14ac:dyDescent="0.35">
      <c r="A160" s="2">
        <v>0.31318681318681563</v>
      </c>
      <c r="B160" s="2">
        <v>0.54054054054054146</v>
      </c>
    </row>
    <row r="161" spans="1:2" x14ac:dyDescent="0.35">
      <c r="A161" s="2">
        <v>0.30769230769231015</v>
      </c>
      <c r="B161" s="2">
        <v>0.54054054054054146</v>
      </c>
    </row>
    <row r="162" spans="1:2" x14ac:dyDescent="0.35">
      <c r="A162" s="2">
        <v>0.30769230769231015</v>
      </c>
      <c r="B162" s="2">
        <v>0.52702702702702797</v>
      </c>
    </row>
    <row r="163" spans="1:2" x14ac:dyDescent="0.35">
      <c r="A163" s="2">
        <v>0.30219780219780468</v>
      </c>
      <c r="B163" s="2">
        <v>0.52702702702702797</v>
      </c>
    </row>
    <row r="164" spans="1:2" x14ac:dyDescent="0.35">
      <c r="A164" s="2">
        <v>0.30219780219780468</v>
      </c>
      <c r="B164" s="2">
        <v>0.51351351351351449</v>
      </c>
    </row>
    <row r="165" spans="1:2" x14ac:dyDescent="0.35">
      <c r="A165" s="2">
        <v>0.30219780219780468</v>
      </c>
      <c r="B165" s="2">
        <v>0.500000000000001</v>
      </c>
    </row>
    <row r="166" spans="1:2" x14ac:dyDescent="0.35">
      <c r="A166" s="2">
        <v>0.2967032967032992</v>
      </c>
      <c r="B166" s="2">
        <v>0.500000000000001</v>
      </c>
    </row>
    <row r="167" spans="1:2" x14ac:dyDescent="0.35">
      <c r="A167" s="2">
        <v>0.29120879120879373</v>
      </c>
      <c r="B167" s="2">
        <v>0.500000000000001</v>
      </c>
    </row>
    <row r="168" spans="1:2" x14ac:dyDescent="0.35">
      <c r="A168" s="2">
        <v>0.28571428571428825</v>
      </c>
      <c r="B168" s="2">
        <v>0.500000000000001</v>
      </c>
    </row>
    <row r="169" spans="1:2" x14ac:dyDescent="0.35">
      <c r="A169" s="2">
        <v>0.28021978021978278</v>
      </c>
      <c r="B169" s="2">
        <v>0.500000000000001</v>
      </c>
    </row>
    <row r="170" spans="1:2" x14ac:dyDescent="0.35">
      <c r="A170" s="2">
        <v>0.2747252747252773</v>
      </c>
      <c r="B170" s="2">
        <v>0.500000000000001</v>
      </c>
    </row>
    <row r="171" spans="1:2" x14ac:dyDescent="0.35">
      <c r="A171" s="2">
        <v>0.26923076923077183</v>
      </c>
      <c r="B171" s="2">
        <v>0.500000000000001</v>
      </c>
    </row>
    <row r="172" spans="1:2" x14ac:dyDescent="0.35">
      <c r="A172" s="2">
        <v>0.26373626373626635</v>
      </c>
      <c r="B172" s="2">
        <v>0.500000000000001</v>
      </c>
    </row>
    <row r="173" spans="1:2" x14ac:dyDescent="0.35">
      <c r="A173" s="2">
        <v>0.26373626373626635</v>
      </c>
      <c r="B173" s="2">
        <v>0.48648648648648751</v>
      </c>
    </row>
    <row r="174" spans="1:2" x14ac:dyDescent="0.35">
      <c r="A174" s="2">
        <v>0.25824175824176088</v>
      </c>
      <c r="B174" s="2">
        <v>0.48648648648648751</v>
      </c>
    </row>
    <row r="175" spans="1:2" x14ac:dyDescent="0.35">
      <c r="A175" s="2">
        <v>0.2527472527472554</v>
      </c>
      <c r="B175" s="2">
        <v>0.48648648648648751</v>
      </c>
    </row>
    <row r="176" spans="1:2" x14ac:dyDescent="0.35">
      <c r="A176" s="2">
        <v>0.2527472527472554</v>
      </c>
      <c r="B176" s="2">
        <v>0.47297297297297403</v>
      </c>
    </row>
    <row r="177" spans="1:2" x14ac:dyDescent="0.35">
      <c r="A177" s="2">
        <v>0.2472527472527499</v>
      </c>
      <c r="B177" s="2">
        <v>0.47297297297297403</v>
      </c>
    </row>
    <row r="178" spans="1:2" x14ac:dyDescent="0.35">
      <c r="A178" s="2">
        <v>0.2417582417582444</v>
      </c>
      <c r="B178" s="2">
        <v>0.47297297297297403</v>
      </c>
    </row>
    <row r="179" spans="1:2" x14ac:dyDescent="0.35">
      <c r="A179" s="2">
        <v>0.2417582417582444</v>
      </c>
      <c r="B179" s="2">
        <v>0.45945945945946054</v>
      </c>
    </row>
    <row r="180" spans="1:2" x14ac:dyDescent="0.35">
      <c r="A180" s="2">
        <v>0.23626373626373889</v>
      </c>
      <c r="B180" s="2">
        <v>0.45945945945946054</v>
      </c>
    </row>
    <row r="181" spans="1:2" x14ac:dyDescent="0.35">
      <c r="A181" s="2">
        <v>0.23076923076923339</v>
      </c>
      <c r="B181" s="2">
        <v>0.45945945945946054</v>
      </c>
    </row>
    <row r="182" spans="1:2" x14ac:dyDescent="0.35">
      <c r="A182" s="2">
        <v>0.22527472527472789</v>
      </c>
      <c r="B182" s="2">
        <v>0.45945945945946054</v>
      </c>
    </row>
    <row r="183" spans="1:2" x14ac:dyDescent="0.35">
      <c r="A183" s="2">
        <v>0.22527472527472789</v>
      </c>
      <c r="B183" s="2">
        <v>0.44594594594594705</v>
      </c>
    </row>
    <row r="184" spans="1:2" x14ac:dyDescent="0.35">
      <c r="A184" s="2">
        <v>0.22527472527472789</v>
      </c>
      <c r="B184" s="2">
        <v>0.43243243243243357</v>
      </c>
    </row>
    <row r="185" spans="1:2" x14ac:dyDescent="0.35">
      <c r="A185" s="2">
        <v>0.21978021978022239</v>
      </c>
      <c r="B185" s="2">
        <v>0.43243243243243357</v>
      </c>
    </row>
    <row r="186" spans="1:2" x14ac:dyDescent="0.35">
      <c r="A186" s="2">
        <v>0.21978021978022239</v>
      </c>
      <c r="B186" s="2">
        <v>0.41891891891892008</v>
      </c>
    </row>
    <row r="187" spans="1:2" x14ac:dyDescent="0.35">
      <c r="A187" s="2">
        <v>0.21428571428571688</v>
      </c>
      <c r="B187" s="2">
        <v>0.41891891891892008</v>
      </c>
    </row>
    <row r="188" spans="1:2" x14ac:dyDescent="0.35">
      <c r="A188" s="2">
        <v>0.21428571428571688</v>
      </c>
      <c r="B188" s="2">
        <v>0.40540540540540659</v>
      </c>
    </row>
    <row r="189" spans="1:2" x14ac:dyDescent="0.35">
      <c r="A189" s="2">
        <v>0.20879120879121138</v>
      </c>
      <c r="B189" s="2">
        <v>0.40540540540540659</v>
      </c>
    </row>
    <row r="190" spans="1:2" x14ac:dyDescent="0.35">
      <c r="A190" s="2">
        <v>0.20879120879121138</v>
      </c>
      <c r="B190" s="2">
        <v>0.39189189189189311</v>
      </c>
    </row>
    <row r="191" spans="1:2" x14ac:dyDescent="0.35">
      <c r="A191" s="2">
        <v>0.20329670329670588</v>
      </c>
      <c r="B191" s="2">
        <v>0.39189189189189311</v>
      </c>
    </row>
    <row r="192" spans="1:2" x14ac:dyDescent="0.35">
      <c r="A192" s="2">
        <v>0.19780219780220037</v>
      </c>
      <c r="B192" s="2">
        <v>0.39189189189189311</v>
      </c>
    </row>
    <row r="193" spans="1:2" x14ac:dyDescent="0.35">
      <c r="A193" s="2">
        <v>0.19230769230769487</v>
      </c>
      <c r="B193" s="2">
        <v>0.39189189189189311</v>
      </c>
    </row>
    <row r="194" spans="1:2" x14ac:dyDescent="0.35">
      <c r="A194" s="2">
        <v>0.19230769230769487</v>
      </c>
      <c r="B194" s="2">
        <v>0.37837837837837962</v>
      </c>
    </row>
    <row r="195" spans="1:2" x14ac:dyDescent="0.35">
      <c r="A195" s="2">
        <v>0.18681318681318937</v>
      </c>
      <c r="B195" s="2">
        <v>0.37837837837837962</v>
      </c>
    </row>
    <row r="196" spans="1:2" x14ac:dyDescent="0.35">
      <c r="A196" s="2">
        <v>0.18681318681318937</v>
      </c>
      <c r="B196" s="2">
        <v>0.36486486486486613</v>
      </c>
    </row>
    <row r="197" spans="1:2" x14ac:dyDescent="0.35">
      <c r="A197" s="2">
        <v>0.18131868131868387</v>
      </c>
      <c r="B197" s="2">
        <v>0.36486486486486613</v>
      </c>
    </row>
    <row r="198" spans="1:2" x14ac:dyDescent="0.35">
      <c r="A198" s="2">
        <v>0.18131868131868387</v>
      </c>
      <c r="B198" s="2">
        <v>0.35135135135135265</v>
      </c>
    </row>
    <row r="199" spans="1:2" x14ac:dyDescent="0.35">
      <c r="A199" s="2">
        <v>0.17582417582417836</v>
      </c>
      <c r="B199" s="2">
        <v>0.35135135135135265</v>
      </c>
    </row>
    <row r="200" spans="1:2" x14ac:dyDescent="0.35">
      <c r="A200" s="2">
        <v>0.17582417582417836</v>
      </c>
      <c r="B200" s="2">
        <v>0.33783783783783916</v>
      </c>
    </row>
    <row r="201" spans="1:2" x14ac:dyDescent="0.35">
      <c r="A201" s="2">
        <v>0.17582417582417836</v>
      </c>
      <c r="B201" s="2">
        <v>0.32432432432432567</v>
      </c>
    </row>
    <row r="202" spans="1:2" x14ac:dyDescent="0.35">
      <c r="A202" s="2">
        <v>0.17582417582417836</v>
      </c>
      <c r="B202" s="2">
        <v>0.31081081081081219</v>
      </c>
    </row>
    <row r="203" spans="1:2" x14ac:dyDescent="0.35">
      <c r="A203" s="2">
        <v>0.17032967032967286</v>
      </c>
      <c r="B203" s="2">
        <v>0.31081081081081219</v>
      </c>
    </row>
    <row r="204" spans="1:2" x14ac:dyDescent="0.35">
      <c r="A204" s="2">
        <v>0.16483516483516736</v>
      </c>
      <c r="B204" s="2">
        <v>0.31081081081081219</v>
      </c>
    </row>
    <row r="205" spans="1:2" x14ac:dyDescent="0.35">
      <c r="A205" s="2">
        <v>0.15934065934066186</v>
      </c>
      <c r="B205" s="2">
        <v>0.31081081081081219</v>
      </c>
    </row>
    <row r="206" spans="1:2" x14ac:dyDescent="0.35">
      <c r="A206" s="2">
        <v>0.15384615384615635</v>
      </c>
      <c r="B206" s="2">
        <v>0.31081081081081219</v>
      </c>
    </row>
    <row r="207" spans="1:2" x14ac:dyDescent="0.35">
      <c r="A207" s="2">
        <v>0.15384615384615635</v>
      </c>
      <c r="B207" s="2">
        <v>0.2972972972972987</v>
      </c>
    </row>
    <row r="208" spans="1:2" x14ac:dyDescent="0.35">
      <c r="A208" s="2">
        <v>0.14835164835165085</v>
      </c>
      <c r="B208" s="2">
        <v>0.2972972972972987</v>
      </c>
    </row>
    <row r="209" spans="1:2" x14ac:dyDescent="0.35">
      <c r="A209" s="2">
        <v>0.14835164835165085</v>
      </c>
      <c r="B209" s="2">
        <v>0.28378378378378522</v>
      </c>
    </row>
    <row r="210" spans="1:2" x14ac:dyDescent="0.35">
      <c r="A210" s="2">
        <v>0.14835164835165085</v>
      </c>
      <c r="B210" s="2">
        <v>0.27027027027027173</v>
      </c>
    </row>
    <row r="211" spans="1:2" x14ac:dyDescent="0.35">
      <c r="A211" s="2">
        <v>0.14285714285714535</v>
      </c>
      <c r="B211" s="2">
        <v>0.27027027027027173</v>
      </c>
    </row>
    <row r="212" spans="1:2" x14ac:dyDescent="0.35">
      <c r="A212" s="2">
        <v>0.13736263736263984</v>
      </c>
      <c r="B212" s="2">
        <v>0.27027027027027173</v>
      </c>
    </row>
    <row r="213" spans="1:2" x14ac:dyDescent="0.35">
      <c r="A213" s="2">
        <v>0.13736263736263984</v>
      </c>
      <c r="B213" s="2">
        <v>0.25675675675675824</v>
      </c>
    </row>
    <row r="214" spans="1:2" x14ac:dyDescent="0.35">
      <c r="A214" s="2">
        <v>0.13736263736263984</v>
      </c>
      <c r="B214" s="2">
        <v>0.24324324324324473</v>
      </c>
    </row>
    <row r="215" spans="1:2" x14ac:dyDescent="0.35">
      <c r="A215" s="2">
        <v>0.13186813186813434</v>
      </c>
      <c r="B215" s="2">
        <v>0.24324324324324473</v>
      </c>
    </row>
    <row r="216" spans="1:2" x14ac:dyDescent="0.35">
      <c r="A216" s="2">
        <v>0.12637362637362884</v>
      </c>
      <c r="B216" s="2">
        <v>0.24324324324324473</v>
      </c>
    </row>
    <row r="217" spans="1:2" x14ac:dyDescent="0.35">
      <c r="A217" s="2">
        <v>0.12637362637362884</v>
      </c>
      <c r="B217" s="2">
        <v>0.22972972972973121</v>
      </c>
    </row>
    <row r="218" spans="1:2" x14ac:dyDescent="0.35">
      <c r="A218" s="2">
        <v>0.12087912087912335</v>
      </c>
      <c r="B218" s="2">
        <v>0.22972972972973121</v>
      </c>
    </row>
    <row r="219" spans="1:2" x14ac:dyDescent="0.35">
      <c r="A219" s="2">
        <v>0.12087912087912335</v>
      </c>
      <c r="B219" s="2">
        <v>0.2162162162162177</v>
      </c>
    </row>
    <row r="220" spans="1:2" x14ac:dyDescent="0.35">
      <c r="A220" s="2">
        <v>0.11538461538461786</v>
      </c>
      <c r="B220" s="2">
        <v>0.2162162162162177</v>
      </c>
    </row>
    <row r="221" spans="1:2" x14ac:dyDescent="0.35">
      <c r="A221" s="2">
        <v>0.11538461538461786</v>
      </c>
      <c r="B221" s="2">
        <v>0.20270270270270419</v>
      </c>
    </row>
    <row r="222" spans="1:2" x14ac:dyDescent="0.35">
      <c r="A222" s="2">
        <v>0.10989010989011237</v>
      </c>
      <c r="B222" s="2">
        <v>0.20270270270270419</v>
      </c>
    </row>
    <row r="223" spans="1:2" x14ac:dyDescent="0.35">
      <c r="A223" s="2">
        <v>0.10989010989011237</v>
      </c>
      <c r="B223" s="2">
        <v>0.18918918918919067</v>
      </c>
    </row>
    <row r="224" spans="1:2" x14ac:dyDescent="0.35">
      <c r="A224" s="2">
        <v>0.10439560439560688</v>
      </c>
      <c r="B224" s="2">
        <v>0.18918918918919067</v>
      </c>
    </row>
    <row r="225" spans="1:2" x14ac:dyDescent="0.35">
      <c r="A225" s="2">
        <v>9.8901098901101395E-2</v>
      </c>
      <c r="B225" s="2">
        <v>0.18918918918919067</v>
      </c>
    </row>
    <row r="226" spans="1:2" x14ac:dyDescent="0.35">
      <c r="A226" s="2">
        <v>9.8901098901101395E-2</v>
      </c>
      <c r="B226" s="2">
        <v>0.17567567567567716</v>
      </c>
    </row>
    <row r="227" spans="1:2" x14ac:dyDescent="0.35">
      <c r="A227" s="2">
        <v>9.8901098901101395E-2</v>
      </c>
      <c r="B227" s="2">
        <v>0.16216216216216364</v>
      </c>
    </row>
    <row r="228" spans="1:2" x14ac:dyDescent="0.35">
      <c r="A228" s="2">
        <v>9.3406593406595906E-2</v>
      </c>
      <c r="B228" s="2">
        <v>0.16216216216216364</v>
      </c>
    </row>
    <row r="229" spans="1:2" x14ac:dyDescent="0.35">
      <c r="A229" s="2">
        <v>9.3406593406595906E-2</v>
      </c>
      <c r="B229" s="2">
        <v>0.14864864864865013</v>
      </c>
    </row>
    <row r="230" spans="1:2" x14ac:dyDescent="0.35">
      <c r="A230" s="2">
        <v>8.7912087912090417E-2</v>
      </c>
      <c r="B230" s="2">
        <v>0.14864864864865013</v>
      </c>
    </row>
    <row r="231" spans="1:2" x14ac:dyDescent="0.35">
      <c r="A231" s="2">
        <v>8.2417582417584928E-2</v>
      </c>
      <c r="B231" s="2">
        <v>0.14864864864865013</v>
      </c>
    </row>
    <row r="232" spans="1:2" x14ac:dyDescent="0.35">
      <c r="A232" s="2">
        <v>8.2417582417584928E-2</v>
      </c>
      <c r="B232" s="2">
        <v>0.13513513513513661</v>
      </c>
    </row>
    <row r="233" spans="1:2" x14ac:dyDescent="0.35">
      <c r="A233" s="2">
        <v>7.6923076923079439E-2</v>
      </c>
      <c r="B233" s="2">
        <v>0.13513513513513661</v>
      </c>
    </row>
    <row r="234" spans="1:2" x14ac:dyDescent="0.35">
      <c r="A234" s="2">
        <v>7.6923076923079439E-2</v>
      </c>
      <c r="B234" s="2">
        <v>0.1216216216216231</v>
      </c>
    </row>
    <row r="235" spans="1:2" x14ac:dyDescent="0.35">
      <c r="A235" s="2">
        <v>7.142857142857395E-2</v>
      </c>
      <c r="B235" s="2">
        <v>0.1216216216216231</v>
      </c>
    </row>
    <row r="236" spans="1:2" x14ac:dyDescent="0.35">
      <c r="A236" s="2">
        <v>7.142857142857395E-2</v>
      </c>
      <c r="B236" s="2">
        <v>0.10810810810810959</v>
      </c>
    </row>
    <row r="237" spans="1:2" x14ac:dyDescent="0.35">
      <c r="A237" s="2">
        <v>6.5934065934068462E-2</v>
      </c>
      <c r="B237" s="2">
        <v>0.10810810810810959</v>
      </c>
    </row>
    <row r="238" spans="1:2" x14ac:dyDescent="0.35">
      <c r="A238" s="2">
        <v>6.0439560439562966E-2</v>
      </c>
      <c r="B238" s="2">
        <v>0.10810810810810959</v>
      </c>
    </row>
    <row r="239" spans="1:2" x14ac:dyDescent="0.35">
      <c r="A239" s="2">
        <v>6.0439560439562966E-2</v>
      </c>
      <c r="B239" s="2">
        <v>9.4594594594596071E-2</v>
      </c>
    </row>
    <row r="240" spans="1:2" x14ac:dyDescent="0.35">
      <c r="A240" s="2">
        <v>6.0439560439562966E-2</v>
      </c>
      <c r="B240" s="2">
        <v>8.1081081081082557E-2</v>
      </c>
    </row>
    <row r="241" spans="1:2" x14ac:dyDescent="0.35">
      <c r="A241" s="2">
        <v>5.494505494505747E-2</v>
      </c>
      <c r="B241" s="2">
        <v>8.1081081081082557E-2</v>
      </c>
    </row>
    <row r="242" spans="1:2" x14ac:dyDescent="0.35">
      <c r="A242" s="2">
        <v>4.9450549450551974E-2</v>
      </c>
      <c r="B242" s="2">
        <v>8.1081081081082557E-2</v>
      </c>
    </row>
    <row r="243" spans="1:2" x14ac:dyDescent="0.35">
      <c r="A243" s="2">
        <v>4.3956043956046478E-2</v>
      </c>
      <c r="B243" s="2">
        <v>8.1081081081082557E-2</v>
      </c>
    </row>
    <row r="244" spans="1:2" x14ac:dyDescent="0.35">
      <c r="A244" s="2">
        <v>4.3956043956046478E-2</v>
      </c>
      <c r="B244" s="2">
        <v>6.7567567567569042E-2</v>
      </c>
    </row>
    <row r="245" spans="1:2" x14ac:dyDescent="0.35">
      <c r="A245" s="2">
        <v>3.8461538461540982E-2</v>
      </c>
      <c r="B245" s="2">
        <v>6.7567567567569042E-2</v>
      </c>
    </row>
    <row r="246" spans="1:2" x14ac:dyDescent="0.35">
      <c r="A246" s="2">
        <v>3.2967032967035487E-2</v>
      </c>
      <c r="B246" s="2">
        <v>6.7567567567569042E-2</v>
      </c>
    </row>
    <row r="247" spans="1:2" x14ac:dyDescent="0.35">
      <c r="A247" s="2">
        <v>3.2967032967035487E-2</v>
      </c>
      <c r="B247" s="2">
        <v>5.4054054054055528E-2</v>
      </c>
    </row>
    <row r="248" spans="1:2" x14ac:dyDescent="0.35">
      <c r="A248" s="2">
        <v>2.7472527472529991E-2</v>
      </c>
      <c r="B248" s="2">
        <v>5.4054054054055528E-2</v>
      </c>
    </row>
    <row r="249" spans="1:2" x14ac:dyDescent="0.35">
      <c r="A249" s="2">
        <v>2.1978021978024495E-2</v>
      </c>
      <c r="B249" s="2">
        <v>5.4054054054055528E-2</v>
      </c>
    </row>
    <row r="250" spans="1:2" x14ac:dyDescent="0.35">
      <c r="A250" s="2">
        <v>2.1978021978024495E-2</v>
      </c>
      <c r="B250" s="2">
        <v>4.0540540540542014E-2</v>
      </c>
    </row>
    <row r="251" spans="1:2" x14ac:dyDescent="0.35">
      <c r="A251" s="2">
        <v>1.6483516483518999E-2</v>
      </c>
      <c r="B251" s="2">
        <v>4.0540540540542014E-2</v>
      </c>
    </row>
    <row r="252" spans="1:2" x14ac:dyDescent="0.35">
      <c r="A252" s="2">
        <v>1.6483516483518999E-2</v>
      </c>
      <c r="B252" s="2">
        <v>2.70270270270285E-2</v>
      </c>
    </row>
    <row r="253" spans="1:2" x14ac:dyDescent="0.35">
      <c r="A253" s="2">
        <v>1.0989010989013503E-2</v>
      </c>
      <c r="B253" s="2">
        <v>2.70270270270285E-2</v>
      </c>
    </row>
    <row r="254" spans="1:2" x14ac:dyDescent="0.35">
      <c r="A254" s="2">
        <v>5.4945054945080085E-3</v>
      </c>
      <c r="B254" s="2">
        <v>2.70270270270285E-2</v>
      </c>
    </row>
    <row r="255" spans="1:2" x14ac:dyDescent="0.35">
      <c r="A255" s="2">
        <v>2.5136143166903935E-15</v>
      </c>
      <c r="B255" s="2">
        <v>2.70270270270285E-2</v>
      </c>
    </row>
    <row r="256" spans="1:2" x14ac:dyDescent="0.35">
      <c r="A256" s="2">
        <v>2.5136143166903935E-15</v>
      </c>
      <c r="B256" s="2">
        <v>1.3513513513514985E-2</v>
      </c>
    </row>
    <row r="257" spans="1:2" x14ac:dyDescent="0.35">
      <c r="A257" s="2">
        <v>2.5136143166903935E-15</v>
      </c>
      <c r="B257" s="2">
        <v>1.4710455076283324E-15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A460D-7305-4B94-A2CB-1202FB4C6982}">
  <sheetPr codeName="Sheet7"/>
  <dimension ref="A1:AD257"/>
  <sheetViews>
    <sheetView workbookViewId="0">
      <selection activeCell="M4" sqref="M4"/>
    </sheetView>
  </sheetViews>
  <sheetFormatPr defaultRowHeight="14.5" x14ac:dyDescent="0.35"/>
  <cols>
    <col min="2" max="2" width="13.81640625" customWidth="1"/>
    <col min="8" max="8" width="13.81640625" customWidth="1"/>
    <col min="10" max="10" width="11.6328125" customWidth="1"/>
    <col min="11" max="11" width="15.81640625" customWidth="1"/>
    <col min="15" max="15" width="12.6328125" customWidth="1"/>
    <col min="24" max="24" width="11.81640625" customWidth="1"/>
    <col min="29" max="29" width="11.90625" customWidth="1"/>
    <col min="30" max="30" width="13.26953125" customWidth="1"/>
  </cols>
  <sheetData>
    <row r="1" spans="1:30" ht="21" x14ac:dyDescent="0.5">
      <c r="A1" s="44" t="s">
        <v>0</v>
      </c>
      <c r="B1" s="44" t="s">
        <v>5</v>
      </c>
      <c r="C1" s="44" t="s">
        <v>1</v>
      </c>
      <c r="D1" s="44" t="s">
        <v>2</v>
      </c>
      <c r="E1" s="44" t="s">
        <v>3</v>
      </c>
      <c r="F1" s="44" t="s">
        <v>80</v>
      </c>
      <c r="G1" s="44" t="s">
        <v>60</v>
      </c>
      <c r="H1" s="44" t="s">
        <v>72</v>
      </c>
      <c r="I1" s="44" t="s">
        <v>62</v>
      </c>
      <c r="J1" s="44" t="s">
        <v>79</v>
      </c>
      <c r="K1" s="44" t="s">
        <v>81</v>
      </c>
      <c r="P1" s="75" t="s">
        <v>121</v>
      </c>
      <c r="AC1" t="s">
        <v>79</v>
      </c>
      <c r="AD1" t="s">
        <v>81</v>
      </c>
    </row>
    <row r="2" spans="1:30" x14ac:dyDescent="0.35">
      <c r="A2">
        <v>207</v>
      </c>
      <c r="B2">
        <v>1</v>
      </c>
      <c r="C2">
        <v>43</v>
      </c>
      <c r="D2">
        <v>10</v>
      </c>
      <c r="E2">
        <v>26</v>
      </c>
      <c r="F2">
        <v>0</v>
      </c>
      <c r="G2">
        <v>0.46413205472989522</v>
      </c>
      <c r="H2">
        <v>0.61399395544368762</v>
      </c>
      <c r="I2">
        <v>1.9712437516865335</v>
      </c>
      <c r="J2">
        <f>F2</f>
        <v>0</v>
      </c>
      <c r="K2">
        <f>H2</f>
        <v>0.61399395544368762</v>
      </c>
      <c r="AC2">
        <v>0</v>
      </c>
      <c r="AD2">
        <v>0.61399395544368762</v>
      </c>
    </row>
    <row r="3" spans="1:30" x14ac:dyDescent="0.35">
      <c r="A3">
        <v>500</v>
      </c>
      <c r="B3">
        <v>1</v>
      </c>
      <c r="C3">
        <v>39</v>
      </c>
      <c r="D3">
        <v>10</v>
      </c>
      <c r="E3">
        <v>0</v>
      </c>
      <c r="F3">
        <v>1</v>
      </c>
      <c r="G3">
        <v>0.42287378189592673</v>
      </c>
      <c r="H3">
        <v>0.6041707157145676</v>
      </c>
      <c r="I3">
        <v>1.9397059820299025</v>
      </c>
      <c r="J3">
        <f>J2+F3</f>
        <v>1</v>
      </c>
      <c r="K3">
        <f>K2+H3</f>
        <v>1.2181646711582552</v>
      </c>
      <c r="AC3">
        <v>1</v>
      </c>
      <c r="AD3">
        <v>1.2181646711582552</v>
      </c>
    </row>
    <row r="4" spans="1:30" x14ac:dyDescent="0.35">
      <c r="A4">
        <v>331</v>
      </c>
      <c r="B4">
        <v>1</v>
      </c>
      <c r="C4">
        <v>32</v>
      </c>
      <c r="D4">
        <v>0</v>
      </c>
      <c r="E4">
        <v>13</v>
      </c>
      <c r="F4">
        <v>1</v>
      </c>
      <c r="G4">
        <v>0.41437703511864787</v>
      </c>
      <c r="H4">
        <v>0.60213694391027717</v>
      </c>
      <c r="I4">
        <v>1.9331765041319211</v>
      </c>
      <c r="J4">
        <f t="shared" ref="J4:J67" si="0">J3+F4</f>
        <v>2</v>
      </c>
      <c r="K4">
        <f t="shared" ref="K4:K67" si="1">K3+H4</f>
        <v>1.8203016150685323</v>
      </c>
      <c r="AC4">
        <v>2</v>
      </c>
      <c r="AD4">
        <v>1.8203016150685323</v>
      </c>
    </row>
    <row r="5" spans="1:30" x14ac:dyDescent="0.35">
      <c r="A5">
        <v>342</v>
      </c>
      <c r="B5">
        <v>1</v>
      </c>
      <c r="C5">
        <v>30</v>
      </c>
      <c r="D5">
        <v>0</v>
      </c>
      <c r="E5">
        <v>0</v>
      </c>
      <c r="F5">
        <v>1</v>
      </c>
      <c r="G5">
        <v>0.3937478987016636</v>
      </c>
      <c r="H5">
        <v>0.59718460309404486</v>
      </c>
      <c r="I5">
        <v>1.9172768836166578</v>
      </c>
      <c r="J5">
        <f t="shared" si="0"/>
        <v>3</v>
      </c>
      <c r="K5">
        <f t="shared" si="1"/>
        <v>2.4174862181625771</v>
      </c>
      <c r="AC5">
        <v>3</v>
      </c>
      <c r="AD5">
        <v>2.4174862181625771</v>
      </c>
    </row>
    <row r="6" spans="1:30" x14ac:dyDescent="0.35">
      <c r="A6">
        <v>190</v>
      </c>
      <c r="B6">
        <v>1</v>
      </c>
      <c r="C6">
        <v>31</v>
      </c>
      <c r="D6">
        <v>0</v>
      </c>
      <c r="E6">
        <v>13</v>
      </c>
      <c r="F6">
        <v>0</v>
      </c>
      <c r="G6">
        <v>0.38096345761402939</v>
      </c>
      <c r="H6">
        <v>0.59410545616288779</v>
      </c>
      <c r="I6">
        <v>1.9073912013640011</v>
      </c>
      <c r="J6">
        <f t="shared" si="0"/>
        <v>3</v>
      </c>
      <c r="K6">
        <f t="shared" si="1"/>
        <v>3.0115916743254649</v>
      </c>
      <c r="AC6">
        <v>3</v>
      </c>
      <c r="AD6">
        <v>3.0115916743254649</v>
      </c>
    </row>
    <row r="7" spans="1:30" x14ac:dyDescent="0.35">
      <c r="A7">
        <v>332</v>
      </c>
      <c r="B7">
        <v>1</v>
      </c>
      <c r="C7">
        <v>32</v>
      </c>
      <c r="D7">
        <v>0</v>
      </c>
      <c r="E7">
        <v>26</v>
      </c>
      <c r="F7">
        <v>1</v>
      </c>
      <c r="G7">
        <v>0.36817901652639512</v>
      </c>
      <c r="H7">
        <v>0.59101889145350117</v>
      </c>
      <c r="I7">
        <v>1.8974817041391339</v>
      </c>
      <c r="J7">
        <f t="shared" si="0"/>
        <v>4</v>
      </c>
      <c r="K7">
        <f t="shared" si="1"/>
        <v>3.6026105657789662</v>
      </c>
      <c r="AC7">
        <v>4</v>
      </c>
      <c r="AD7">
        <v>3.6026105657789662</v>
      </c>
    </row>
    <row r="8" spans="1:30" x14ac:dyDescent="0.35">
      <c r="A8">
        <v>134</v>
      </c>
      <c r="B8">
        <v>1</v>
      </c>
      <c r="C8">
        <v>28</v>
      </c>
      <c r="D8">
        <v>0</v>
      </c>
      <c r="E8">
        <v>0</v>
      </c>
      <c r="F8">
        <v>1</v>
      </c>
      <c r="G8">
        <v>0.32692074369242663</v>
      </c>
      <c r="H8">
        <v>0.58100995826839585</v>
      </c>
      <c r="I8">
        <v>1.8653477607553925</v>
      </c>
      <c r="J8">
        <f t="shared" si="0"/>
        <v>5</v>
      </c>
      <c r="K8">
        <f t="shared" si="1"/>
        <v>4.1836205240473623</v>
      </c>
      <c r="AC8">
        <v>5</v>
      </c>
      <c r="AD8">
        <v>4.1836205240473623</v>
      </c>
    </row>
    <row r="9" spans="1:30" x14ac:dyDescent="0.35">
      <c r="A9">
        <v>275</v>
      </c>
      <c r="B9">
        <v>1</v>
      </c>
      <c r="C9">
        <v>36</v>
      </c>
      <c r="D9">
        <v>10</v>
      </c>
      <c r="E9">
        <v>0</v>
      </c>
      <c r="F9">
        <v>1</v>
      </c>
      <c r="G9">
        <v>0.32263304938207127</v>
      </c>
      <c r="H9">
        <v>0.5799658120904071</v>
      </c>
      <c r="I9">
        <v>1.8619955019734304</v>
      </c>
      <c r="J9">
        <f t="shared" si="0"/>
        <v>6</v>
      </c>
      <c r="K9">
        <f t="shared" si="1"/>
        <v>4.7635863361377693</v>
      </c>
      <c r="AC9">
        <v>6</v>
      </c>
      <c r="AD9">
        <v>4.7635863361377693</v>
      </c>
    </row>
    <row r="10" spans="1:30" x14ac:dyDescent="0.35">
      <c r="A10">
        <v>185</v>
      </c>
      <c r="B10">
        <v>1</v>
      </c>
      <c r="C10">
        <v>27</v>
      </c>
      <c r="D10">
        <v>0</v>
      </c>
      <c r="E10">
        <v>0</v>
      </c>
      <c r="F10">
        <v>0</v>
      </c>
      <c r="G10">
        <v>0.29350716618780814</v>
      </c>
      <c r="H10">
        <v>0.57285452765529343</v>
      </c>
      <c r="I10">
        <v>1.8391645361554467</v>
      </c>
      <c r="J10">
        <f t="shared" si="0"/>
        <v>6</v>
      </c>
      <c r="K10">
        <f t="shared" si="1"/>
        <v>5.3364408637930625</v>
      </c>
      <c r="AC10">
        <v>6</v>
      </c>
      <c r="AD10">
        <v>5.3364408637930625</v>
      </c>
    </row>
    <row r="11" spans="1:30" x14ac:dyDescent="0.35">
      <c r="A11">
        <v>438</v>
      </c>
      <c r="B11">
        <v>1</v>
      </c>
      <c r="C11">
        <v>27</v>
      </c>
      <c r="D11">
        <v>0</v>
      </c>
      <c r="E11">
        <v>0</v>
      </c>
      <c r="F11">
        <v>0</v>
      </c>
      <c r="G11">
        <v>0.29350716618780814</v>
      </c>
      <c r="H11">
        <v>0.57285452765529343</v>
      </c>
      <c r="I11">
        <v>1.8391645361554467</v>
      </c>
      <c r="J11">
        <f t="shared" si="0"/>
        <v>6</v>
      </c>
      <c r="K11">
        <f t="shared" si="1"/>
        <v>5.9092953914483557</v>
      </c>
      <c r="AC11">
        <v>6</v>
      </c>
      <c r="AD11">
        <v>5.9092953914483557</v>
      </c>
    </row>
    <row r="12" spans="1:30" x14ac:dyDescent="0.35">
      <c r="A12">
        <v>28</v>
      </c>
      <c r="B12">
        <v>1</v>
      </c>
      <c r="C12">
        <v>26</v>
      </c>
      <c r="D12">
        <v>0</v>
      </c>
      <c r="E12">
        <v>0</v>
      </c>
      <c r="F12">
        <v>1</v>
      </c>
      <c r="G12">
        <v>0.26009358868318966</v>
      </c>
      <c r="H12">
        <v>0.56465929783514068</v>
      </c>
      <c r="I12">
        <v>1.8128535351539181</v>
      </c>
      <c r="J12">
        <f t="shared" si="0"/>
        <v>7</v>
      </c>
      <c r="K12">
        <f t="shared" si="1"/>
        <v>6.473954689283496</v>
      </c>
      <c r="AC12">
        <v>7</v>
      </c>
      <c r="AD12">
        <v>6.473954689283496</v>
      </c>
    </row>
    <row r="13" spans="1:30" x14ac:dyDescent="0.35">
      <c r="A13">
        <v>356</v>
      </c>
      <c r="B13">
        <v>1</v>
      </c>
      <c r="C13">
        <v>25</v>
      </c>
      <c r="D13">
        <v>0</v>
      </c>
      <c r="E13">
        <v>0</v>
      </c>
      <c r="F13">
        <v>1</v>
      </c>
      <c r="G13">
        <v>0.22668001117857117</v>
      </c>
      <c r="H13">
        <v>0.55642858308847176</v>
      </c>
      <c r="I13">
        <v>1.7864286088619958</v>
      </c>
      <c r="J13">
        <f t="shared" si="0"/>
        <v>8</v>
      </c>
      <c r="K13">
        <f t="shared" si="1"/>
        <v>7.0303832723719681</v>
      </c>
      <c r="AC13">
        <v>8</v>
      </c>
      <c r="AD13">
        <v>7.0303832723719681</v>
      </c>
    </row>
    <row r="14" spans="1:30" x14ac:dyDescent="0.35">
      <c r="A14">
        <v>227</v>
      </c>
      <c r="B14">
        <v>1</v>
      </c>
      <c r="C14">
        <v>26</v>
      </c>
      <c r="D14">
        <v>0</v>
      </c>
      <c r="E14">
        <v>13</v>
      </c>
      <c r="F14">
        <v>0</v>
      </c>
      <c r="G14">
        <v>0.21389557009093693</v>
      </c>
      <c r="H14">
        <v>0.55327094590498482</v>
      </c>
      <c r="I14">
        <v>1.7762909315887012</v>
      </c>
      <c r="J14">
        <f t="shared" si="0"/>
        <v>8</v>
      </c>
      <c r="K14">
        <f t="shared" si="1"/>
        <v>7.5836542182769531</v>
      </c>
      <c r="AC14">
        <v>8</v>
      </c>
      <c r="AD14">
        <v>7.5836542182769531</v>
      </c>
    </row>
    <row r="15" spans="1:30" x14ac:dyDescent="0.35">
      <c r="A15">
        <v>196</v>
      </c>
      <c r="B15">
        <v>1</v>
      </c>
      <c r="C15">
        <v>25</v>
      </c>
      <c r="D15">
        <v>0</v>
      </c>
      <c r="E15">
        <v>13</v>
      </c>
      <c r="F15">
        <v>1</v>
      </c>
      <c r="G15">
        <v>0.18048199258631845</v>
      </c>
      <c r="H15">
        <v>0.54499841714388164</v>
      </c>
      <c r="I15">
        <v>1.7497317603030691</v>
      </c>
      <c r="J15">
        <f t="shared" si="0"/>
        <v>9</v>
      </c>
      <c r="K15">
        <f t="shared" si="1"/>
        <v>8.1286526354208348</v>
      </c>
      <c r="AC15">
        <v>9</v>
      </c>
      <c r="AD15">
        <v>8.1286526354208348</v>
      </c>
    </row>
    <row r="16" spans="1:30" x14ac:dyDescent="0.35">
      <c r="A16">
        <v>195</v>
      </c>
      <c r="B16">
        <v>1</v>
      </c>
      <c r="C16">
        <v>22</v>
      </c>
      <c r="D16">
        <v>0</v>
      </c>
      <c r="E16">
        <v>0</v>
      </c>
      <c r="F16">
        <v>1</v>
      </c>
      <c r="G16">
        <v>0.12643927866471572</v>
      </c>
      <c r="H16">
        <v>0.53156777498564689</v>
      </c>
      <c r="I16">
        <v>1.7066123302161287</v>
      </c>
      <c r="J16">
        <f t="shared" si="0"/>
        <v>10</v>
      </c>
      <c r="K16">
        <f t="shared" si="1"/>
        <v>8.6602204104064811</v>
      </c>
      <c r="AC16">
        <v>10</v>
      </c>
      <c r="AD16">
        <v>8.6602204104064811</v>
      </c>
    </row>
    <row r="17" spans="1:30" x14ac:dyDescent="0.35">
      <c r="A17">
        <v>376</v>
      </c>
      <c r="B17">
        <v>1</v>
      </c>
      <c r="C17">
        <v>20</v>
      </c>
      <c r="D17">
        <v>0</v>
      </c>
      <c r="E17">
        <v>0</v>
      </c>
      <c r="F17">
        <v>0</v>
      </c>
      <c r="G17">
        <v>5.9612123655478744E-2</v>
      </c>
      <c r="H17">
        <v>0.51489861919082835</v>
      </c>
      <c r="I17">
        <v>1.653095566874899</v>
      </c>
      <c r="J17">
        <f t="shared" si="0"/>
        <v>10</v>
      </c>
      <c r="K17">
        <f t="shared" si="1"/>
        <v>9.17511902959731</v>
      </c>
      <c r="AC17">
        <v>10</v>
      </c>
      <c r="AD17">
        <v>9.17511902959731</v>
      </c>
    </row>
    <row r="18" spans="1:30" x14ac:dyDescent="0.35">
      <c r="A18">
        <v>415</v>
      </c>
      <c r="B18">
        <v>1</v>
      </c>
      <c r="C18">
        <v>20</v>
      </c>
      <c r="D18">
        <v>0</v>
      </c>
      <c r="E18">
        <v>0</v>
      </c>
      <c r="F18">
        <v>0</v>
      </c>
      <c r="G18">
        <v>5.9612123655478744E-2</v>
      </c>
      <c r="H18">
        <v>0.51489861919082835</v>
      </c>
      <c r="I18">
        <v>1.653095566874899</v>
      </c>
      <c r="J18">
        <f t="shared" si="0"/>
        <v>10</v>
      </c>
      <c r="K18">
        <f t="shared" si="1"/>
        <v>9.6900176487881389</v>
      </c>
      <c r="AC18">
        <v>10</v>
      </c>
      <c r="AD18">
        <v>9.6900176487881389</v>
      </c>
    </row>
    <row r="19" spans="1:30" x14ac:dyDescent="0.35">
      <c r="A19">
        <v>116</v>
      </c>
      <c r="B19">
        <v>1</v>
      </c>
      <c r="C19">
        <v>36</v>
      </c>
      <c r="D19">
        <v>20</v>
      </c>
      <c r="E19">
        <v>0</v>
      </c>
      <c r="F19">
        <v>0</v>
      </c>
      <c r="G19">
        <v>5.1036735034768022E-2</v>
      </c>
      <c r="H19">
        <v>0.51275641494135549</v>
      </c>
      <c r="I19">
        <v>1.6462179637581742</v>
      </c>
      <c r="J19">
        <f t="shared" si="0"/>
        <v>10</v>
      </c>
      <c r="K19">
        <f t="shared" si="1"/>
        <v>10.202774063729494</v>
      </c>
      <c r="AC19">
        <v>10</v>
      </c>
      <c r="AD19">
        <v>10.202774063729494</v>
      </c>
    </row>
    <row r="20" spans="1:30" x14ac:dyDescent="0.35">
      <c r="A20">
        <v>38</v>
      </c>
      <c r="B20">
        <v>1</v>
      </c>
      <c r="C20">
        <v>31</v>
      </c>
      <c r="D20">
        <v>15</v>
      </c>
      <c r="E20">
        <v>0</v>
      </c>
      <c r="F20">
        <v>1</v>
      </c>
      <c r="G20">
        <v>1.9767004685327216E-2</v>
      </c>
      <c r="H20">
        <v>0.50494159026823993</v>
      </c>
      <c r="I20">
        <v>1.6211282634918696</v>
      </c>
      <c r="J20">
        <f t="shared" si="0"/>
        <v>11</v>
      </c>
      <c r="K20">
        <f t="shared" si="1"/>
        <v>10.707715653997735</v>
      </c>
      <c r="AC20">
        <v>11</v>
      </c>
      <c r="AD20">
        <v>10.707715653997735</v>
      </c>
    </row>
    <row r="21" spans="1:30" x14ac:dyDescent="0.35">
      <c r="A21">
        <v>368</v>
      </c>
      <c r="B21">
        <v>1</v>
      </c>
      <c r="C21">
        <v>31</v>
      </c>
      <c r="D21">
        <v>15</v>
      </c>
      <c r="E21">
        <v>0</v>
      </c>
      <c r="F21">
        <v>0</v>
      </c>
      <c r="G21">
        <v>1.9767004685327216E-2</v>
      </c>
      <c r="H21">
        <v>0.50494159026823993</v>
      </c>
      <c r="I21">
        <v>1.6211282634918696</v>
      </c>
      <c r="J21">
        <f t="shared" si="0"/>
        <v>11</v>
      </c>
      <c r="K21">
        <f t="shared" si="1"/>
        <v>11.212657244265975</v>
      </c>
      <c r="AC21">
        <v>11</v>
      </c>
      <c r="AD21">
        <v>11.212657244265975</v>
      </c>
    </row>
    <row r="22" spans="1:30" x14ac:dyDescent="0.35">
      <c r="A22">
        <v>470</v>
      </c>
      <c r="B22">
        <v>1</v>
      </c>
      <c r="C22">
        <v>32</v>
      </c>
      <c r="D22">
        <v>15</v>
      </c>
      <c r="E22">
        <v>13</v>
      </c>
      <c r="F22">
        <v>0</v>
      </c>
      <c r="G22">
        <v>6.9825635976929756E-3</v>
      </c>
      <c r="H22">
        <v>0.50174563380689052</v>
      </c>
      <c r="I22">
        <v>1.6108675611685956</v>
      </c>
      <c r="J22">
        <f t="shared" si="0"/>
        <v>11</v>
      </c>
      <c r="K22">
        <f t="shared" si="1"/>
        <v>11.714402878072866</v>
      </c>
      <c r="AC22">
        <v>11</v>
      </c>
      <c r="AD22">
        <v>11.714402878072866</v>
      </c>
    </row>
    <row r="23" spans="1:30" x14ac:dyDescent="0.35">
      <c r="A23">
        <v>142</v>
      </c>
      <c r="B23">
        <v>1</v>
      </c>
      <c r="C23">
        <v>29</v>
      </c>
      <c r="D23">
        <v>15</v>
      </c>
      <c r="E23">
        <v>0</v>
      </c>
      <c r="F23">
        <v>0</v>
      </c>
      <c r="G23">
        <v>-4.7060150323909755E-2</v>
      </c>
      <c r="H23">
        <v>0.48823713323256623</v>
      </c>
      <c r="I23">
        <v>1.5674981645878945</v>
      </c>
      <c r="J23">
        <f t="shared" si="0"/>
        <v>11</v>
      </c>
      <c r="K23">
        <f t="shared" si="1"/>
        <v>12.202640011305432</v>
      </c>
      <c r="O23" s="68" t="s">
        <v>115</v>
      </c>
      <c r="AC23">
        <v>11</v>
      </c>
      <c r="AD23">
        <v>12.202640011305432</v>
      </c>
    </row>
    <row r="24" spans="1:30" x14ac:dyDescent="0.35">
      <c r="A24">
        <v>64</v>
      </c>
      <c r="B24">
        <v>1</v>
      </c>
      <c r="C24">
        <v>27</v>
      </c>
      <c r="D24">
        <v>10</v>
      </c>
      <c r="E24">
        <v>26</v>
      </c>
      <c r="F24">
        <v>1</v>
      </c>
      <c r="G24">
        <v>-7.0485185344000556E-2</v>
      </c>
      <c r="H24">
        <v>0.48238599549494254</v>
      </c>
      <c r="I24">
        <v>1.5487129329039551</v>
      </c>
      <c r="J24">
        <f t="shared" si="0"/>
        <v>12</v>
      </c>
      <c r="K24">
        <f t="shared" si="1"/>
        <v>12.685026006800374</v>
      </c>
      <c r="O24" s="58" t="s">
        <v>82</v>
      </c>
      <c r="P24" s="58"/>
      <c r="Q24" s="58"/>
      <c r="R24" s="58"/>
      <c r="S24" s="58"/>
      <c r="T24" s="58"/>
      <c r="U24" s="58"/>
      <c r="V24" s="58"/>
      <c r="W24" s="58"/>
      <c r="X24" s="58"/>
      <c r="AC24">
        <v>12</v>
      </c>
      <c r="AD24">
        <v>12.685026006800374</v>
      </c>
    </row>
    <row r="25" spans="1:30" x14ac:dyDescent="0.35">
      <c r="A25">
        <v>240</v>
      </c>
      <c r="B25">
        <v>1</v>
      </c>
      <c r="C25">
        <v>16</v>
      </c>
      <c r="D25">
        <v>0</v>
      </c>
      <c r="E25">
        <v>0</v>
      </c>
      <c r="F25">
        <v>1</v>
      </c>
      <c r="G25">
        <v>-7.4042186362995199E-2</v>
      </c>
      <c r="H25">
        <v>0.48149790538888088</v>
      </c>
      <c r="I25">
        <v>1.5458616962476535</v>
      </c>
      <c r="J25">
        <f t="shared" si="0"/>
        <v>13</v>
      </c>
      <c r="K25">
        <f t="shared" si="1"/>
        <v>13.166523912189255</v>
      </c>
      <c r="O25" s="58" t="s">
        <v>83</v>
      </c>
      <c r="P25" s="58"/>
      <c r="Q25" s="58"/>
      <c r="R25" s="58"/>
      <c r="S25" s="58"/>
      <c r="T25" s="58"/>
      <c r="U25" s="58"/>
      <c r="V25" s="58"/>
      <c r="W25" s="58"/>
      <c r="X25" s="58"/>
      <c r="AC25">
        <v>13</v>
      </c>
      <c r="AD25">
        <v>13.166523912189255</v>
      </c>
    </row>
    <row r="26" spans="1:30" x14ac:dyDescent="0.35">
      <c r="A26">
        <v>351</v>
      </c>
      <c r="B26">
        <v>1</v>
      </c>
      <c r="C26">
        <v>16</v>
      </c>
      <c r="D26">
        <v>0</v>
      </c>
      <c r="E26">
        <v>0</v>
      </c>
      <c r="F26">
        <v>0</v>
      </c>
      <c r="G26">
        <v>-7.4042186362995199E-2</v>
      </c>
      <c r="H26">
        <v>0.48149790538888088</v>
      </c>
      <c r="I26">
        <v>1.5458616962476535</v>
      </c>
      <c r="J26">
        <f t="shared" si="0"/>
        <v>13</v>
      </c>
      <c r="K26">
        <f t="shared" si="1"/>
        <v>13.648021817578137</v>
      </c>
      <c r="AC26">
        <v>13</v>
      </c>
      <c r="AD26">
        <v>13.648021817578137</v>
      </c>
    </row>
    <row r="27" spans="1:30" x14ac:dyDescent="0.35">
      <c r="A27">
        <v>461</v>
      </c>
      <c r="B27">
        <v>1</v>
      </c>
      <c r="C27">
        <v>35</v>
      </c>
      <c r="D27">
        <v>20</v>
      </c>
      <c r="E27">
        <v>26</v>
      </c>
      <c r="F27">
        <v>0</v>
      </c>
      <c r="G27">
        <v>-7.4772879654355917E-2</v>
      </c>
      <c r="H27">
        <v>0.48131548467677904</v>
      </c>
      <c r="I27">
        <v>1.5452760297509058</v>
      </c>
      <c r="J27">
        <f t="shared" si="0"/>
        <v>13</v>
      </c>
      <c r="K27">
        <f t="shared" si="1"/>
        <v>14.129337302254916</v>
      </c>
      <c r="AC27">
        <v>13</v>
      </c>
      <c r="AD27">
        <v>14.129337302254916</v>
      </c>
    </row>
    <row r="28" spans="1:30" x14ac:dyDescent="0.35">
      <c r="A28">
        <v>21</v>
      </c>
      <c r="B28">
        <v>1</v>
      </c>
      <c r="C28">
        <v>17</v>
      </c>
      <c r="D28">
        <v>0</v>
      </c>
      <c r="E28">
        <v>13</v>
      </c>
      <c r="F28">
        <v>1</v>
      </c>
      <c r="G28">
        <v>-8.682662745062944E-2</v>
      </c>
      <c r="H28">
        <v>0.47830696982424231</v>
      </c>
      <c r="I28">
        <v>1.5356171136453984</v>
      </c>
      <c r="J28">
        <f t="shared" si="0"/>
        <v>14</v>
      </c>
      <c r="K28">
        <f t="shared" si="1"/>
        <v>14.607644272079158</v>
      </c>
      <c r="AC28">
        <v>14</v>
      </c>
      <c r="AD28">
        <v>14.607644272079158</v>
      </c>
    </row>
    <row r="29" spans="1:30" x14ac:dyDescent="0.35">
      <c r="A29">
        <v>143</v>
      </c>
      <c r="B29">
        <v>1</v>
      </c>
      <c r="C29">
        <v>15</v>
      </c>
      <c r="D29">
        <v>0</v>
      </c>
      <c r="E29">
        <v>0</v>
      </c>
      <c r="F29">
        <v>0</v>
      </c>
      <c r="G29">
        <v>-0.10745576386761369</v>
      </c>
      <c r="H29">
        <v>0.47316187846827645</v>
      </c>
      <c r="I29">
        <v>1.5190986624499383</v>
      </c>
      <c r="J29">
        <f t="shared" si="0"/>
        <v>14</v>
      </c>
      <c r="K29">
        <f t="shared" si="1"/>
        <v>15.080806150547435</v>
      </c>
      <c r="AC29">
        <v>14</v>
      </c>
      <c r="AD29">
        <v>15.080806150547435</v>
      </c>
    </row>
    <row r="30" spans="1:30" x14ac:dyDescent="0.35">
      <c r="A30">
        <v>460</v>
      </c>
      <c r="B30">
        <v>1</v>
      </c>
      <c r="C30">
        <v>15</v>
      </c>
      <c r="D30">
        <v>0</v>
      </c>
      <c r="E30">
        <v>0</v>
      </c>
      <c r="F30">
        <v>1</v>
      </c>
      <c r="G30">
        <v>-0.10745576386761369</v>
      </c>
      <c r="H30">
        <v>0.47316187846827645</v>
      </c>
      <c r="I30">
        <v>1.5190986624499383</v>
      </c>
      <c r="J30">
        <f t="shared" si="0"/>
        <v>15</v>
      </c>
      <c r="K30">
        <f t="shared" si="1"/>
        <v>15.553968029015712</v>
      </c>
      <c r="AC30">
        <v>15</v>
      </c>
      <c r="AD30">
        <v>15.553968029015712</v>
      </c>
    </row>
    <row r="31" spans="1:30" x14ac:dyDescent="0.35">
      <c r="A31">
        <v>8</v>
      </c>
      <c r="B31">
        <v>1</v>
      </c>
      <c r="C31">
        <v>47</v>
      </c>
      <c r="D31">
        <v>40</v>
      </c>
      <c r="E31">
        <v>0</v>
      </c>
      <c r="F31">
        <v>1</v>
      </c>
      <c r="G31">
        <v>-0.12460654110903513</v>
      </c>
      <c r="H31">
        <v>0.46888860931211868</v>
      </c>
      <c r="I31">
        <v>1.50537921936965</v>
      </c>
      <c r="J31">
        <f t="shared" si="0"/>
        <v>16</v>
      </c>
      <c r="K31">
        <f t="shared" si="1"/>
        <v>16.022856638327831</v>
      </c>
      <c r="AC31">
        <v>16</v>
      </c>
      <c r="AD31">
        <v>16.022856638327831</v>
      </c>
    </row>
    <row r="32" spans="1:30" x14ac:dyDescent="0.35">
      <c r="A32">
        <v>211</v>
      </c>
      <c r="B32">
        <v>1</v>
      </c>
      <c r="C32">
        <v>26</v>
      </c>
      <c r="D32">
        <v>15</v>
      </c>
      <c r="E32">
        <v>0</v>
      </c>
      <c r="F32">
        <v>1</v>
      </c>
      <c r="G32">
        <v>-0.14730088283776521</v>
      </c>
      <c r="H32">
        <v>0.46324121989035122</v>
      </c>
      <c r="I32">
        <v>1.4872481270155644</v>
      </c>
      <c r="J32">
        <f t="shared" si="0"/>
        <v>17</v>
      </c>
      <c r="K32">
        <f t="shared" si="1"/>
        <v>16.48609785821818</v>
      </c>
      <c r="AC32">
        <v>17</v>
      </c>
      <c r="AD32">
        <v>16.48609785821818</v>
      </c>
    </row>
    <row r="33" spans="1:30" x14ac:dyDescent="0.35">
      <c r="A33">
        <v>317</v>
      </c>
      <c r="B33">
        <v>1</v>
      </c>
      <c r="C33">
        <v>26</v>
      </c>
      <c r="D33">
        <v>15</v>
      </c>
      <c r="E33">
        <v>0</v>
      </c>
      <c r="F33">
        <v>0</v>
      </c>
      <c r="G33">
        <v>-0.14730088283776521</v>
      </c>
      <c r="H33">
        <v>0.46324121989035122</v>
      </c>
      <c r="I33">
        <v>1.4872481270155644</v>
      </c>
      <c r="J33">
        <f t="shared" si="0"/>
        <v>17</v>
      </c>
      <c r="K33">
        <f t="shared" si="1"/>
        <v>16.94933907810853</v>
      </c>
      <c r="AC33">
        <v>17</v>
      </c>
      <c r="AD33">
        <v>16.94933907810853</v>
      </c>
    </row>
    <row r="34" spans="1:30" x14ac:dyDescent="0.35">
      <c r="A34">
        <v>420</v>
      </c>
      <c r="B34">
        <v>1</v>
      </c>
      <c r="C34">
        <v>14</v>
      </c>
      <c r="D34">
        <v>0</v>
      </c>
      <c r="E34">
        <v>13</v>
      </c>
      <c r="F34">
        <v>1</v>
      </c>
      <c r="G34">
        <v>-0.1870673599644849</v>
      </c>
      <c r="H34">
        <v>0.45336906510798314</v>
      </c>
      <c r="I34">
        <v>1.4555533142932424</v>
      </c>
      <c r="J34">
        <f t="shared" si="0"/>
        <v>18</v>
      </c>
      <c r="K34">
        <f t="shared" si="1"/>
        <v>17.402708143216511</v>
      </c>
      <c r="AC34">
        <v>18</v>
      </c>
      <c r="AD34">
        <v>17.402708143216511</v>
      </c>
    </row>
    <row r="35" spans="1:30" x14ac:dyDescent="0.35">
      <c r="A35">
        <v>237</v>
      </c>
      <c r="B35">
        <v>1</v>
      </c>
      <c r="C35">
        <v>26</v>
      </c>
      <c r="D35">
        <v>15</v>
      </c>
      <c r="E35">
        <v>13</v>
      </c>
      <c r="F35">
        <v>0</v>
      </c>
      <c r="G35">
        <v>-0.19349890143001794</v>
      </c>
      <c r="H35">
        <v>0.45177564814127963</v>
      </c>
      <c r="I35">
        <v>1.4504376071896183</v>
      </c>
      <c r="J35">
        <f t="shared" si="0"/>
        <v>18</v>
      </c>
      <c r="K35">
        <f t="shared" si="1"/>
        <v>17.85448379135779</v>
      </c>
      <c r="AC35">
        <v>18</v>
      </c>
      <c r="AD35">
        <v>17.85448379135779</v>
      </c>
    </row>
    <row r="36" spans="1:30" x14ac:dyDescent="0.35">
      <c r="A36">
        <v>164</v>
      </c>
      <c r="B36">
        <v>1</v>
      </c>
      <c r="C36">
        <v>12</v>
      </c>
      <c r="D36">
        <v>0</v>
      </c>
      <c r="E36">
        <v>0</v>
      </c>
      <c r="F36">
        <v>0</v>
      </c>
      <c r="G36">
        <v>-0.20769649638146914</v>
      </c>
      <c r="H36">
        <v>0.44826173205903541</v>
      </c>
      <c r="I36">
        <v>1.4391560871361035</v>
      </c>
      <c r="J36">
        <f t="shared" si="0"/>
        <v>18</v>
      </c>
      <c r="K36">
        <f t="shared" si="1"/>
        <v>18.302745523416824</v>
      </c>
      <c r="AC36">
        <v>18</v>
      </c>
      <c r="AD36">
        <v>18.302745523416824</v>
      </c>
    </row>
    <row r="37" spans="1:30" x14ac:dyDescent="0.35">
      <c r="A37">
        <v>377</v>
      </c>
      <c r="B37">
        <v>1</v>
      </c>
      <c r="C37">
        <v>12</v>
      </c>
      <c r="D37">
        <v>0</v>
      </c>
      <c r="E37">
        <v>0</v>
      </c>
      <c r="F37">
        <v>0</v>
      </c>
      <c r="G37">
        <v>-0.20769649638146914</v>
      </c>
      <c r="H37">
        <v>0.44826173205903541</v>
      </c>
      <c r="I37">
        <v>1.4391560871361035</v>
      </c>
      <c r="J37">
        <f t="shared" si="0"/>
        <v>18</v>
      </c>
      <c r="K37">
        <f t="shared" si="1"/>
        <v>18.751007255475859</v>
      </c>
      <c r="AC37">
        <v>18</v>
      </c>
      <c r="AD37">
        <v>18.751007255475859</v>
      </c>
    </row>
    <row r="38" spans="1:30" x14ac:dyDescent="0.35">
      <c r="A38">
        <v>33</v>
      </c>
      <c r="B38">
        <v>1</v>
      </c>
      <c r="C38">
        <v>20</v>
      </c>
      <c r="D38">
        <v>10</v>
      </c>
      <c r="E38">
        <v>0</v>
      </c>
      <c r="F38">
        <v>0</v>
      </c>
      <c r="G38">
        <v>-0.2119841906918245</v>
      </c>
      <c r="H38">
        <v>0.44720152280780834</v>
      </c>
      <c r="I38">
        <v>1.4357522574347976</v>
      </c>
      <c r="J38">
        <f t="shared" si="0"/>
        <v>18</v>
      </c>
      <c r="K38">
        <f t="shared" si="1"/>
        <v>19.198208778283668</v>
      </c>
      <c r="AC38">
        <v>18</v>
      </c>
      <c r="AD38">
        <v>19.198208778283668</v>
      </c>
    </row>
    <row r="39" spans="1:30" x14ac:dyDescent="0.35">
      <c r="A39">
        <v>229</v>
      </c>
      <c r="B39">
        <v>1</v>
      </c>
      <c r="C39">
        <v>43</v>
      </c>
      <c r="D39">
        <v>35</v>
      </c>
      <c r="E39">
        <v>26</v>
      </c>
      <c r="F39">
        <v>1</v>
      </c>
      <c r="G39">
        <v>-0.2148587311383629</v>
      </c>
      <c r="H39">
        <v>0.44649100931761243</v>
      </c>
      <c r="I39">
        <v>1.4334711351768015</v>
      </c>
      <c r="J39">
        <f t="shared" si="0"/>
        <v>19</v>
      </c>
      <c r="K39">
        <f t="shared" si="1"/>
        <v>19.644699787601279</v>
      </c>
      <c r="AC39">
        <v>19</v>
      </c>
      <c r="AD39">
        <v>19.644699787601279</v>
      </c>
    </row>
    <row r="40" spans="1:30" x14ac:dyDescent="0.35">
      <c r="A40">
        <v>254</v>
      </c>
      <c r="B40">
        <v>1</v>
      </c>
      <c r="C40">
        <v>11</v>
      </c>
      <c r="D40">
        <v>0</v>
      </c>
      <c r="E40">
        <v>0</v>
      </c>
      <c r="F40">
        <v>0</v>
      </c>
      <c r="G40">
        <v>-0.24111007388608763</v>
      </c>
      <c r="H40">
        <v>0.4400128086340962</v>
      </c>
      <c r="I40">
        <v>1.4126727014034188</v>
      </c>
      <c r="J40">
        <f t="shared" si="0"/>
        <v>19</v>
      </c>
      <c r="K40">
        <f t="shared" si="1"/>
        <v>20.084712596235377</v>
      </c>
      <c r="AC40">
        <v>19</v>
      </c>
      <c r="AD40">
        <v>20.084712596235377</v>
      </c>
    </row>
    <row r="41" spans="1:30" x14ac:dyDescent="0.35">
      <c r="A41">
        <v>199</v>
      </c>
      <c r="B41">
        <v>1</v>
      </c>
      <c r="C41">
        <v>23</v>
      </c>
      <c r="D41">
        <v>15</v>
      </c>
      <c r="E41">
        <v>0</v>
      </c>
      <c r="F41">
        <v>0</v>
      </c>
      <c r="G41">
        <v>-0.24754161535162067</v>
      </c>
      <c r="H41">
        <v>0.43842868356456899</v>
      </c>
      <c r="I41">
        <v>1.4075868261802027</v>
      </c>
      <c r="J41">
        <f t="shared" si="0"/>
        <v>19</v>
      </c>
      <c r="K41">
        <f t="shared" si="1"/>
        <v>20.523141279799948</v>
      </c>
      <c r="AC41">
        <v>19</v>
      </c>
      <c r="AD41">
        <v>20.523141279799948</v>
      </c>
    </row>
    <row r="42" spans="1:30" x14ac:dyDescent="0.35">
      <c r="A42">
        <v>309</v>
      </c>
      <c r="B42">
        <v>0</v>
      </c>
      <c r="C42">
        <v>39</v>
      </c>
      <c r="D42">
        <v>0</v>
      </c>
      <c r="E42">
        <v>26</v>
      </c>
      <c r="F42">
        <v>1</v>
      </c>
      <c r="G42">
        <v>-0.30164883867224873</v>
      </c>
      <c r="H42">
        <v>0.42515446043008459</v>
      </c>
      <c r="I42">
        <v>1.3649695834853028</v>
      </c>
      <c r="J42">
        <f t="shared" si="0"/>
        <v>20</v>
      </c>
      <c r="K42">
        <f t="shared" si="1"/>
        <v>20.948295740230034</v>
      </c>
      <c r="AC42">
        <v>20</v>
      </c>
      <c r="AD42">
        <v>20.948295740230034</v>
      </c>
    </row>
    <row r="43" spans="1:30" x14ac:dyDescent="0.35">
      <c r="A43">
        <v>213</v>
      </c>
      <c r="B43">
        <v>1</v>
      </c>
      <c r="C43">
        <v>9</v>
      </c>
      <c r="D43">
        <v>0</v>
      </c>
      <c r="E43">
        <v>0</v>
      </c>
      <c r="F43">
        <v>1</v>
      </c>
      <c r="G43">
        <v>-0.3079372288953246</v>
      </c>
      <c r="H43">
        <v>0.42361831758316809</v>
      </c>
      <c r="I43">
        <v>1.3600377564504682</v>
      </c>
      <c r="J43">
        <f t="shared" si="0"/>
        <v>21</v>
      </c>
      <c r="K43">
        <f t="shared" si="1"/>
        <v>21.371914057813203</v>
      </c>
      <c r="AC43">
        <v>21</v>
      </c>
      <c r="AD43">
        <v>21.371914057813203</v>
      </c>
    </row>
    <row r="44" spans="1:30" x14ac:dyDescent="0.35">
      <c r="A44">
        <v>451</v>
      </c>
      <c r="B44">
        <v>1</v>
      </c>
      <c r="C44">
        <v>9</v>
      </c>
      <c r="D44">
        <v>0</v>
      </c>
      <c r="E44">
        <v>0</v>
      </c>
      <c r="F44">
        <v>0</v>
      </c>
      <c r="G44">
        <v>-0.3079372288953246</v>
      </c>
      <c r="H44">
        <v>0.42361831758316809</v>
      </c>
      <c r="I44">
        <v>1.3600377564504682</v>
      </c>
      <c r="J44">
        <f t="shared" si="0"/>
        <v>21</v>
      </c>
      <c r="K44">
        <f t="shared" si="1"/>
        <v>21.795532375396373</v>
      </c>
      <c r="AC44">
        <v>21</v>
      </c>
      <c r="AD44">
        <v>21.795532375396373</v>
      </c>
    </row>
    <row r="45" spans="1:30" x14ac:dyDescent="0.35">
      <c r="A45">
        <v>77</v>
      </c>
      <c r="B45">
        <v>1</v>
      </c>
      <c r="C45">
        <v>37</v>
      </c>
      <c r="D45">
        <v>35</v>
      </c>
      <c r="E45">
        <v>0</v>
      </c>
      <c r="F45">
        <v>0</v>
      </c>
      <c r="G45">
        <v>-0.32294415898156836</v>
      </c>
      <c r="H45">
        <v>0.41995840179575739</v>
      </c>
      <c r="I45">
        <v>1.3482875005014194</v>
      </c>
      <c r="J45">
        <f t="shared" si="0"/>
        <v>21</v>
      </c>
      <c r="K45">
        <f t="shared" si="1"/>
        <v>22.21549077719213</v>
      </c>
      <c r="AC45">
        <v>21</v>
      </c>
      <c r="AD45">
        <v>22.21549077719213</v>
      </c>
    </row>
    <row r="46" spans="1:30" x14ac:dyDescent="0.35">
      <c r="A46">
        <v>100</v>
      </c>
      <c r="B46">
        <v>1</v>
      </c>
      <c r="C46">
        <v>8</v>
      </c>
      <c r="D46">
        <v>0</v>
      </c>
      <c r="E46">
        <v>0</v>
      </c>
      <c r="F46">
        <v>0</v>
      </c>
      <c r="G46">
        <v>-0.34135080639994309</v>
      </c>
      <c r="H46">
        <v>0.41548138740192764</v>
      </c>
      <c r="I46">
        <v>1.3339139279738688</v>
      </c>
      <c r="J46">
        <f t="shared" si="0"/>
        <v>21</v>
      </c>
      <c r="K46">
        <f t="shared" si="1"/>
        <v>22.630972164594059</v>
      </c>
      <c r="AC46">
        <v>21</v>
      </c>
      <c r="AD46">
        <v>22.630972164594059</v>
      </c>
    </row>
    <row r="47" spans="1:30" x14ac:dyDescent="0.35">
      <c r="A47">
        <v>395</v>
      </c>
      <c r="B47">
        <v>1</v>
      </c>
      <c r="C47">
        <v>8</v>
      </c>
      <c r="D47">
        <v>0</v>
      </c>
      <c r="E47">
        <v>0</v>
      </c>
      <c r="F47">
        <v>1</v>
      </c>
      <c r="G47">
        <v>-0.34135080639994309</v>
      </c>
      <c r="H47">
        <v>0.41548138740192764</v>
      </c>
      <c r="I47">
        <v>1.3339139279738688</v>
      </c>
      <c r="J47">
        <f t="shared" si="0"/>
        <v>22</v>
      </c>
      <c r="K47">
        <f t="shared" si="1"/>
        <v>23.046453551995988</v>
      </c>
      <c r="AC47">
        <v>22</v>
      </c>
      <c r="AD47">
        <v>23.046453551995988</v>
      </c>
    </row>
    <row r="48" spans="1:30" x14ac:dyDescent="0.35">
      <c r="A48">
        <v>320</v>
      </c>
      <c r="B48">
        <v>0</v>
      </c>
      <c r="C48">
        <v>39</v>
      </c>
      <c r="D48">
        <v>0</v>
      </c>
      <c r="E48">
        <v>41</v>
      </c>
      <c r="F48">
        <v>0</v>
      </c>
      <c r="G48">
        <v>-0.35495424474023263</v>
      </c>
      <c r="H48">
        <v>0.4121815474196317</v>
      </c>
      <c r="I48">
        <v>1.3233197048728191</v>
      </c>
      <c r="J48">
        <f t="shared" si="0"/>
        <v>22</v>
      </c>
      <c r="K48">
        <f t="shared" si="1"/>
        <v>23.45863509941562</v>
      </c>
      <c r="AC48">
        <v>22</v>
      </c>
      <c r="AD48">
        <v>23.45863509941562</v>
      </c>
    </row>
    <row r="49" spans="1:30" x14ac:dyDescent="0.35">
      <c r="A49">
        <v>409</v>
      </c>
      <c r="B49">
        <v>1</v>
      </c>
      <c r="C49">
        <v>7</v>
      </c>
      <c r="D49">
        <v>0</v>
      </c>
      <c r="E49">
        <v>0</v>
      </c>
      <c r="F49">
        <v>1</v>
      </c>
      <c r="G49">
        <v>-0.37476438390456157</v>
      </c>
      <c r="H49">
        <v>0.40739028205279587</v>
      </c>
      <c r="I49">
        <v>1.3079372213266707</v>
      </c>
      <c r="J49">
        <f t="shared" si="0"/>
        <v>23</v>
      </c>
      <c r="K49">
        <f t="shared" si="1"/>
        <v>23.866025381468415</v>
      </c>
      <c r="AC49">
        <v>23</v>
      </c>
      <c r="AD49">
        <v>23.866025381468415</v>
      </c>
    </row>
    <row r="50" spans="1:30" x14ac:dyDescent="0.35">
      <c r="A50">
        <v>374</v>
      </c>
      <c r="B50">
        <v>1</v>
      </c>
      <c r="C50">
        <v>27</v>
      </c>
      <c r="D50">
        <v>25</v>
      </c>
      <c r="E50">
        <v>0</v>
      </c>
      <c r="F50">
        <v>1</v>
      </c>
      <c r="G50">
        <v>-0.38548361968044997</v>
      </c>
      <c r="H50">
        <v>0.40480499845555995</v>
      </c>
      <c r="I50">
        <v>1.2996371003039704</v>
      </c>
      <c r="J50">
        <f t="shared" si="0"/>
        <v>24</v>
      </c>
      <c r="K50">
        <f t="shared" si="1"/>
        <v>24.270830379923975</v>
      </c>
      <c r="AC50">
        <v>24</v>
      </c>
      <c r="AD50">
        <v>24.270830379923975</v>
      </c>
    </row>
    <row r="51" spans="1:30" x14ac:dyDescent="0.35">
      <c r="A51">
        <v>363</v>
      </c>
      <c r="B51">
        <v>1</v>
      </c>
      <c r="C51">
        <v>36</v>
      </c>
      <c r="D51">
        <v>35</v>
      </c>
      <c r="E51">
        <v>13</v>
      </c>
      <c r="F51">
        <v>1</v>
      </c>
      <c r="G51">
        <v>-0.40255575507843955</v>
      </c>
      <c r="H51">
        <v>0.40069844743749311</v>
      </c>
      <c r="I51">
        <v>1.2864529101933422</v>
      </c>
      <c r="J51">
        <f t="shared" si="0"/>
        <v>25</v>
      </c>
      <c r="K51">
        <f t="shared" si="1"/>
        <v>24.671528827361467</v>
      </c>
      <c r="AC51">
        <v>25</v>
      </c>
      <c r="AD51">
        <v>24.671528827361467</v>
      </c>
    </row>
    <row r="52" spans="1:30" x14ac:dyDescent="0.35">
      <c r="A52">
        <v>57</v>
      </c>
      <c r="B52">
        <v>1</v>
      </c>
      <c r="C52">
        <v>17</v>
      </c>
      <c r="D52">
        <v>10</v>
      </c>
      <c r="E52">
        <v>26</v>
      </c>
      <c r="F52">
        <v>0</v>
      </c>
      <c r="G52">
        <v>-0.40462096039018541</v>
      </c>
      <c r="H52">
        <v>0.40020261254377504</v>
      </c>
      <c r="I52">
        <v>1.2848610192187744</v>
      </c>
      <c r="J52">
        <f t="shared" si="0"/>
        <v>25</v>
      </c>
      <c r="K52">
        <f t="shared" si="1"/>
        <v>25.071731439905243</v>
      </c>
      <c r="AC52">
        <v>25</v>
      </c>
      <c r="AD52">
        <v>25.071731439905243</v>
      </c>
    </row>
    <row r="53" spans="1:30" x14ac:dyDescent="0.35">
      <c r="A53">
        <v>417</v>
      </c>
      <c r="B53">
        <v>0</v>
      </c>
      <c r="C53">
        <v>41</v>
      </c>
      <c r="D53">
        <v>10</v>
      </c>
      <c r="E53">
        <v>0</v>
      </c>
      <c r="F53">
        <v>0</v>
      </c>
      <c r="G53">
        <v>-0.41402196082580955</v>
      </c>
      <c r="H53">
        <v>0.39794812362796017</v>
      </c>
      <c r="I53">
        <v>1.2776229232258991</v>
      </c>
      <c r="J53">
        <f t="shared" si="0"/>
        <v>25</v>
      </c>
      <c r="K53">
        <f t="shared" si="1"/>
        <v>25.469679563533202</v>
      </c>
      <c r="AC53">
        <v>25</v>
      </c>
      <c r="AD53">
        <v>25.469679563533202</v>
      </c>
    </row>
    <row r="54" spans="1:30" x14ac:dyDescent="0.35">
      <c r="A54">
        <v>105</v>
      </c>
      <c r="B54">
        <v>1</v>
      </c>
      <c r="C54">
        <v>18</v>
      </c>
      <c r="D54">
        <v>15</v>
      </c>
      <c r="E54">
        <v>0</v>
      </c>
      <c r="F54">
        <v>1</v>
      </c>
      <c r="G54">
        <v>-0.4146095028747131</v>
      </c>
      <c r="H54">
        <v>0.39780736556649038</v>
      </c>
      <c r="I54">
        <v>1.277171015765391</v>
      </c>
      <c r="J54">
        <f t="shared" si="0"/>
        <v>26</v>
      </c>
      <c r="K54">
        <f t="shared" si="1"/>
        <v>25.867486929099691</v>
      </c>
      <c r="AC54">
        <v>26</v>
      </c>
      <c r="AD54">
        <v>25.867486929099691</v>
      </c>
    </row>
    <row r="55" spans="1:30" x14ac:dyDescent="0.35">
      <c r="A55">
        <v>61</v>
      </c>
      <c r="B55">
        <v>1</v>
      </c>
      <c r="C55">
        <v>37</v>
      </c>
      <c r="D55">
        <v>35</v>
      </c>
      <c r="E55">
        <v>26</v>
      </c>
      <c r="F55">
        <v>0</v>
      </c>
      <c r="G55">
        <v>-0.41534019616607382</v>
      </c>
      <c r="H55">
        <v>0.39763233619562094</v>
      </c>
      <c r="I55">
        <v>1.2766090793641791</v>
      </c>
      <c r="J55">
        <f t="shared" si="0"/>
        <v>26</v>
      </c>
      <c r="K55">
        <f t="shared" si="1"/>
        <v>26.265119265295311</v>
      </c>
      <c r="AC55">
        <v>26</v>
      </c>
      <c r="AD55">
        <v>26.265119265295311</v>
      </c>
    </row>
    <row r="56" spans="1:30" x14ac:dyDescent="0.35">
      <c r="A56">
        <v>480</v>
      </c>
      <c r="B56">
        <v>1</v>
      </c>
      <c r="C56">
        <v>5</v>
      </c>
      <c r="D56">
        <v>0</v>
      </c>
      <c r="E56">
        <v>0</v>
      </c>
      <c r="F56">
        <v>1</v>
      </c>
      <c r="G56">
        <v>-0.44159153891379854</v>
      </c>
      <c r="H56">
        <v>0.39136180279916849</v>
      </c>
      <c r="I56">
        <v>1.2564773668808429</v>
      </c>
      <c r="J56">
        <f t="shared" si="0"/>
        <v>27</v>
      </c>
      <c r="K56">
        <f t="shared" si="1"/>
        <v>26.656481068094479</v>
      </c>
      <c r="AC56">
        <v>27</v>
      </c>
      <c r="AD56">
        <v>26.656481068094479</v>
      </c>
    </row>
    <row r="57" spans="1:30" x14ac:dyDescent="0.35">
      <c r="A57">
        <v>280</v>
      </c>
      <c r="B57">
        <v>1</v>
      </c>
      <c r="C57">
        <v>14</v>
      </c>
      <c r="D57">
        <v>10</v>
      </c>
      <c r="E57">
        <v>13</v>
      </c>
      <c r="F57">
        <v>0</v>
      </c>
      <c r="G57">
        <v>-0.45866367431178812</v>
      </c>
      <c r="H57">
        <v>0.38730288529502854</v>
      </c>
      <c r="I57">
        <v>1.2434461054201904</v>
      </c>
      <c r="J57">
        <f t="shared" si="0"/>
        <v>27</v>
      </c>
      <c r="K57">
        <f t="shared" si="1"/>
        <v>27.043783953389507</v>
      </c>
      <c r="AC57">
        <v>27</v>
      </c>
      <c r="AD57">
        <v>27.043783953389507</v>
      </c>
    </row>
    <row r="58" spans="1:30" x14ac:dyDescent="0.35">
      <c r="A58">
        <v>442</v>
      </c>
      <c r="B58">
        <v>1</v>
      </c>
      <c r="C58">
        <v>4</v>
      </c>
      <c r="D58">
        <v>0</v>
      </c>
      <c r="E58">
        <v>0</v>
      </c>
      <c r="F58">
        <v>1</v>
      </c>
      <c r="G58">
        <v>-0.47500511641841703</v>
      </c>
      <c r="H58">
        <v>0.38343228589541212</v>
      </c>
      <c r="I58">
        <v>1.2310194441898497</v>
      </c>
      <c r="J58">
        <f t="shared" si="0"/>
        <v>28</v>
      </c>
      <c r="K58">
        <f t="shared" si="1"/>
        <v>27.42721623928492</v>
      </c>
      <c r="AC58">
        <v>28</v>
      </c>
      <c r="AD58">
        <v>27.42721623928492</v>
      </c>
    </row>
    <row r="59" spans="1:30" x14ac:dyDescent="0.35">
      <c r="A59">
        <v>360</v>
      </c>
      <c r="B59">
        <v>0</v>
      </c>
      <c r="C59">
        <v>31</v>
      </c>
      <c r="D59">
        <v>0</v>
      </c>
      <c r="E59">
        <v>0</v>
      </c>
      <c r="F59">
        <v>0</v>
      </c>
      <c r="G59">
        <v>-0.47656142152469116</v>
      </c>
      <c r="H59">
        <v>0.38306442355235532</v>
      </c>
      <c r="I59">
        <v>1.2298384124568786</v>
      </c>
      <c r="J59">
        <f t="shared" si="0"/>
        <v>28</v>
      </c>
      <c r="K59">
        <f t="shared" si="1"/>
        <v>27.810280662837275</v>
      </c>
      <c r="AC59">
        <v>28</v>
      </c>
      <c r="AD59">
        <v>27.810280662837275</v>
      </c>
    </row>
    <row r="60" spans="1:30" x14ac:dyDescent="0.35">
      <c r="A60">
        <v>138</v>
      </c>
      <c r="B60">
        <v>1</v>
      </c>
      <c r="C60">
        <v>40</v>
      </c>
      <c r="D60">
        <v>45</v>
      </c>
      <c r="E60">
        <v>0</v>
      </c>
      <c r="F60">
        <v>1</v>
      </c>
      <c r="G60">
        <v>-0.49429974081501626</v>
      </c>
      <c r="H60">
        <v>0.37888118298318718</v>
      </c>
      <c r="I60">
        <v>1.2164080085242936</v>
      </c>
      <c r="J60">
        <f t="shared" si="0"/>
        <v>29</v>
      </c>
      <c r="K60">
        <f t="shared" si="1"/>
        <v>28.189161845820461</v>
      </c>
      <c r="AC60">
        <v>29</v>
      </c>
      <c r="AD60">
        <v>28.189161845820461</v>
      </c>
    </row>
    <row r="61" spans="1:30" x14ac:dyDescent="0.35">
      <c r="A61">
        <v>389</v>
      </c>
      <c r="B61">
        <v>1</v>
      </c>
      <c r="C61">
        <v>33</v>
      </c>
      <c r="D61">
        <v>35</v>
      </c>
      <c r="E61">
        <v>13</v>
      </c>
      <c r="F61">
        <v>1</v>
      </c>
      <c r="G61">
        <v>-0.502796487592295</v>
      </c>
      <c r="H61">
        <v>0.37688370924071013</v>
      </c>
      <c r="I61">
        <v>1.209995066508976</v>
      </c>
      <c r="J61">
        <f t="shared" si="0"/>
        <v>30</v>
      </c>
      <c r="K61">
        <f t="shared" si="1"/>
        <v>28.566045555061173</v>
      </c>
      <c r="AC61">
        <v>30</v>
      </c>
      <c r="AD61">
        <v>28.566045555061173</v>
      </c>
    </row>
    <row r="62" spans="1:30" x14ac:dyDescent="0.35">
      <c r="A62">
        <v>340</v>
      </c>
      <c r="B62">
        <v>1</v>
      </c>
      <c r="C62">
        <v>3</v>
      </c>
      <c r="D62">
        <v>0</v>
      </c>
      <c r="E62">
        <v>0</v>
      </c>
      <c r="F62">
        <v>0</v>
      </c>
      <c r="G62">
        <v>-0.50841869392303551</v>
      </c>
      <c r="H62">
        <v>0.37556429368642946</v>
      </c>
      <c r="I62">
        <v>1.2057590481504985</v>
      </c>
      <c r="J62">
        <f t="shared" si="0"/>
        <v>30</v>
      </c>
      <c r="K62">
        <f t="shared" si="1"/>
        <v>28.941609848747603</v>
      </c>
      <c r="AC62">
        <v>30</v>
      </c>
      <c r="AD62">
        <v>28.941609848747603</v>
      </c>
    </row>
    <row r="63" spans="1:30" x14ac:dyDescent="0.35">
      <c r="A63">
        <v>243</v>
      </c>
      <c r="B63">
        <v>0</v>
      </c>
      <c r="C63">
        <v>30</v>
      </c>
      <c r="D63">
        <v>0</v>
      </c>
      <c r="E63">
        <v>0</v>
      </c>
      <c r="F63">
        <v>0</v>
      </c>
      <c r="G63">
        <v>-0.50997499902930965</v>
      </c>
      <c r="H63">
        <v>0.37519938636100858</v>
      </c>
      <c r="I63">
        <v>1.2045875035794109</v>
      </c>
      <c r="J63">
        <f t="shared" si="0"/>
        <v>30</v>
      </c>
      <c r="K63">
        <f t="shared" si="1"/>
        <v>29.316809235108611</v>
      </c>
      <c r="AC63">
        <v>30</v>
      </c>
      <c r="AD63">
        <v>29.316809235108611</v>
      </c>
    </row>
    <row r="64" spans="1:30" x14ac:dyDescent="0.35">
      <c r="A64">
        <v>498</v>
      </c>
      <c r="B64">
        <v>0</v>
      </c>
      <c r="C64">
        <v>30</v>
      </c>
      <c r="D64">
        <v>0</v>
      </c>
      <c r="E64">
        <v>0</v>
      </c>
      <c r="F64">
        <v>0</v>
      </c>
      <c r="G64">
        <v>-0.50997499902930965</v>
      </c>
      <c r="H64">
        <v>0.37519938636100858</v>
      </c>
      <c r="I64">
        <v>1.2045875035794109</v>
      </c>
      <c r="J64">
        <f t="shared" si="0"/>
        <v>30</v>
      </c>
      <c r="K64">
        <f t="shared" si="1"/>
        <v>29.692008621469618</v>
      </c>
      <c r="AC64">
        <v>30</v>
      </c>
      <c r="AD64">
        <v>29.692008621469618</v>
      </c>
    </row>
    <row r="65" spans="1:30" x14ac:dyDescent="0.35">
      <c r="A65">
        <v>49</v>
      </c>
      <c r="B65">
        <v>1</v>
      </c>
      <c r="C65">
        <v>15</v>
      </c>
      <c r="D65">
        <v>15</v>
      </c>
      <c r="E65">
        <v>0</v>
      </c>
      <c r="F65">
        <v>1</v>
      </c>
      <c r="G65">
        <v>-0.51485023538856856</v>
      </c>
      <c r="H65">
        <v>0.37405720722037905</v>
      </c>
      <c r="I65">
        <v>1.200920507391076</v>
      </c>
      <c r="J65">
        <f t="shared" si="0"/>
        <v>31</v>
      </c>
      <c r="K65">
        <f t="shared" si="1"/>
        <v>30.066065828689997</v>
      </c>
      <c r="AC65">
        <v>31</v>
      </c>
      <c r="AD65">
        <v>30.066065828689997</v>
      </c>
    </row>
    <row r="66" spans="1:30" x14ac:dyDescent="0.35">
      <c r="A66">
        <v>163</v>
      </c>
      <c r="B66">
        <v>0</v>
      </c>
      <c r="C66">
        <v>39</v>
      </c>
      <c r="D66">
        <v>10</v>
      </c>
      <c r="E66">
        <v>13</v>
      </c>
      <c r="F66">
        <v>0</v>
      </c>
      <c r="G66">
        <v>-0.52704713442729922</v>
      </c>
      <c r="H66">
        <v>0.37120585997210281</v>
      </c>
      <c r="I66">
        <v>1.1917661820150365</v>
      </c>
      <c r="J66">
        <f t="shared" si="0"/>
        <v>31</v>
      </c>
      <c r="K66">
        <f t="shared" si="1"/>
        <v>30.437271688662101</v>
      </c>
      <c r="AC66">
        <v>31</v>
      </c>
      <c r="AD66">
        <v>30.437271688662101</v>
      </c>
    </row>
    <row r="67" spans="1:30" x14ac:dyDescent="0.35">
      <c r="A67">
        <v>230</v>
      </c>
      <c r="B67">
        <v>0</v>
      </c>
      <c r="C67">
        <v>29</v>
      </c>
      <c r="D67">
        <v>0</v>
      </c>
      <c r="E67">
        <v>0</v>
      </c>
      <c r="F67">
        <v>0</v>
      </c>
      <c r="G67">
        <v>-0.54338857653392814</v>
      </c>
      <c r="H67">
        <v>0.36739966568101773</v>
      </c>
      <c r="I67">
        <v>1.1795462950805069</v>
      </c>
      <c r="J67">
        <f t="shared" si="0"/>
        <v>31</v>
      </c>
      <c r="K67">
        <f t="shared" si="1"/>
        <v>30.804671354343117</v>
      </c>
      <c r="AC67">
        <v>31</v>
      </c>
      <c r="AD67">
        <v>30.804671354343117</v>
      </c>
    </row>
    <row r="68" spans="1:30" x14ac:dyDescent="0.35">
      <c r="A68">
        <v>46</v>
      </c>
      <c r="B68">
        <v>1</v>
      </c>
      <c r="C68">
        <v>14</v>
      </c>
      <c r="D68">
        <v>15</v>
      </c>
      <c r="E68">
        <v>0</v>
      </c>
      <c r="F68">
        <v>0</v>
      </c>
      <c r="G68">
        <v>-0.54826381289318704</v>
      </c>
      <c r="H68">
        <v>0.36626731139655899</v>
      </c>
      <c r="I68">
        <v>1.1759108418514572</v>
      </c>
      <c r="J68">
        <f t="shared" ref="J68:J131" si="2">J67+F68</f>
        <v>31</v>
      </c>
      <c r="K68">
        <f t="shared" ref="K68:K131" si="3">K67+H68</f>
        <v>31.170938665739676</v>
      </c>
      <c r="AC68">
        <v>31</v>
      </c>
      <c r="AD68">
        <v>31.170938665739676</v>
      </c>
    </row>
    <row r="69" spans="1:30" x14ac:dyDescent="0.35">
      <c r="A69">
        <v>51</v>
      </c>
      <c r="B69">
        <v>1</v>
      </c>
      <c r="C69">
        <v>11</v>
      </c>
      <c r="D69">
        <v>10</v>
      </c>
      <c r="E69">
        <v>15</v>
      </c>
      <c r="F69">
        <v>0</v>
      </c>
      <c r="G69">
        <v>-0.56601179430137483</v>
      </c>
      <c r="H69">
        <v>0.3621575908488141</v>
      </c>
      <c r="I69">
        <v>1.1627164758823889</v>
      </c>
      <c r="J69">
        <f t="shared" si="2"/>
        <v>31</v>
      </c>
      <c r="K69">
        <f t="shared" si="3"/>
        <v>31.53309625658849</v>
      </c>
      <c r="AC69">
        <v>31</v>
      </c>
      <c r="AD69">
        <v>31.53309625658849</v>
      </c>
    </row>
    <row r="70" spans="1:30" x14ac:dyDescent="0.35">
      <c r="A70">
        <v>354</v>
      </c>
      <c r="B70">
        <v>0</v>
      </c>
      <c r="C70">
        <v>28</v>
      </c>
      <c r="D70">
        <v>0</v>
      </c>
      <c r="E70">
        <v>0</v>
      </c>
      <c r="F70">
        <v>1</v>
      </c>
      <c r="G70">
        <v>-0.57680215403854662</v>
      </c>
      <c r="H70">
        <v>0.3596687494401678</v>
      </c>
      <c r="I70">
        <v>1.1547259850441078</v>
      </c>
      <c r="J70">
        <f t="shared" si="2"/>
        <v>32</v>
      </c>
      <c r="K70">
        <f t="shared" si="3"/>
        <v>31.892765006028657</v>
      </c>
      <c r="AC70">
        <v>32</v>
      </c>
      <c r="AD70">
        <v>31.892765006028657</v>
      </c>
    </row>
    <row r="71" spans="1:30" x14ac:dyDescent="0.35">
      <c r="A71">
        <v>89</v>
      </c>
      <c r="B71">
        <v>1</v>
      </c>
      <c r="C71">
        <v>9</v>
      </c>
      <c r="D71">
        <v>10</v>
      </c>
      <c r="E71">
        <v>0</v>
      </c>
      <c r="F71">
        <v>1</v>
      </c>
      <c r="G71">
        <v>-0.57953354324262785</v>
      </c>
      <c r="H71">
        <v>0.35903993242007154</v>
      </c>
      <c r="I71">
        <v>1.1527071514532734</v>
      </c>
      <c r="J71">
        <f t="shared" si="2"/>
        <v>33</v>
      </c>
      <c r="K71">
        <f t="shared" si="3"/>
        <v>32.251804938448728</v>
      </c>
      <c r="AC71">
        <v>33</v>
      </c>
      <c r="AD71">
        <v>32.251804938448728</v>
      </c>
    </row>
    <row r="72" spans="1:30" x14ac:dyDescent="0.35">
      <c r="A72">
        <v>398</v>
      </c>
      <c r="B72">
        <v>1</v>
      </c>
      <c r="C72">
        <v>13</v>
      </c>
      <c r="D72">
        <v>15</v>
      </c>
      <c r="E72">
        <v>0</v>
      </c>
      <c r="F72">
        <v>0</v>
      </c>
      <c r="G72">
        <v>-0.58167739039780553</v>
      </c>
      <c r="H72">
        <v>0.35854671755512646</v>
      </c>
      <c r="I72">
        <v>1.1511236721500298</v>
      </c>
      <c r="J72">
        <f t="shared" si="2"/>
        <v>33</v>
      </c>
      <c r="K72">
        <f t="shared" si="3"/>
        <v>32.610351656003857</v>
      </c>
      <c r="AC72">
        <v>33</v>
      </c>
      <c r="AD72">
        <v>32.610351656003857</v>
      </c>
    </row>
    <row r="73" spans="1:30" x14ac:dyDescent="0.35">
      <c r="A73">
        <v>186</v>
      </c>
      <c r="B73">
        <v>0</v>
      </c>
      <c r="C73">
        <v>29</v>
      </c>
      <c r="D73">
        <v>0</v>
      </c>
      <c r="E73">
        <v>13</v>
      </c>
      <c r="F73">
        <v>0</v>
      </c>
      <c r="G73">
        <v>-0.58958659512618083</v>
      </c>
      <c r="H73">
        <v>0.35672971420089877</v>
      </c>
      <c r="I73">
        <v>1.1452901350654072</v>
      </c>
      <c r="J73">
        <f t="shared" si="2"/>
        <v>33</v>
      </c>
      <c r="K73">
        <f t="shared" si="3"/>
        <v>32.967081370204752</v>
      </c>
      <c r="AC73">
        <v>33</v>
      </c>
      <c r="AD73">
        <v>32.967081370204752</v>
      </c>
    </row>
    <row r="74" spans="1:30" x14ac:dyDescent="0.35">
      <c r="A74">
        <v>258</v>
      </c>
      <c r="B74">
        <v>0</v>
      </c>
      <c r="C74">
        <v>27</v>
      </c>
      <c r="D74">
        <v>0</v>
      </c>
      <c r="E74">
        <v>0</v>
      </c>
      <c r="F74">
        <v>0</v>
      </c>
      <c r="G74">
        <v>-0.61021573154316511</v>
      </c>
      <c r="H74">
        <v>0.35200998820860518</v>
      </c>
      <c r="I74">
        <v>1.1301373305638414</v>
      </c>
      <c r="J74">
        <f t="shared" si="2"/>
        <v>33</v>
      </c>
      <c r="K74">
        <f t="shared" si="3"/>
        <v>33.31909135841336</v>
      </c>
      <c r="AC74">
        <v>33</v>
      </c>
      <c r="AD74">
        <v>33.31909135841336</v>
      </c>
    </row>
    <row r="75" spans="1:30" x14ac:dyDescent="0.35">
      <c r="A75">
        <v>400</v>
      </c>
      <c r="B75">
        <v>0</v>
      </c>
      <c r="C75">
        <v>27</v>
      </c>
      <c r="D75">
        <v>0</v>
      </c>
      <c r="E75">
        <v>0</v>
      </c>
      <c r="F75">
        <v>0</v>
      </c>
      <c r="G75">
        <v>-0.61021573154316511</v>
      </c>
      <c r="H75">
        <v>0.35200998820860518</v>
      </c>
      <c r="I75">
        <v>1.1301373305638414</v>
      </c>
      <c r="J75">
        <f t="shared" si="2"/>
        <v>33</v>
      </c>
      <c r="K75">
        <f t="shared" si="3"/>
        <v>33.671101346621967</v>
      </c>
      <c r="AC75">
        <v>33</v>
      </c>
      <c r="AD75">
        <v>33.671101346621967</v>
      </c>
    </row>
    <row r="76" spans="1:30" x14ac:dyDescent="0.35">
      <c r="A76">
        <v>188</v>
      </c>
      <c r="B76">
        <v>1</v>
      </c>
      <c r="C76">
        <v>12</v>
      </c>
      <c r="D76">
        <v>15</v>
      </c>
      <c r="E76">
        <v>0</v>
      </c>
      <c r="F76">
        <v>1</v>
      </c>
      <c r="G76">
        <v>-0.61509096790242401</v>
      </c>
      <c r="H76">
        <v>0.35089875582270702</v>
      </c>
      <c r="I76">
        <v>1.1265696897459598</v>
      </c>
      <c r="J76">
        <f t="shared" si="2"/>
        <v>34</v>
      </c>
      <c r="K76">
        <f t="shared" si="3"/>
        <v>34.022000102444672</v>
      </c>
      <c r="AC76">
        <v>34</v>
      </c>
      <c r="AD76">
        <v>34.022000102444672</v>
      </c>
    </row>
    <row r="77" spans="1:30" x14ac:dyDescent="0.35">
      <c r="A77">
        <v>131</v>
      </c>
      <c r="B77">
        <v>0</v>
      </c>
      <c r="C77">
        <v>36</v>
      </c>
      <c r="D77">
        <v>10</v>
      </c>
      <c r="E77">
        <v>13</v>
      </c>
      <c r="F77">
        <v>0</v>
      </c>
      <c r="G77">
        <v>-0.62728786694115468</v>
      </c>
      <c r="H77">
        <v>0.34812575980539706</v>
      </c>
      <c r="I77">
        <v>1.1176669130588117</v>
      </c>
      <c r="J77">
        <f t="shared" si="2"/>
        <v>34</v>
      </c>
      <c r="K77">
        <f t="shared" si="3"/>
        <v>34.37012586225007</v>
      </c>
      <c r="AC77">
        <v>34</v>
      </c>
      <c r="AD77">
        <v>34.37012586225007</v>
      </c>
    </row>
    <row r="78" spans="1:30" x14ac:dyDescent="0.35">
      <c r="A78">
        <v>76</v>
      </c>
      <c r="B78">
        <v>0</v>
      </c>
      <c r="C78">
        <v>26</v>
      </c>
      <c r="D78">
        <v>0</v>
      </c>
      <c r="E78">
        <v>0</v>
      </c>
      <c r="F78">
        <v>1</v>
      </c>
      <c r="G78">
        <v>-0.64362930904778359</v>
      </c>
      <c r="H78">
        <v>0.34442659054699387</v>
      </c>
      <c r="I78">
        <v>1.1057906328081555</v>
      </c>
      <c r="J78">
        <f t="shared" si="2"/>
        <v>35</v>
      </c>
      <c r="K78">
        <f t="shared" si="3"/>
        <v>34.714552452797065</v>
      </c>
      <c r="AC78">
        <v>35</v>
      </c>
      <c r="AD78">
        <v>34.714552452797065</v>
      </c>
    </row>
    <row r="79" spans="1:30" x14ac:dyDescent="0.35">
      <c r="A79">
        <v>313</v>
      </c>
      <c r="B79">
        <v>0</v>
      </c>
      <c r="C79">
        <v>26</v>
      </c>
      <c r="D79">
        <v>0</v>
      </c>
      <c r="E79">
        <v>0</v>
      </c>
      <c r="F79">
        <v>0</v>
      </c>
      <c r="G79">
        <v>-0.64362930904778359</v>
      </c>
      <c r="H79">
        <v>0.34442659054699387</v>
      </c>
      <c r="I79">
        <v>1.1057906328081555</v>
      </c>
      <c r="J79">
        <f t="shared" si="2"/>
        <v>35</v>
      </c>
      <c r="K79">
        <f t="shared" si="3"/>
        <v>35.05897904334406</v>
      </c>
      <c r="AC79">
        <v>35</v>
      </c>
      <c r="AD79">
        <v>35.05897904334406</v>
      </c>
    </row>
    <row r="80" spans="1:30" x14ac:dyDescent="0.35">
      <c r="A80">
        <v>9</v>
      </c>
      <c r="B80">
        <v>0</v>
      </c>
      <c r="C80">
        <v>45</v>
      </c>
      <c r="D80">
        <v>20</v>
      </c>
      <c r="E80">
        <v>26</v>
      </c>
      <c r="F80">
        <v>0</v>
      </c>
      <c r="G80">
        <v>-0.64436000233914426</v>
      </c>
      <c r="H80">
        <v>0.34426162101701596</v>
      </c>
      <c r="I80">
        <v>1.1052609937908582</v>
      </c>
      <c r="J80">
        <f t="shared" si="2"/>
        <v>35</v>
      </c>
      <c r="K80">
        <f t="shared" si="3"/>
        <v>35.403240664361078</v>
      </c>
      <c r="AC80">
        <v>35</v>
      </c>
      <c r="AD80">
        <v>35.403240664361078</v>
      </c>
    </row>
    <row r="81" spans="1:30" x14ac:dyDescent="0.35">
      <c r="A81">
        <v>137</v>
      </c>
      <c r="B81">
        <v>1</v>
      </c>
      <c r="C81">
        <v>7</v>
      </c>
      <c r="D81">
        <v>10</v>
      </c>
      <c r="E81">
        <v>0</v>
      </c>
      <c r="F81">
        <v>1</v>
      </c>
      <c r="G81">
        <v>-0.64636069825186482</v>
      </c>
      <c r="H81">
        <v>0.34381011363678421</v>
      </c>
      <c r="I81">
        <v>1.1038114174648519</v>
      </c>
      <c r="J81">
        <f t="shared" si="2"/>
        <v>36</v>
      </c>
      <c r="K81">
        <f t="shared" si="3"/>
        <v>35.747050777997863</v>
      </c>
      <c r="AC81">
        <v>36</v>
      </c>
      <c r="AD81">
        <v>35.747050777997863</v>
      </c>
    </row>
    <row r="82" spans="1:30" x14ac:dyDescent="0.35">
      <c r="A82">
        <v>53</v>
      </c>
      <c r="B82">
        <v>0</v>
      </c>
      <c r="C82">
        <v>25</v>
      </c>
      <c r="D82">
        <v>0</v>
      </c>
      <c r="E82">
        <v>0</v>
      </c>
      <c r="F82">
        <v>1</v>
      </c>
      <c r="G82">
        <v>-0.67704288655240208</v>
      </c>
      <c r="H82">
        <v>0.33692161891837608</v>
      </c>
      <c r="I82">
        <v>1.081695723895238</v>
      </c>
      <c r="J82">
        <f t="shared" si="2"/>
        <v>37</v>
      </c>
      <c r="K82">
        <f t="shared" si="3"/>
        <v>36.083972396916238</v>
      </c>
      <c r="AC82">
        <v>37</v>
      </c>
      <c r="AD82">
        <v>36.083972396916238</v>
      </c>
    </row>
    <row r="83" spans="1:30" x14ac:dyDescent="0.35">
      <c r="A83">
        <v>90</v>
      </c>
      <c r="B83">
        <v>0</v>
      </c>
      <c r="C83">
        <v>25</v>
      </c>
      <c r="D83">
        <v>0</v>
      </c>
      <c r="E83">
        <v>0</v>
      </c>
      <c r="F83">
        <v>0</v>
      </c>
      <c r="G83">
        <v>-0.67704288655240208</v>
      </c>
      <c r="H83">
        <v>0.33692161891837608</v>
      </c>
      <c r="I83">
        <v>1.081695723895238</v>
      </c>
      <c r="J83">
        <f t="shared" si="2"/>
        <v>37</v>
      </c>
      <c r="K83">
        <f t="shared" si="3"/>
        <v>36.420894015834612</v>
      </c>
      <c r="AC83">
        <v>37</v>
      </c>
      <c r="AD83">
        <v>36.420894015834612</v>
      </c>
    </row>
    <row r="84" spans="1:30" x14ac:dyDescent="0.35">
      <c r="A84">
        <v>27</v>
      </c>
      <c r="B84">
        <v>1</v>
      </c>
      <c r="C84">
        <v>6</v>
      </c>
      <c r="D84">
        <v>10</v>
      </c>
      <c r="E84">
        <v>0</v>
      </c>
      <c r="F84">
        <v>0</v>
      </c>
      <c r="G84">
        <v>-0.6797742757564833</v>
      </c>
      <c r="H84">
        <v>0.33631168376992898</v>
      </c>
      <c r="I84">
        <v>1.0797375110502248</v>
      </c>
      <c r="J84">
        <f t="shared" si="2"/>
        <v>37</v>
      </c>
      <c r="K84">
        <f t="shared" si="3"/>
        <v>36.75720569960454</v>
      </c>
      <c r="AC84">
        <v>37</v>
      </c>
      <c r="AD84">
        <v>36.75720569960454</v>
      </c>
    </row>
    <row r="85" spans="1:30" x14ac:dyDescent="0.35">
      <c r="A85">
        <v>337</v>
      </c>
      <c r="B85">
        <v>0</v>
      </c>
      <c r="C85">
        <v>34</v>
      </c>
      <c r="D85">
        <v>10</v>
      </c>
      <c r="E85">
        <v>13</v>
      </c>
      <c r="F85">
        <v>0</v>
      </c>
      <c r="G85">
        <v>-0.69411502195039165</v>
      </c>
      <c r="H85">
        <v>0.33311829217319833</v>
      </c>
      <c r="I85">
        <v>1.0694850432923058</v>
      </c>
      <c r="J85">
        <f t="shared" si="2"/>
        <v>37</v>
      </c>
      <c r="K85">
        <f t="shared" si="3"/>
        <v>37.090323991777737</v>
      </c>
      <c r="AC85">
        <v>37</v>
      </c>
      <c r="AD85">
        <v>37.090323991777737</v>
      </c>
    </row>
    <row r="86" spans="1:30" x14ac:dyDescent="0.35">
      <c r="A86">
        <v>241</v>
      </c>
      <c r="B86">
        <v>0</v>
      </c>
      <c r="C86">
        <v>24</v>
      </c>
      <c r="D86">
        <v>0</v>
      </c>
      <c r="E86">
        <v>0</v>
      </c>
      <c r="F86">
        <v>0</v>
      </c>
      <c r="G86">
        <v>-0.71045646405702056</v>
      </c>
      <c r="H86">
        <v>0.32949798616707338</v>
      </c>
      <c r="I86">
        <v>1.0578619555884374</v>
      </c>
      <c r="J86">
        <f t="shared" si="2"/>
        <v>37</v>
      </c>
      <c r="K86">
        <f t="shared" si="3"/>
        <v>37.419821977944814</v>
      </c>
      <c r="AC86">
        <v>37</v>
      </c>
      <c r="AD86">
        <v>37.419821977944814</v>
      </c>
    </row>
    <row r="87" spans="1:30" x14ac:dyDescent="0.35">
      <c r="A87">
        <v>357</v>
      </c>
      <c r="B87">
        <v>0</v>
      </c>
      <c r="C87">
        <v>24</v>
      </c>
      <c r="D87">
        <v>0</v>
      </c>
      <c r="E87">
        <v>0</v>
      </c>
      <c r="F87">
        <v>0</v>
      </c>
      <c r="G87">
        <v>-0.71045646405702056</v>
      </c>
      <c r="H87">
        <v>0.32949798616707338</v>
      </c>
      <c r="I87">
        <v>1.0578619555884374</v>
      </c>
      <c r="J87">
        <f t="shared" si="2"/>
        <v>37</v>
      </c>
      <c r="K87">
        <f t="shared" si="3"/>
        <v>37.749319964111891</v>
      </c>
      <c r="AC87">
        <v>37</v>
      </c>
      <c r="AD87">
        <v>37.749319964111891</v>
      </c>
    </row>
    <row r="88" spans="1:30" x14ac:dyDescent="0.35">
      <c r="A88">
        <v>462</v>
      </c>
      <c r="B88">
        <v>0</v>
      </c>
      <c r="C88">
        <v>24</v>
      </c>
      <c r="D88">
        <v>0</v>
      </c>
      <c r="E88">
        <v>0</v>
      </c>
      <c r="F88">
        <v>0</v>
      </c>
      <c r="G88">
        <v>-0.71045646405702056</v>
      </c>
      <c r="H88">
        <v>0.32949798616707338</v>
      </c>
      <c r="I88">
        <v>1.0578619555884374</v>
      </c>
      <c r="J88">
        <f t="shared" si="2"/>
        <v>37</v>
      </c>
      <c r="K88">
        <f t="shared" si="3"/>
        <v>38.078817950278967</v>
      </c>
      <c r="AC88">
        <v>37</v>
      </c>
      <c r="AD88">
        <v>38.078817950278967</v>
      </c>
    </row>
    <row r="89" spans="1:30" x14ac:dyDescent="0.35">
      <c r="A89">
        <v>493</v>
      </c>
      <c r="B89">
        <v>0</v>
      </c>
      <c r="C89">
        <v>24</v>
      </c>
      <c r="D89">
        <v>0</v>
      </c>
      <c r="E89">
        <v>0</v>
      </c>
      <c r="F89">
        <v>1</v>
      </c>
      <c r="G89">
        <v>-0.71045646405702056</v>
      </c>
      <c r="H89">
        <v>0.32949798616707338</v>
      </c>
      <c r="I89">
        <v>1.0578619555884374</v>
      </c>
      <c r="J89">
        <f t="shared" si="2"/>
        <v>38</v>
      </c>
      <c r="K89">
        <f t="shared" si="3"/>
        <v>38.408315936446044</v>
      </c>
      <c r="AC89">
        <v>38</v>
      </c>
      <c r="AD89">
        <v>38.408315936446044</v>
      </c>
    </row>
    <row r="90" spans="1:30" x14ac:dyDescent="0.35">
      <c r="A90">
        <v>362</v>
      </c>
      <c r="B90">
        <v>1</v>
      </c>
      <c r="C90">
        <v>21</v>
      </c>
      <c r="D90">
        <v>30</v>
      </c>
      <c r="E90">
        <v>0</v>
      </c>
      <c r="F90">
        <v>0</v>
      </c>
      <c r="G90">
        <v>-0.72176324188181251</v>
      </c>
      <c r="H90">
        <v>0.32700482328483094</v>
      </c>
      <c r="I90">
        <v>1.049857590545453</v>
      </c>
      <c r="J90">
        <f t="shared" si="2"/>
        <v>38</v>
      </c>
      <c r="K90">
        <f t="shared" si="3"/>
        <v>38.735320759730875</v>
      </c>
      <c r="AC90">
        <v>38</v>
      </c>
      <c r="AD90">
        <v>38.735320759730875</v>
      </c>
    </row>
    <row r="91" spans="1:30" x14ac:dyDescent="0.35">
      <c r="A91">
        <v>456</v>
      </c>
      <c r="B91">
        <v>0</v>
      </c>
      <c r="C91">
        <v>26</v>
      </c>
      <c r="D91">
        <v>0</v>
      </c>
      <c r="E91">
        <v>26</v>
      </c>
      <c r="F91">
        <v>0</v>
      </c>
      <c r="G91">
        <v>-0.73602534623228899</v>
      </c>
      <c r="H91">
        <v>0.3238739018332159</v>
      </c>
      <c r="I91">
        <v>1.0398056848323787</v>
      </c>
      <c r="J91">
        <f t="shared" si="2"/>
        <v>38</v>
      </c>
      <c r="K91">
        <f t="shared" si="3"/>
        <v>39.059194661564092</v>
      </c>
      <c r="AC91">
        <v>38</v>
      </c>
      <c r="AD91">
        <v>39.059194661564092</v>
      </c>
    </row>
    <row r="92" spans="1:30" x14ac:dyDescent="0.35">
      <c r="A92">
        <v>413</v>
      </c>
      <c r="B92">
        <v>1</v>
      </c>
      <c r="C92">
        <v>26</v>
      </c>
      <c r="D92">
        <v>35</v>
      </c>
      <c r="E92">
        <v>13</v>
      </c>
      <c r="F92">
        <v>0</v>
      </c>
      <c r="G92">
        <v>-0.73669153012462441</v>
      </c>
      <c r="H92">
        <v>0.32372803827249341</v>
      </c>
      <c r="I92">
        <v>1.0393373860321646</v>
      </c>
      <c r="J92">
        <f t="shared" si="2"/>
        <v>38</v>
      </c>
      <c r="K92">
        <f t="shared" si="3"/>
        <v>39.382922699836584</v>
      </c>
      <c r="AC92">
        <v>38</v>
      </c>
      <c r="AD92">
        <v>39.382922699836584</v>
      </c>
    </row>
    <row r="93" spans="1:30" x14ac:dyDescent="0.35">
      <c r="A93">
        <v>264</v>
      </c>
      <c r="B93">
        <v>0</v>
      </c>
      <c r="C93">
        <v>34</v>
      </c>
      <c r="D93">
        <v>10</v>
      </c>
      <c r="E93">
        <v>26</v>
      </c>
      <c r="F93">
        <v>1</v>
      </c>
      <c r="G93">
        <v>-0.74031304054264435</v>
      </c>
      <c r="H93">
        <v>0.32293569420692042</v>
      </c>
      <c r="I93">
        <v>1.0367935445584844</v>
      </c>
      <c r="J93">
        <f t="shared" si="2"/>
        <v>39</v>
      </c>
      <c r="K93">
        <f t="shared" si="3"/>
        <v>39.705858394043503</v>
      </c>
      <c r="AC93">
        <v>39</v>
      </c>
      <c r="AD93">
        <v>39.705858394043503</v>
      </c>
    </row>
    <row r="94" spans="1:30" x14ac:dyDescent="0.35">
      <c r="A94">
        <v>181</v>
      </c>
      <c r="B94">
        <v>0</v>
      </c>
      <c r="C94">
        <v>23</v>
      </c>
      <c r="D94">
        <v>0</v>
      </c>
      <c r="E94">
        <v>0</v>
      </c>
      <c r="F94">
        <v>0</v>
      </c>
      <c r="G94">
        <v>-0.74387004156163905</v>
      </c>
      <c r="H94">
        <v>0.32215845256446773</v>
      </c>
      <c r="I94">
        <v>1.0342981898116639</v>
      </c>
      <c r="J94">
        <f t="shared" si="2"/>
        <v>39</v>
      </c>
      <c r="K94">
        <f t="shared" si="3"/>
        <v>40.028016846607969</v>
      </c>
      <c r="AC94">
        <v>39</v>
      </c>
      <c r="AD94">
        <v>40.028016846607969</v>
      </c>
    </row>
    <row r="95" spans="1:30" x14ac:dyDescent="0.35">
      <c r="A95">
        <v>459</v>
      </c>
      <c r="B95">
        <v>0</v>
      </c>
      <c r="C95">
        <v>23</v>
      </c>
      <c r="D95">
        <v>0</v>
      </c>
      <c r="E95">
        <v>0</v>
      </c>
      <c r="F95">
        <v>0</v>
      </c>
      <c r="G95">
        <v>-0.74387004156163905</v>
      </c>
      <c r="H95">
        <v>0.32215845256446773</v>
      </c>
      <c r="I95">
        <v>1.0342981898116639</v>
      </c>
      <c r="J95">
        <f t="shared" si="2"/>
        <v>39</v>
      </c>
      <c r="K95">
        <f t="shared" si="3"/>
        <v>40.350175299172435</v>
      </c>
      <c r="AC95">
        <v>39</v>
      </c>
      <c r="AD95">
        <v>40.350175299172435</v>
      </c>
    </row>
    <row r="96" spans="1:30" x14ac:dyDescent="0.35">
      <c r="A96">
        <v>293</v>
      </c>
      <c r="B96">
        <v>0</v>
      </c>
      <c r="C96">
        <v>31</v>
      </c>
      <c r="D96">
        <v>10</v>
      </c>
      <c r="E96">
        <v>0</v>
      </c>
      <c r="F96">
        <v>0</v>
      </c>
      <c r="G96">
        <v>-0.74815773587199441</v>
      </c>
      <c r="H96">
        <v>0.32122285339200601</v>
      </c>
      <c r="I96">
        <v>1.0312944240474464</v>
      </c>
      <c r="J96">
        <f t="shared" si="2"/>
        <v>39</v>
      </c>
      <c r="K96">
        <f t="shared" si="3"/>
        <v>40.671398152564443</v>
      </c>
      <c r="AC96">
        <v>39</v>
      </c>
      <c r="AD96">
        <v>40.671398152564443</v>
      </c>
    </row>
    <row r="97" spans="1:30" x14ac:dyDescent="0.35">
      <c r="A97">
        <v>425</v>
      </c>
      <c r="B97">
        <v>1</v>
      </c>
      <c r="C97">
        <v>27</v>
      </c>
      <c r="D97">
        <v>35</v>
      </c>
      <c r="E97">
        <v>26</v>
      </c>
      <c r="F97">
        <v>0</v>
      </c>
      <c r="G97">
        <v>-0.74947597121225873</v>
      </c>
      <c r="H97">
        <v>0.32093549479364925</v>
      </c>
      <c r="I97">
        <v>1.0303718517053542</v>
      </c>
      <c r="J97">
        <f t="shared" si="2"/>
        <v>39</v>
      </c>
      <c r="K97">
        <f t="shared" si="3"/>
        <v>40.992333647358095</v>
      </c>
      <c r="AC97">
        <v>39</v>
      </c>
      <c r="AD97">
        <v>40.992333647358095</v>
      </c>
    </row>
    <row r="98" spans="1:30" x14ac:dyDescent="0.35">
      <c r="A98">
        <v>217</v>
      </c>
      <c r="B98">
        <v>0</v>
      </c>
      <c r="C98">
        <v>24</v>
      </c>
      <c r="D98">
        <v>0</v>
      </c>
      <c r="E98">
        <v>13</v>
      </c>
      <c r="F98">
        <v>1</v>
      </c>
      <c r="G98">
        <v>-0.75665448264927326</v>
      </c>
      <c r="H98">
        <v>0.31937305451777737</v>
      </c>
      <c r="I98">
        <v>1.0253555960828209</v>
      </c>
      <c r="J98">
        <f t="shared" si="2"/>
        <v>40</v>
      </c>
      <c r="K98">
        <f t="shared" si="3"/>
        <v>41.31170670187587</v>
      </c>
      <c r="AC98">
        <v>40</v>
      </c>
      <c r="AD98">
        <v>41.31170670187587</v>
      </c>
    </row>
    <row r="99" spans="1:30" x14ac:dyDescent="0.35">
      <c r="A99">
        <v>466</v>
      </c>
      <c r="B99">
        <v>1</v>
      </c>
      <c r="C99">
        <v>9</v>
      </c>
      <c r="D99">
        <v>15</v>
      </c>
      <c r="E99">
        <v>13</v>
      </c>
      <c r="F99">
        <v>0</v>
      </c>
      <c r="G99">
        <v>-0.76152971900853217</v>
      </c>
      <c r="H99">
        <v>0.31831423983329316</v>
      </c>
      <c r="I99">
        <v>1.0219562436747418</v>
      </c>
      <c r="J99">
        <f t="shared" si="2"/>
        <v>40</v>
      </c>
      <c r="K99">
        <f t="shared" si="3"/>
        <v>41.630020941709162</v>
      </c>
      <c r="AC99">
        <v>40</v>
      </c>
      <c r="AD99">
        <v>41.630020941709162</v>
      </c>
    </row>
    <row r="100" spans="1:30" x14ac:dyDescent="0.35">
      <c r="A100">
        <v>197</v>
      </c>
      <c r="B100">
        <v>0</v>
      </c>
      <c r="C100">
        <v>33</v>
      </c>
      <c r="D100">
        <v>10</v>
      </c>
      <c r="E100">
        <v>26</v>
      </c>
      <c r="F100">
        <v>1</v>
      </c>
      <c r="G100">
        <v>-0.77372661804726284</v>
      </c>
      <c r="H100">
        <v>0.31567351582925079</v>
      </c>
      <c r="I100">
        <v>1.0134781297670317</v>
      </c>
      <c r="J100">
        <f t="shared" si="2"/>
        <v>41</v>
      </c>
      <c r="K100">
        <f t="shared" si="3"/>
        <v>41.945694457538416</v>
      </c>
      <c r="AC100">
        <v>41</v>
      </c>
      <c r="AD100">
        <v>41.945694457538416</v>
      </c>
    </row>
    <row r="101" spans="1:30" x14ac:dyDescent="0.35">
      <c r="A101">
        <v>441</v>
      </c>
      <c r="B101">
        <v>0</v>
      </c>
      <c r="C101">
        <v>30</v>
      </c>
      <c r="D101">
        <v>10</v>
      </c>
      <c r="E101">
        <v>0</v>
      </c>
      <c r="F101">
        <v>1</v>
      </c>
      <c r="G101">
        <v>-0.7815713133766129</v>
      </c>
      <c r="H101">
        <v>0.3139813309004838</v>
      </c>
      <c r="I101">
        <v>1.0080453255220458</v>
      </c>
      <c r="J101">
        <f t="shared" si="2"/>
        <v>42</v>
      </c>
      <c r="K101">
        <f t="shared" si="3"/>
        <v>42.259675788438898</v>
      </c>
      <c r="AC101">
        <v>42</v>
      </c>
      <c r="AD101">
        <v>42.259675788438898</v>
      </c>
    </row>
    <row r="102" spans="1:30" x14ac:dyDescent="0.35">
      <c r="A102">
        <v>283</v>
      </c>
      <c r="B102">
        <v>1</v>
      </c>
      <c r="C102">
        <v>11</v>
      </c>
      <c r="D102">
        <v>20</v>
      </c>
      <c r="E102">
        <v>0</v>
      </c>
      <c r="F102">
        <v>1</v>
      </c>
      <c r="G102">
        <v>-0.78430270258069412</v>
      </c>
      <c r="H102">
        <v>0.31339329685000228</v>
      </c>
      <c r="I102">
        <v>1.0061574267283957</v>
      </c>
      <c r="J102">
        <f t="shared" si="2"/>
        <v>43</v>
      </c>
      <c r="K102">
        <f t="shared" si="3"/>
        <v>42.5730690852889</v>
      </c>
      <c r="AC102">
        <v>43</v>
      </c>
      <c r="AD102">
        <v>42.5730690852889</v>
      </c>
    </row>
    <row r="103" spans="1:30" x14ac:dyDescent="0.35">
      <c r="A103">
        <v>153</v>
      </c>
      <c r="B103">
        <v>0</v>
      </c>
      <c r="C103">
        <v>23</v>
      </c>
      <c r="D103">
        <v>0</v>
      </c>
      <c r="E103">
        <v>13</v>
      </c>
      <c r="F103">
        <v>1</v>
      </c>
      <c r="G103">
        <v>-0.79006806015389175</v>
      </c>
      <c r="H103">
        <v>0.31215405576917149</v>
      </c>
      <c r="I103">
        <v>1.0021788106267833</v>
      </c>
      <c r="J103">
        <f t="shared" si="2"/>
        <v>44</v>
      </c>
      <c r="K103">
        <f t="shared" si="3"/>
        <v>42.88522314105807</v>
      </c>
      <c r="AC103">
        <v>44</v>
      </c>
      <c r="AD103">
        <v>42.88522314105807</v>
      </c>
    </row>
    <row r="104" spans="1:30" x14ac:dyDescent="0.35">
      <c r="A104">
        <v>482</v>
      </c>
      <c r="B104">
        <v>0</v>
      </c>
      <c r="C104">
        <v>23</v>
      </c>
      <c r="D104">
        <v>0</v>
      </c>
      <c r="E104">
        <v>13</v>
      </c>
      <c r="F104">
        <v>1</v>
      </c>
      <c r="G104">
        <v>-0.79006806015389175</v>
      </c>
      <c r="H104">
        <v>0.31215405576917149</v>
      </c>
      <c r="I104">
        <v>1.0021788106267833</v>
      </c>
      <c r="J104">
        <f t="shared" si="2"/>
        <v>45</v>
      </c>
      <c r="K104">
        <f t="shared" si="3"/>
        <v>43.19737719682724</v>
      </c>
      <c r="AC104">
        <v>45</v>
      </c>
      <c r="AD104">
        <v>43.19737719682724</v>
      </c>
    </row>
    <row r="105" spans="1:30" x14ac:dyDescent="0.35">
      <c r="A105">
        <v>298</v>
      </c>
      <c r="B105">
        <v>1</v>
      </c>
      <c r="C105">
        <v>36</v>
      </c>
      <c r="D105">
        <v>50</v>
      </c>
      <c r="E105">
        <v>13</v>
      </c>
      <c r="F105">
        <v>0</v>
      </c>
      <c r="G105">
        <v>-0.80995022659939442</v>
      </c>
      <c r="H105">
        <v>0.30790110220958894</v>
      </c>
      <c r="I105">
        <v>0.98852459130392056</v>
      </c>
      <c r="J105">
        <f t="shared" si="2"/>
        <v>45</v>
      </c>
      <c r="K105">
        <f t="shared" si="3"/>
        <v>43.505278299036831</v>
      </c>
      <c r="AC105">
        <v>45</v>
      </c>
      <c r="AD105">
        <v>43.505278299036831</v>
      </c>
    </row>
    <row r="106" spans="1:30" x14ac:dyDescent="0.35">
      <c r="A106">
        <v>379</v>
      </c>
      <c r="B106">
        <v>0</v>
      </c>
      <c r="C106">
        <v>21</v>
      </c>
      <c r="D106">
        <v>0</v>
      </c>
      <c r="E106">
        <v>0</v>
      </c>
      <c r="F106">
        <v>0</v>
      </c>
      <c r="G106">
        <v>-0.81069719657087602</v>
      </c>
      <c r="H106">
        <v>0.30774194723742893</v>
      </c>
      <c r="I106">
        <v>0.98801362007751237</v>
      </c>
      <c r="J106">
        <f t="shared" si="2"/>
        <v>45</v>
      </c>
      <c r="K106">
        <f t="shared" si="3"/>
        <v>43.813020246274263</v>
      </c>
      <c r="AC106">
        <v>45</v>
      </c>
      <c r="AD106">
        <v>43.813020246274263</v>
      </c>
    </row>
    <row r="107" spans="1:30" x14ac:dyDescent="0.35">
      <c r="A107">
        <v>414</v>
      </c>
      <c r="B107">
        <v>0</v>
      </c>
      <c r="C107">
        <v>21</v>
      </c>
      <c r="D107">
        <v>0</v>
      </c>
      <c r="E107">
        <v>0</v>
      </c>
      <c r="F107">
        <v>0</v>
      </c>
      <c r="G107">
        <v>-0.81069719657087602</v>
      </c>
      <c r="H107">
        <v>0.30774194723742893</v>
      </c>
      <c r="I107">
        <v>0.98801362007751237</v>
      </c>
      <c r="J107">
        <f t="shared" si="2"/>
        <v>45</v>
      </c>
      <c r="K107">
        <f t="shared" si="3"/>
        <v>44.120762193511695</v>
      </c>
      <c r="AC107">
        <v>45</v>
      </c>
      <c r="AD107">
        <v>44.120762193511695</v>
      </c>
    </row>
    <row r="108" spans="1:30" x14ac:dyDescent="0.35">
      <c r="A108">
        <v>60</v>
      </c>
      <c r="B108">
        <v>0</v>
      </c>
      <c r="C108">
        <v>33</v>
      </c>
      <c r="D108">
        <v>15</v>
      </c>
      <c r="E108">
        <v>0</v>
      </c>
      <c r="F108">
        <v>0</v>
      </c>
      <c r="G108">
        <v>-0.81712873803640906</v>
      </c>
      <c r="H108">
        <v>0.30637348879731718</v>
      </c>
      <c r="I108">
        <v>0.98362014824347188</v>
      </c>
      <c r="J108">
        <f t="shared" si="2"/>
        <v>45</v>
      </c>
      <c r="K108">
        <f t="shared" si="3"/>
        <v>44.427135682309014</v>
      </c>
      <c r="AC108">
        <v>45</v>
      </c>
      <c r="AD108">
        <v>44.427135682309014</v>
      </c>
    </row>
    <row r="109" spans="1:30" x14ac:dyDescent="0.35">
      <c r="A109">
        <v>214</v>
      </c>
      <c r="B109">
        <v>0</v>
      </c>
      <c r="C109">
        <v>37</v>
      </c>
      <c r="D109">
        <v>20</v>
      </c>
      <c r="E109">
        <v>0</v>
      </c>
      <c r="F109">
        <v>1</v>
      </c>
      <c r="G109">
        <v>-0.81927258519158674</v>
      </c>
      <c r="H109">
        <v>0.30591809167872003</v>
      </c>
      <c r="I109">
        <v>0.98215808381008185</v>
      </c>
      <c r="J109">
        <f t="shared" si="2"/>
        <v>46</v>
      </c>
      <c r="K109">
        <f t="shared" si="3"/>
        <v>44.733053773987734</v>
      </c>
      <c r="AC109">
        <v>46</v>
      </c>
      <c r="AD109">
        <v>44.733053773987734</v>
      </c>
    </row>
    <row r="110" spans="1:30" x14ac:dyDescent="0.35">
      <c r="A110">
        <v>166</v>
      </c>
      <c r="B110">
        <v>0</v>
      </c>
      <c r="C110">
        <v>20</v>
      </c>
      <c r="D110">
        <v>0</v>
      </c>
      <c r="E110">
        <v>0</v>
      </c>
      <c r="F110">
        <v>1</v>
      </c>
      <c r="G110">
        <v>-0.84411077407549451</v>
      </c>
      <c r="H110">
        <v>0.30066971444612139</v>
      </c>
      <c r="I110">
        <v>0.96530803058964298</v>
      </c>
      <c r="J110">
        <f t="shared" si="2"/>
        <v>47</v>
      </c>
      <c r="K110">
        <f t="shared" si="3"/>
        <v>45.033723488433857</v>
      </c>
      <c r="AC110">
        <v>47</v>
      </c>
      <c r="AD110">
        <v>45.033723488433857</v>
      </c>
    </row>
    <row r="111" spans="1:30" x14ac:dyDescent="0.35">
      <c r="A111">
        <v>212</v>
      </c>
      <c r="B111">
        <v>0</v>
      </c>
      <c r="C111">
        <v>20</v>
      </c>
      <c r="D111">
        <v>0</v>
      </c>
      <c r="E111">
        <v>0</v>
      </c>
      <c r="F111">
        <v>0</v>
      </c>
      <c r="G111">
        <v>-0.84411077407549451</v>
      </c>
      <c r="H111">
        <v>0.30066971444612139</v>
      </c>
      <c r="I111">
        <v>0.96530803058964298</v>
      </c>
      <c r="J111">
        <f t="shared" si="2"/>
        <v>47</v>
      </c>
      <c r="K111">
        <f t="shared" si="3"/>
        <v>45.33439320287998</v>
      </c>
      <c r="AC111">
        <v>47</v>
      </c>
      <c r="AD111">
        <v>45.33439320287998</v>
      </c>
    </row>
    <row r="112" spans="1:30" x14ac:dyDescent="0.35">
      <c r="A112">
        <v>330</v>
      </c>
      <c r="B112">
        <v>0</v>
      </c>
      <c r="C112">
        <v>20</v>
      </c>
      <c r="D112">
        <v>0</v>
      </c>
      <c r="E112">
        <v>0</v>
      </c>
      <c r="F112">
        <v>0</v>
      </c>
      <c r="G112">
        <v>-0.84411077407549451</v>
      </c>
      <c r="H112">
        <v>0.30066971444612139</v>
      </c>
      <c r="I112">
        <v>0.96530803058964298</v>
      </c>
      <c r="J112">
        <f t="shared" si="2"/>
        <v>47</v>
      </c>
      <c r="K112">
        <f t="shared" si="3"/>
        <v>45.635062917326103</v>
      </c>
      <c r="AC112">
        <v>47</v>
      </c>
      <c r="AD112">
        <v>45.635062917326103</v>
      </c>
    </row>
    <row r="113" spans="1:30" x14ac:dyDescent="0.35">
      <c r="A113">
        <v>75</v>
      </c>
      <c r="B113">
        <v>0</v>
      </c>
      <c r="C113">
        <v>42</v>
      </c>
      <c r="D113">
        <v>20</v>
      </c>
      <c r="E113">
        <v>56</v>
      </c>
      <c r="F113">
        <v>1</v>
      </c>
      <c r="G113">
        <v>-0.85121154698896762</v>
      </c>
      <c r="H113">
        <v>0.29917876966948576</v>
      </c>
      <c r="I113">
        <v>0.96052131314886802</v>
      </c>
      <c r="J113">
        <f t="shared" si="2"/>
        <v>48</v>
      </c>
      <c r="K113">
        <f t="shared" si="3"/>
        <v>45.934241686995591</v>
      </c>
      <c r="AC113">
        <v>48</v>
      </c>
      <c r="AD113">
        <v>45.934241686995591</v>
      </c>
    </row>
    <row r="114" spans="1:30" x14ac:dyDescent="0.35">
      <c r="A114">
        <v>327</v>
      </c>
      <c r="B114">
        <v>0</v>
      </c>
      <c r="C114">
        <v>21</v>
      </c>
      <c r="D114">
        <v>0</v>
      </c>
      <c r="E114">
        <v>15</v>
      </c>
      <c r="F114">
        <v>0</v>
      </c>
      <c r="G114">
        <v>-0.86400260263885997</v>
      </c>
      <c r="H114">
        <v>0.29650376616532814</v>
      </c>
      <c r="I114">
        <v>0.95193314400394569</v>
      </c>
      <c r="J114">
        <f t="shared" si="2"/>
        <v>48</v>
      </c>
      <c r="K114">
        <f t="shared" si="3"/>
        <v>46.230745453160921</v>
      </c>
      <c r="AC114">
        <v>48</v>
      </c>
      <c r="AD114">
        <v>46.230745453160921</v>
      </c>
    </row>
    <row r="115" spans="1:30" x14ac:dyDescent="0.35">
      <c r="A115">
        <v>140</v>
      </c>
      <c r="B115">
        <v>0</v>
      </c>
      <c r="C115">
        <v>19</v>
      </c>
      <c r="D115">
        <v>0</v>
      </c>
      <c r="E115">
        <v>0</v>
      </c>
      <c r="F115">
        <v>0</v>
      </c>
      <c r="G115">
        <v>-0.87752435158011299</v>
      </c>
      <c r="H115">
        <v>0.29369105662874762</v>
      </c>
      <c r="I115">
        <v>0.94290286601808693</v>
      </c>
      <c r="J115">
        <f t="shared" si="2"/>
        <v>48</v>
      </c>
      <c r="K115">
        <f t="shared" si="3"/>
        <v>46.524436509789666</v>
      </c>
      <c r="AC115">
        <v>48</v>
      </c>
      <c r="AD115">
        <v>46.524436509789666</v>
      </c>
    </row>
    <row r="116" spans="1:30" x14ac:dyDescent="0.35">
      <c r="A116">
        <v>347</v>
      </c>
      <c r="B116">
        <v>1</v>
      </c>
      <c r="C116">
        <v>31</v>
      </c>
      <c r="D116">
        <v>45</v>
      </c>
      <c r="E116">
        <v>26</v>
      </c>
      <c r="F116">
        <v>0</v>
      </c>
      <c r="G116">
        <v>-0.88741797554108803</v>
      </c>
      <c r="H116">
        <v>0.29164295389295963</v>
      </c>
      <c r="I116">
        <v>0.93632737828740287</v>
      </c>
      <c r="J116">
        <f t="shared" si="2"/>
        <v>48</v>
      </c>
      <c r="K116">
        <f t="shared" si="3"/>
        <v>46.816079463682627</v>
      </c>
      <c r="AC116">
        <v>48</v>
      </c>
      <c r="AD116">
        <v>46.816079463682627</v>
      </c>
    </row>
    <row r="117" spans="1:30" x14ac:dyDescent="0.35">
      <c r="A117">
        <v>87</v>
      </c>
      <c r="B117">
        <v>0</v>
      </c>
      <c r="C117">
        <v>18</v>
      </c>
      <c r="D117">
        <v>0</v>
      </c>
      <c r="E117">
        <v>0</v>
      </c>
      <c r="F117">
        <v>0</v>
      </c>
      <c r="G117">
        <v>-0.91093792908473148</v>
      </c>
      <c r="H117">
        <v>0.28680794629606854</v>
      </c>
      <c r="I117">
        <v>0.92080445916055065</v>
      </c>
      <c r="J117">
        <f t="shared" si="2"/>
        <v>48</v>
      </c>
      <c r="K117">
        <f t="shared" si="3"/>
        <v>47.102887409978692</v>
      </c>
      <c r="AC117">
        <v>48</v>
      </c>
      <c r="AD117">
        <v>47.102887409978692</v>
      </c>
    </row>
    <row r="118" spans="1:30" x14ac:dyDescent="0.35">
      <c r="A118">
        <v>152</v>
      </c>
      <c r="B118">
        <v>0</v>
      </c>
      <c r="C118">
        <v>18</v>
      </c>
      <c r="D118">
        <v>0</v>
      </c>
      <c r="E118">
        <v>0</v>
      </c>
      <c r="F118">
        <v>1</v>
      </c>
      <c r="G118">
        <v>-0.91093792908473148</v>
      </c>
      <c r="H118">
        <v>0.28680794629606854</v>
      </c>
      <c r="I118">
        <v>0.92080445916055065</v>
      </c>
      <c r="J118">
        <f t="shared" si="2"/>
        <v>49</v>
      </c>
      <c r="K118">
        <f t="shared" si="3"/>
        <v>47.389695356274757</v>
      </c>
      <c r="AC118">
        <v>49</v>
      </c>
      <c r="AD118">
        <v>47.389695356274757</v>
      </c>
    </row>
    <row r="119" spans="1:30" x14ac:dyDescent="0.35">
      <c r="A119">
        <v>180</v>
      </c>
      <c r="B119">
        <v>0</v>
      </c>
      <c r="C119">
        <v>18</v>
      </c>
      <c r="D119">
        <v>0</v>
      </c>
      <c r="E119">
        <v>0</v>
      </c>
      <c r="F119">
        <v>0</v>
      </c>
      <c r="G119">
        <v>-0.91093792908473148</v>
      </c>
      <c r="H119">
        <v>0.28680794629606854</v>
      </c>
      <c r="I119">
        <v>0.92080445916055065</v>
      </c>
      <c r="J119">
        <f t="shared" si="2"/>
        <v>49</v>
      </c>
      <c r="K119">
        <f t="shared" si="3"/>
        <v>47.676503302570822</v>
      </c>
      <c r="AC119">
        <v>49</v>
      </c>
      <c r="AD119">
        <v>47.676503302570822</v>
      </c>
    </row>
    <row r="120" spans="1:30" x14ac:dyDescent="0.35">
      <c r="A120">
        <v>329</v>
      </c>
      <c r="B120">
        <v>0</v>
      </c>
      <c r="C120">
        <v>18</v>
      </c>
      <c r="D120">
        <v>0</v>
      </c>
      <c r="E120">
        <v>0</v>
      </c>
      <c r="F120">
        <v>0</v>
      </c>
      <c r="G120">
        <v>-0.91093792908473148</v>
      </c>
      <c r="H120">
        <v>0.28680794629606854</v>
      </c>
      <c r="I120">
        <v>0.92080445916055065</v>
      </c>
      <c r="J120">
        <f t="shared" si="2"/>
        <v>49</v>
      </c>
      <c r="K120">
        <f t="shared" si="3"/>
        <v>47.963311248866887</v>
      </c>
      <c r="AC120">
        <v>49</v>
      </c>
      <c r="AD120">
        <v>47.963311248866887</v>
      </c>
    </row>
    <row r="121" spans="1:30" x14ac:dyDescent="0.35">
      <c r="A121">
        <v>141</v>
      </c>
      <c r="B121">
        <v>0</v>
      </c>
      <c r="C121">
        <v>26</v>
      </c>
      <c r="D121">
        <v>10</v>
      </c>
      <c r="E121">
        <v>0</v>
      </c>
      <c r="F121">
        <v>1</v>
      </c>
      <c r="G121">
        <v>-0.91522562339508684</v>
      </c>
      <c r="H121">
        <v>0.28593170439419496</v>
      </c>
      <c r="I121">
        <v>0.91799126147558963</v>
      </c>
      <c r="J121">
        <f t="shared" si="2"/>
        <v>50</v>
      </c>
      <c r="K121">
        <f t="shared" si="3"/>
        <v>48.249242953261081</v>
      </c>
      <c r="AC121">
        <v>50</v>
      </c>
      <c r="AD121">
        <v>48.249242953261081</v>
      </c>
    </row>
    <row r="122" spans="1:30" x14ac:dyDescent="0.35">
      <c r="A122">
        <v>32</v>
      </c>
      <c r="B122">
        <v>0</v>
      </c>
      <c r="C122">
        <v>30</v>
      </c>
      <c r="D122">
        <v>15</v>
      </c>
      <c r="E122">
        <v>0</v>
      </c>
      <c r="F122">
        <v>1</v>
      </c>
      <c r="G122">
        <v>-0.91736947055026452</v>
      </c>
      <c r="H122">
        <v>0.28549418586330771</v>
      </c>
      <c r="I122">
        <v>0.91658659671853138</v>
      </c>
      <c r="J122">
        <f t="shared" si="2"/>
        <v>51</v>
      </c>
      <c r="K122">
        <f t="shared" si="3"/>
        <v>48.534737139124388</v>
      </c>
      <c r="AC122">
        <v>51</v>
      </c>
      <c r="AD122">
        <v>48.534737139124388</v>
      </c>
    </row>
    <row r="123" spans="1:30" x14ac:dyDescent="0.35">
      <c r="A123">
        <v>43</v>
      </c>
      <c r="B123">
        <v>0</v>
      </c>
      <c r="C123">
        <v>30</v>
      </c>
      <c r="D123">
        <v>15</v>
      </c>
      <c r="E123">
        <v>0</v>
      </c>
      <c r="F123">
        <v>1</v>
      </c>
      <c r="G123">
        <v>-0.91736947055026452</v>
      </c>
      <c r="H123">
        <v>0.28549418586330771</v>
      </c>
      <c r="I123">
        <v>0.91658659671853138</v>
      </c>
      <c r="J123">
        <f t="shared" si="2"/>
        <v>52</v>
      </c>
      <c r="K123">
        <f t="shared" si="3"/>
        <v>48.820231324987695</v>
      </c>
      <c r="AC123">
        <v>52</v>
      </c>
      <c r="AD123">
        <v>48.820231324987695</v>
      </c>
    </row>
    <row r="124" spans="1:30" x14ac:dyDescent="0.35">
      <c r="A124">
        <v>325</v>
      </c>
      <c r="B124">
        <v>0</v>
      </c>
      <c r="C124">
        <v>19</v>
      </c>
      <c r="D124">
        <v>0</v>
      </c>
      <c r="E124">
        <v>15</v>
      </c>
      <c r="F124">
        <v>0</v>
      </c>
      <c r="G124">
        <v>-0.93082975764809694</v>
      </c>
      <c r="H124">
        <v>0.28275640499456478</v>
      </c>
      <c r="I124">
        <v>0.90779687919257213</v>
      </c>
      <c r="J124">
        <f t="shared" si="2"/>
        <v>52</v>
      </c>
      <c r="K124">
        <f t="shared" si="3"/>
        <v>49.10298772998226</v>
      </c>
      <c r="AC124">
        <v>52</v>
      </c>
      <c r="AD124">
        <v>49.10298772998226</v>
      </c>
    </row>
    <row r="125" spans="1:30" x14ac:dyDescent="0.35">
      <c r="A125">
        <v>233</v>
      </c>
      <c r="B125">
        <v>0</v>
      </c>
      <c r="C125">
        <v>17</v>
      </c>
      <c r="D125">
        <v>0</v>
      </c>
      <c r="E125">
        <v>0</v>
      </c>
      <c r="F125">
        <v>0</v>
      </c>
      <c r="G125">
        <v>-0.94435150658934996</v>
      </c>
      <c r="H125">
        <v>0.28002219715155063</v>
      </c>
      <c r="I125">
        <v>0.89901863295974205</v>
      </c>
      <c r="J125">
        <f t="shared" si="2"/>
        <v>52</v>
      </c>
      <c r="K125">
        <f t="shared" si="3"/>
        <v>49.383009927133813</v>
      </c>
      <c r="AC125">
        <v>52</v>
      </c>
      <c r="AD125">
        <v>49.383009927133813</v>
      </c>
    </row>
    <row r="126" spans="1:30" x14ac:dyDescent="0.35">
      <c r="A126">
        <v>364</v>
      </c>
      <c r="B126">
        <v>0</v>
      </c>
      <c r="C126">
        <v>17</v>
      </c>
      <c r="D126">
        <v>0</v>
      </c>
      <c r="E126">
        <v>0</v>
      </c>
      <c r="F126">
        <v>0</v>
      </c>
      <c r="G126">
        <v>-0.94435150658934996</v>
      </c>
      <c r="H126">
        <v>0.28002219715155063</v>
      </c>
      <c r="I126">
        <v>0.89901863295974205</v>
      </c>
      <c r="J126">
        <f t="shared" si="2"/>
        <v>52</v>
      </c>
      <c r="K126">
        <f t="shared" si="3"/>
        <v>49.663032124285365</v>
      </c>
      <c r="AC126">
        <v>52</v>
      </c>
      <c r="AD126">
        <v>49.663032124285365</v>
      </c>
    </row>
    <row r="127" spans="1:30" x14ac:dyDescent="0.35">
      <c r="A127">
        <v>50</v>
      </c>
      <c r="B127">
        <v>0</v>
      </c>
      <c r="C127">
        <v>25</v>
      </c>
      <c r="D127">
        <v>10</v>
      </c>
      <c r="E127">
        <v>0</v>
      </c>
      <c r="F127">
        <v>1</v>
      </c>
      <c r="G127">
        <v>-0.94863920089970533</v>
      </c>
      <c r="H127">
        <v>0.27915857199611915</v>
      </c>
      <c r="I127">
        <v>0.89624594167125304</v>
      </c>
      <c r="J127">
        <f t="shared" si="2"/>
        <v>53</v>
      </c>
      <c r="K127">
        <f t="shared" si="3"/>
        <v>49.942190696281486</v>
      </c>
      <c r="AC127">
        <v>53</v>
      </c>
      <c r="AD127">
        <v>49.942190696281486</v>
      </c>
    </row>
    <row r="128" spans="1:30" x14ac:dyDescent="0.35">
      <c r="A128">
        <v>218</v>
      </c>
      <c r="B128">
        <v>1</v>
      </c>
      <c r="C128">
        <v>21</v>
      </c>
      <c r="D128">
        <v>35</v>
      </c>
      <c r="E128">
        <v>26</v>
      </c>
      <c r="F128">
        <v>0</v>
      </c>
      <c r="G128">
        <v>-0.94995743623996964</v>
      </c>
      <c r="H128">
        <v>0.27889338197367219</v>
      </c>
      <c r="I128">
        <v>0.89539454212550273</v>
      </c>
      <c r="J128">
        <f t="shared" si="2"/>
        <v>53</v>
      </c>
      <c r="K128">
        <f t="shared" si="3"/>
        <v>50.22108407825516</v>
      </c>
      <c r="AC128">
        <v>53</v>
      </c>
      <c r="AD128">
        <v>50.22108407825516</v>
      </c>
    </row>
    <row r="129" spans="1:30" x14ac:dyDescent="0.35">
      <c r="A129">
        <v>261</v>
      </c>
      <c r="B129">
        <v>0</v>
      </c>
      <c r="C129">
        <v>16</v>
      </c>
      <c r="D129">
        <v>0</v>
      </c>
      <c r="E129">
        <v>0</v>
      </c>
      <c r="F129">
        <v>0</v>
      </c>
      <c r="G129">
        <v>-0.97776508409396845</v>
      </c>
      <c r="H129">
        <v>0.2733354648391646</v>
      </c>
      <c r="I129">
        <v>0.87755070290419879</v>
      </c>
      <c r="J129">
        <f t="shared" si="2"/>
        <v>53</v>
      </c>
      <c r="K129">
        <f t="shared" si="3"/>
        <v>50.494419543094324</v>
      </c>
      <c r="AC129">
        <v>53</v>
      </c>
      <c r="AD129">
        <v>50.494419543094324</v>
      </c>
    </row>
    <row r="130" spans="1:30" x14ac:dyDescent="0.35">
      <c r="A130">
        <v>439</v>
      </c>
      <c r="B130">
        <v>0</v>
      </c>
      <c r="C130">
        <v>28</v>
      </c>
      <c r="D130">
        <v>15</v>
      </c>
      <c r="E130">
        <v>0</v>
      </c>
      <c r="F130">
        <v>1</v>
      </c>
      <c r="G130">
        <v>-0.98419662555950149</v>
      </c>
      <c r="H130">
        <v>0.27205987552045385</v>
      </c>
      <c r="I130">
        <v>0.87345538982834026</v>
      </c>
      <c r="J130">
        <f t="shared" si="2"/>
        <v>54</v>
      </c>
      <c r="K130">
        <f t="shared" si="3"/>
        <v>50.766479418614779</v>
      </c>
      <c r="AC130">
        <v>54</v>
      </c>
      <c r="AD130">
        <v>50.766479418614779</v>
      </c>
    </row>
    <row r="131" spans="1:30" x14ac:dyDescent="0.35">
      <c r="A131">
        <v>344</v>
      </c>
      <c r="B131">
        <v>0</v>
      </c>
      <c r="C131">
        <v>25</v>
      </c>
      <c r="D131">
        <v>10</v>
      </c>
      <c r="E131">
        <v>13</v>
      </c>
      <c r="F131">
        <v>0</v>
      </c>
      <c r="G131">
        <v>-0.99483721949195802</v>
      </c>
      <c r="H131">
        <v>0.26995769568767986</v>
      </c>
      <c r="I131">
        <v>0.86670628615470124</v>
      </c>
      <c r="J131">
        <f t="shared" si="2"/>
        <v>54</v>
      </c>
      <c r="K131">
        <f t="shared" si="3"/>
        <v>51.036437114302458</v>
      </c>
      <c r="AC131">
        <v>54</v>
      </c>
      <c r="AD131">
        <v>51.036437114302458</v>
      </c>
    </row>
    <row r="132" spans="1:30" x14ac:dyDescent="0.35">
      <c r="A132">
        <v>239</v>
      </c>
      <c r="B132">
        <v>0</v>
      </c>
      <c r="C132">
        <v>15</v>
      </c>
      <c r="D132">
        <v>0</v>
      </c>
      <c r="E132">
        <v>0</v>
      </c>
      <c r="F132">
        <v>1</v>
      </c>
      <c r="G132">
        <v>-1.0111786615985869</v>
      </c>
      <c r="H132">
        <v>0.2667492481507388</v>
      </c>
      <c r="I132">
        <v>0.85640548090452773</v>
      </c>
      <c r="J132">
        <f t="shared" ref="J132:J195" si="4">J131+F132</f>
        <v>55</v>
      </c>
      <c r="K132">
        <f t="shared" ref="K132:K195" si="5">K131+H132</f>
        <v>51.303186362453197</v>
      </c>
      <c r="AC132">
        <v>55</v>
      </c>
      <c r="AD132">
        <v>51.303186362453197</v>
      </c>
    </row>
    <row r="133" spans="1:30" x14ac:dyDescent="0.35">
      <c r="A133">
        <v>242</v>
      </c>
      <c r="B133">
        <v>0</v>
      </c>
      <c r="C133">
        <v>15</v>
      </c>
      <c r="D133">
        <v>0</v>
      </c>
      <c r="E133">
        <v>0</v>
      </c>
      <c r="F133">
        <v>0</v>
      </c>
      <c r="G133">
        <v>-1.0111786615985869</v>
      </c>
      <c r="H133">
        <v>0.2667492481507388</v>
      </c>
      <c r="I133">
        <v>0.85640548090452773</v>
      </c>
      <c r="J133">
        <f t="shared" si="4"/>
        <v>55</v>
      </c>
      <c r="K133">
        <f t="shared" si="5"/>
        <v>51.569935610603935</v>
      </c>
      <c r="AC133">
        <v>55</v>
      </c>
      <c r="AD133">
        <v>51.569935610603935</v>
      </c>
    </row>
    <row r="134" spans="1:30" x14ac:dyDescent="0.35">
      <c r="A134">
        <v>288</v>
      </c>
      <c r="B134">
        <v>0</v>
      </c>
      <c r="C134">
        <v>23</v>
      </c>
      <c r="D134">
        <v>10</v>
      </c>
      <c r="E134">
        <v>0</v>
      </c>
      <c r="F134">
        <v>0</v>
      </c>
      <c r="G134">
        <v>-1.0154663559089423</v>
      </c>
      <c r="H134">
        <v>0.26591143968022413</v>
      </c>
      <c r="I134">
        <v>0.85371567476235055</v>
      </c>
      <c r="J134">
        <f t="shared" si="4"/>
        <v>55</v>
      </c>
      <c r="K134">
        <f t="shared" si="5"/>
        <v>51.835847050284158</v>
      </c>
      <c r="AC134">
        <v>55</v>
      </c>
      <c r="AD134">
        <v>51.835847050284158</v>
      </c>
    </row>
    <row r="135" spans="1:30" x14ac:dyDescent="0.35">
      <c r="A135">
        <v>350</v>
      </c>
      <c r="B135">
        <v>0</v>
      </c>
      <c r="C135">
        <v>27</v>
      </c>
      <c r="D135">
        <v>15</v>
      </c>
      <c r="E135">
        <v>0</v>
      </c>
      <c r="F135">
        <v>0</v>
      </c>
      <c r="G135">
        <v>-1.0176102030641201</v>
      </c>
      <c r="H135">
        <v>0.26549316532867873</v>
      </c>
      <c r="I135">
        <v>0.85237279394949506</v>
      </c>
      <c r="J135">
        <f t="shared" si="4"/>
        <v>55</v>
      </c>
      <c r="K135">
        <f t="shared" si="5"/>
        <v>52.101340215612836</v>
      </c>
      <c r="AC135">
        <v>55</v>
      </c>
      <c r="AD135">
        <v>52.101340215612836</v>
      </c>
    </row>
    <row r="136" spans="1:30" x14ac:dyDescent="0.35">
      <c r="A136">
        <v>370</v>
      </c>
      <c r="B136">
        <v>0</v>
      </c>
      <c r="C136">
        <v>27</v>
      </c>
      <c r="D136">
        <v>15</v>
      </c>
      <c r="E136">
        <v>0</v>
      </c>
      <c r="F136">
        <v>1</v>
      </c>
      <c r="G136">
        <v>-1.0176102030641201</v>
      </c>
      <c r="H136">
        <v>0.26549316532867873</v>
      </c>
      <c r="I136">
        <v>0.85237279394949506</v>
      </c>
      <c r="J136">
        <f t="shared" si="4"/>
        <v>56</v>
      </c>
      <c r="K136">
        <f t="shared" si="5"/>
        <v>52.366833380941515</v>
      </c>
      <c r="AC136">
        <v>56</v>
      </c>
      <c r="AD136">
        <v>52.366833380941515</v>
      </c>
    </row>
    <row r="137" spans="1:30" x14ac:dyDescent="0.35">
      <c r="A137">
        <v>201</v>
      </c>
      <c r="B137">
        <v>0</v>
      </c>
      <c r="C137">
        <v>16</v>
      </c>
      <c r="D137">
        <v>0</v>
      </c>
      <c r="E137">
        <v>13</v>
      </c>
      <c r="F137">
        <v>0</v>
      </c>
      <c r="G137">
        <v>-1.0239631026862213</v>
      </c>
      <c r="H137">
        <v>0.26425615538168751</v>
      </c>
      <c r="I137">
        <v>0.84840134096178854</v>
      </c>
      <c r="J137">
        <f t="shared" si="4"/>
        <v>56</v>
      </c>
      <c r="K137">
        <f t="shared" si="5"/>
        <v>52.631089536323202</v>
      </c>
      <c r="AC137">
        <v>56</v>
      </c>
      <c r="AD137">
        <v>52.631089536323202</v>
      </c>
    </row>
    <row r="138" spans="1:30" x14ac:dyDescent="0.35">
      <c r="A138">
        <v>289</v>
      </c>
      <c r="B138">
        <v>0</v>
      </c>
      <c r="C138">
        <v>16</v>
      </c>
      <c r="D138">
        <v>0</v>
      </c>
      <c r="E138">
        <v>13</v>
      </c>
      <c r="F138">
        <v>0</v>
      </c>
      <c r="G138">
        <v>-1.0239631026862213</v>
      </c>
      <c r="H138">
        <v>0.26425615538168751</v>
      </c>
      <c r="I138">
        <v>0.84840134096178854</v>
      </c>
      <c r="J138">
        <f t="shared" si="4"/>
        <v>56</v>
      </c>
      <c r="K138">
        <f t="shared" si="5"/>
        <v>52.89534569170489</v>
      </c>
      <c r="AC138">
        <v>56</v>
      </c>
      <c r="AD138">
        <v>52.89534569170489</v>
      </c>
    </row>
    <row r="139" spans="1:30" x14ac:dyDescent="0.35">
      <c r="A139">
        <v>323</v>
      </c>
      <c r="B139">
        <v>0</v>
      </c>
      <c r="C139">
        <v>43</v>
      </c>
      <c r="D139">
        <v>35</v>
      </c>
      <c r="E139">
        <v>0</v>
      </c>
      <c r="F139">
        <v>1</v>
      </c>
      <c r="G139">
        <v>-1.0261855916848308</v>
      </c>
      <c r="H139">
        <v>0.26382427477082165</v>
      </c>
      <c r="I139">
        <v>0.84701477689532523</v>
      </c>
      <c r="J139">
        <f t="shared" si="4"/>
        <v>57</v>
      </c>
      <c r="K139">
        <f t="shared" si="5"/>
        <v>53.159169966475709</v>
      </c>
      <c r="AC139">
        <v>57</v>
      </c>
      <c r="AD139">
        <v>53.159169966475709</v>
      </c>
    </row>
    <row r="140" spans="1:30" x14ac:dyDescent="0.35">
      <c r="A140">
        <v>20</v>
      </c>
      <c r="B140">
        <v>0</v>
      </c>
      <c r="C140">
        <v>14</v>
      </c>
      <c r="D140">
        <v>0</v>
      </c>
      <c r="E140">
        <v>0</v>
      </c>
      <c r="F140">
        <v>0</v>
      </c>
      <c r="G140">
        <v>-1.0445922391032054</v>
      </c>
      <c r="H140">
        <v>0.26026489066946745</v>
      </c>
      <c r="I140">
        <v>0.83558728056993126</v>
      </c>
      <c r="J140">
        <f t="shared" si="4"/>
        <v>57</v>
      </c>
      <c r="K140">
        <f t="shared" si="5"/>
        <v>53.419434857145177</v>
      </c>
      <c r="AC140">
        <v>57</v>
      </c>
      <c r="AD140">
        <v>53.419434857145177</v>
      </c>
    </row>
    <row r="141" spans="1:30" x14ac:dyDescent="0.35">
      <c r="A141">
        <v>47</v>
      </c>
      <c r="B141">
        <v>0</v>
      </c>
      <c r="C141">
        <v>14</v>
      </c>
      <c r="D141">
        <v>0</v>
      </c>
      <c r="E141">
        <v>0</v>
      </c>
      <c r="F141">
        <v>0</v>
      </c>
      <c r="G141">
        <v>-1.0445922391032054</v>
      </c>
      <c r="H141">
        <v>0.26026489066946745</v>
      </c>
      <c r="I141">
        <v>0.83558728056993126</v>
      </c>
      <c r="J141">
        <f t="shared" si="4"/>
        <v>57</v>
      </c>
      <c r="K141">
        <f t="shared" si="5"/>
        <v>53.679699747814645</v>
      </c>
      <c r="AC141">
        <v>57</v>
      </c>
      <c r="AD141">
        <v>53.679699747814645</v>
      </c>
    </row>
    <row r="142" spans="1:30" x14ac:dyDescent="0.35">
      <c r="A142">
        <v>277</v>
      </c>
      <c r="B142">
        <v>0</v>
      </c>
      <c r="C142">
        <v>14</v>
      </c>
      <c r="D142">
        <v>0</v>
      </c>
      <c r="E142">
        <v>0</v>
      </c>
      <c r="F142">
        <v>0</v>
      </c>
      <c r="G142">
        <v>-1.0445922391032054</v>
      </c>
      <c r="H142">
        <v>0.26026489066946745</v>
      </c>
      <c r="I142">
        <v>0.83558728056993126</v>
      </c>
      <c r="J142">
        <f t="shared" si="4"/>
        <v>57</v>
      </c>
      <c r="K142">
        <f t="shared" si="5"/>
        <v>53.939964638484113</v>
      </c>
      <c r="AC142">
        <v>57</v>
      </c>
      <c r="AD142">
        <v>53.939964638484113</v>
      </c>
    </row>
    <row r="143" spans="1:30" x14ac:dyDescent="0.35">
      <c r="A143">
        <v>424</v>
      </c>
      <c r="B143">
        <v>0</v>
      </c>
      <c r="C143">
        <v>26</v>
      </c>
      <c r="D143">
        <v>15</v>
      </c>
      <c r="E143">
        <v>0</v>
      </c>
      <c r="F143">
        <v>0</v>
      </c>
      <c r="G143">
        <v>-1.0510237805687384</v>
      </c>
      <c r="H143">
        <v>0.25902855531376129</v>
      </c>
      <c r="I143">
        <v>0.83161799337529796</v>
      </c>
      <c r="J143">
        <f t="shared" si="4"/>
        <v>57</v>
      </c>
      <c r="K143">
        <f t="shared" si="5"/>
        <v>54.198993193797875</v>
      </c>
      <c r="AC143">
        <v>57</v>
      </c>
      <c r="AD143">
        <v>54.198993193797875</v>
      </c>
    </row>
    <row r="144" spans="1:30" x14ac:dyDescent="0.35">
      <c r="A144">
        <v>407</v>
      </c>
      <c r="B144">
        <v>1</v>
      </c>
      <c r="C144">
        <v>7</v>
      </c>
      <c r="D144">
        <v>25</v>
      </c>
      <c r="E144">
        <v>0</v>
      </c>
      <c r="F144">
        <v>0</v>
      </c>
      <c r="G144">
        <v>-1.0537551697728196</v>
      </c>
      <c r="H144">
        <v>0.2585046573858279</v>
      </c>
      <c r="I144">
        <v>0.82993600529088107</v>
      </c>
      <c r="J144">
        <f t="shared" si="4"/>
        <v>57</v>
      </c>
      <c r="K144">
        <f t="shared" si="5"/>
        <v>54.457497851183703</v>
      </c>
      <c r="AC144">
        <v>57</v>
      </c>
      <c r="AD144">
        <v>54.457497851183703</v>
      </c>
    </row>
    <row r="145" spans="1:30" x14ac:dyDescent="0.35">
      <c r="A145">
        <v>394</v>
      </c>
      <c r="B145">
        <v>0</v>
      </c>
      <c r="C145">
        <v>15</v>
      </c>
      <c r="D145">
        <v>0</v>
      </c>
      <c r="E145">
        <v>13</v>
      </c>
      <c r="F145">
        <v>0</v>
      </c>
      <c r="G145">
        <v>-1.0573766801908397</v>
      </c>
      <c r="H145">
        <v>0.25781109360431004</v>
      </c>
      <c r="I145">
        <v>0.82770930051864078</v>
      </c>
      <c r="J145">
        <f t="shared" si="4"/>
        <v>57</v>
      </c>
      <c r="K145">
        <f t="shared" si="5"/>
        <v>54.715308944788013</v>
      </c>
      <c r="AC145">
        <v>57</v>
      </c>
      <c r="AD145">
        <v>54.715308944788013</v>
      </c>
    </row>
    <row r="146" spans="1:30" x14ac:dyDescent="0.35">
      <c r="A146">
        <v>422</v>
      </c>
      <c r="B146">
        <v>0</v>
      </c>
      <c r="C146">
        <v>23</v>
      </c>
      <c r="D146">
        <v>10</v>
      </c>
      <c r="E146">
        <v>13</v>
      </c>
      <c r="F146">
        <v>0</v>
      </c>
      <c r="G146">
        <v>-1.0616643745011951</v>
      </c>
      <c r="H146">
        <v>0.25699151906423018</v>
      </c>
      <c r="I146">
        <v>0.82507803488996478</v>
      </c>
      <c r="J146">
        <f t="shared" si="4"/>
        <v>57</v>
      </c>
      <c r="K146">
        <f t="shared" si="5"/>
        <v>54.972300463852243</v>
      </c>
      <c r="AC146">
        <v>57</v>
      </c>
      <c r="AD146">
        <v>54.972300463852243</v>
      </c>
    </row>
    <row r="147" spans="1:30" x14ac:dyDescent="0.35">
      <c r="A147">
        <v>447</v>
      </c>
      <c r="B147">
        <v>0</v>
      </c>
      <c r="C147">
        <v>27</v>
      </c>
      <c r="D147">
        <v>15</v>
      </c>
      <c r="E147">
        <v>13</v>
      </c>
      <c r="F147">
        <v>0</v>
      </c>
      <c r="G147">
        <v>-1.0638082216563729</v>
      </c>
      <c r="H147">
        <v>0.25658237145420615</v>
      </c>
      <c r="I147">
        <v>0.82376445572094104</v>
      </c>
      <c r="J147">
        <f t="shared" si="4"/>
        <v>57</v>
      </c>
      <c r="K147">
        <f t="shared" si="5"/>
        <v>55.22888283530645</v>
      </c>
      <c r="AC147">
        <v>57</v>
      </c>
      <c r="AD147">
        <v>55.22888283530645</v>
      </c>
    </row>
    <row r="148" spans="1:30" x14ac:dyDescent="0.35">
      <c r="A148">
        <v>156</v>
      </c>
      <c r="B148">
        <v>0</v>
      </c>
      <c r="C148">
        <v>13</v>
      </c>
      <c r="D148">
        <v>0</v>
      </c>
      <c r="E148">
        <v>0</v>
      </c>
      <c r="F148">
        <v>0</v>
      </c>
      <c r="G148">
        <v>-1.0780058166078239</v>
      </c>
      <c r="H148">
        <v>0.25388358282477569</v>
      </c>
      <c r="I148">
        <v>0.81509992380540597</v>
      </c>
      <c r="J148">
        <f t="shared" si="4"/>
        <v>57</v>
      </c>
      <c r="K148">
        <f t="shared" si="5"/>
        <v>55.482766418131227</v>
      </c>
      <c r="AC148">
        <v>57</v>
      </c>
      <c r="AD148">
        <v>55.482766418131227</v>
      </c>
    </row>
    <row r="149" spans="1:30" x14ac:dyDescent="0.35">
      <c r="A149">
        <v>458</v>
      </c>
      <c r="B149">
        <v>0</v>
      </c>
      <c r="C149">
        <v>13</v>
      </c>
      <c r="D149">
        <v>0</v>
      </c>
      <c r="E149">
        <v>0</v>
      </c>
      <c r="F149">
        <v>0</v>
      </c>
      <c r="G149">
        <v>-1.0780058166078239</v>
      </c>
      <c r="H149">
        <v>0.25388358282477569</v>
      </c>
      <c r="I149">
        <v>0.81509992380540597</v>
      </c>
      <c r="J149">
        <f t="shared" si="4"/>
        <v>57</v>
      </c>
      <c r="K149">
        <f t="shared" si="5"/>
        <v>55.736650000956004</v>
      </c>
      <c r="AC149">
        <v>57</v>
      </c>
      <c r="AD149">
        <v>55.736650000956004</v>
      </c>
    </row>
    <row r="150" spans="1:30" x14ac:dyDescent="0.35">
      <c r="A150">
        <v>157</v>
      </c>
      <c r="B150">
        <v>0</v>
      </c>
      <c r="C150">
        <v>32</v>
      </c>
      <c r="D150">
        <v>20</v>
      </c>
      <c r="E150">
        <v>26</v>
      </c>
      <c r="F150">
        <v>0</v>
      </c>
      <c r="G150">
        <v>-1.0787365098991846</v>
      </c>
      <c r="H150">
        <v>0.25374519489239722</v>
      </c>
      <c r="I150">
        <v>0.81465562570671746</v>
      </c>
      <c r="J150">
        <f t="shared" si="4"/>
        <v>57</v>
      </c>
      <c r="K150">
        <f t="shared" si="5"/>
        <v>55.9903951958484</v>
      </c>
      <c r="AC150">
        <v>57</v>
      </c>
      <c r="AD150">
        <v>55.9903951958484</v>
      </c>
    </row>
    <row r="151" spans="1:30" x14ac:dyDescent="0.35">
      <c r="A151">
        <v>384</v>
      </c>
      <c r="B151">
        <v>0</v>
      </c>
      <c r="C151">
        <v>21</v>
      </c>
      <c r="D151">
        <v>10</v>
      </c>
      <c r="E151">
        <v>0</v>
      </c>
      <c r="F151">
        <v>0</v>
      </c>
      <c r="G151">
        <v>-1.0822935109181793</v>
      </c>
      <c r="H151">
        <v>0.25307223643562277</v>
      </c>
      <c r="I151">
        <v>0.81249507487181116</v>
      </c>
      <c r="J151">
        <f t="shared" si="4"/>
        <v>57</v>
      </c>
      <c r="K151">
        <f t="shared" si="5"/>
        <v>56.243467432284021</v>
      </c>
      <c r="AC151">
        <v>57</v>
      </c>
      <c r="AD151">
        <v>56.243467432284021</v>
      </c>
    </row>
    <row r="152" spans="1:30" x14ac:dyDescent="0.35">
      <c r="A152">
        <v>435</v>
      </c>
      <c r="B152">
        <v>0</v>
      </c>
      <c r="C152">
        <v>25</v>
      </c>
      <c r="D152">
        <v>15</v>
      </c>
      <c r="E152">
        <v>0</v>
      </c>
      <c r="F152">
        <v>1</v>
      </c>
      <c r="G152">
        <v>-1.0844373580733571</v>
      </c>
      <c r="H152">
        <v>0.25266720669425385</v>
      </c>
      <c r="I152">
        <v>0.81119471622846961</v>
      </c>
      <c r="J152">
        <f t="shared" si="4"/>
        <v>58</v>
      </c>
      <c r="K152">
        <f t="shared" si="5"/>
        <v>56.496134638978276</v>
      </c>
      <c r="AC152">
        <v>58</v>
      </c>
      <c r="AD152">
        <v>56.496134638978276</v>
      </c>
    </row>
    <row r="153" spans="1:30" x14ac:dyDescent="0.35">
      <c r="A153">
        <v>454</v>
      </c>
      <c r="B153">
        <v>0</v>
      </c>
      <c r="C153">
        <v>25</v>
      </c>
      <c r="D153">
        <v>15</v>
      </c>
      <c r="E153">
        <v>0</v>
      </c>
      <c r="F153">
        <v>0</v>
      </c>
      <c r="G153">
        <v>-1.0844373580733571</v>
      </c>
      <c r="H153">
        <v>0.25266720669425385</v>
      </c>
      <c r="I153">
        <v>0.81119471622846961</v>
      </c>
      <c r="J153">
        <f t="shared" si="4"/>
        <v>58</v>
      </c>
      <c r="K153">
        <f t="shared" si="5"/>
        <v>56.748801845672531</v>
      </c>
      <c r="AC153">
        <v>58</v>
      </c>
      <c r="AD153">
        <v>56.748801845672531</v>
      </c>
    </row>
    <row r="154" spans="1:30" x14ac:dyDescent="0.35">
      <c r="A154">
        <v>13</v>
      </c>
      <c r="B154">
        <v>0</v>
      </c>
      <c r="C154">
        <v>22</v>
      </c>
      <c r="D154">
        <v>10</v>
      </c>
      <c r="E154">
        <v>13</v>
      </c>
      <c r="F154">
        <v>1</v>
      </c>
      <c r="G154">
        <v>-1.0950779520058136</v>
      </c>
      <c r="H154">
        <v>0.25066327349169332</v>
      </c>
      <c r="I154">
        <v>0.80476103594656834</v>
      </c>
      <c r="J154">
        <f t="shared" si="4"/>
        <v>59</v>
      </c>
      <c r="K154">
        <f t="shared" si="5"/>
        <v>56.999465119164228</v>
      </c>
      <c r="AC154">
        <v>59</v>
      </c>
      <c r="AD154">
        <v>56.999465119164228</v>
      </c>
    </row>
    <row r="155" spans="1:30" x14ac:dyDescent="0.35">
      <c r="A155">
        <v>85</v>
      </c>
      <c r="B155">
        <v>0</v>
      </c>
      <c r="C155">
        <v>22</v>
      </c>
      <c r="D155">
        <v>10</v>
      </c>
      <c r="E155">
        <v>13</v>
      </c>
      <c r="F155">
        <v>0</v>
      </c>
      <c r="G155">
        <v>-1.0950779520058136</v>
      </c>
      <c r="H155">
        <v>0.25066327349169332</v>
      </c>
      <c r="I155">
        <v>0.80476103594656834</v>
      </c>
      <c r="J155">
        <f t="shared" si="4"/>
        <v>59</v>
      </c>
      <c r="K155">
        <f t="shared" si="5"/>
        <v>57.250128392655924</v>
      </c>
      <c r="AC155">
        <v>59</v>
      </c>
      <c r="AD155">
        <v>57.250128392655924</v>
      </c>
    </row>
    <row r="156" spans="1:30" x14ac:dyDescent="0.35">
      <c r="A156">
        <v>23</v>
      </c>
      <c r="B156">
        <v>0</v>
      </c>
      <c r="C156">
        <v>12</v>
      </c>
      <c r="D156">
        <v>0</v>
      </c>
      <c r="E156">
        <v>0</v>
      </c>
      <c r="F156">
        <v>0</v>
      </c>
      <c r="G156">
        <v>-1.1114193941124424</v>
      </c>
      <c r="H156">
        <v>0.24760636433259423</v>
      </c>
      <c r="I156">
        <v>0.79494674864630821</v>
      </c>
      <c r="J156">
        <f t="shared" si="4"/>
        <v>59</v>
      </c>
      <c r="K156">
        <f t="shared" si="5"/>
        <v>57.497734756988521</v>
      </c>
      <c r="AC156">
        <v>59</v>
      </c>
      <c r="AD156">
        <v>57.497734756988521</v>
      </c>
    </row>
    <row r="157" spans="1:30" x14ac:dyDescent="0.35">
      <c r="A157">
        <v>474</v>
      </c>
      <c r="B157">
        <v>0</v>
      </c>
      <c r="C157">
        <v>12</v>
      </c>
      <c r="D157">
        <v>0</v>
      </c>
      <c r="E157">
        <v>0</v>
      </c>
      <c r="F157">
        <v>0</v>
      </c>
      <c r="G157">
        <v>-1.1114193941124424</v>
      </c>
      <c r="H157">
        <v>0.24760636433259423</v>
      </c>
      <c r="I157">
        <v>0.79494674864630821</v>
      </c>
      <c r="J157">
        <f t="shared" si="4"/>
        <v>59</v>
      </c>
      <c r="K157">
        <f t="shared" si="5"/>
        <v>57.745341121321118</v>
      </c>
      <c r="AC157">
        <v>59</v>
      </c>
      <c r="AD157">
        <v>57.745341121321118</v>
      </c>
    </row>
    <row r="158" spans="1:30" x14ac:dyDescent="0.35">
      <c r="A158">
        <v>372</v>
      </c>
      <c r="B158">
        <v>0</v>
      </c>
      <c r="C158">
        <v>20</v>
      </c>
      <c r="D158">
        <v>10</v>
      </c>
      <c r="E158">
        <v>0</v>
      </c>
      <c r="F158">
        <v>0</v>
      </c>
      <c r="G158">
        <v>-1.1157070884227978</v>
      </c>
      <c r="H158">
        <v>0.24680844252757439</v>
      </c>
      <c r="I158">
        <v>0.7923849996933513</v>
      </c>
      <c r="J158">
        <f t="shared" si="4"/>
        <v>59</v>
      </c>
      <c r="K158">
        <f t="shared" si="5"/>
        <v>57.992149563848692</v>
      </c>
      <c r="AC158">
        <v>59</v>
      </c>
      <c r="AD158">
        <v>57.992149563848692</v>
      </c>
    </row>
    <row r="159" spans="1:30" x14ac:dyDescent="0.35">
      <c r="A159">
        <v>35</v>
      </c>
      <c r="B159">
        <v>0</v>
      </c>
      <c r="C159">
        <v>24</v>
      </c>
      <c r="D159">
        <v>15</v>
      </c>
      <c r="E159">
        <v>0</v>
      </c>
      <c r="F159">
        <v>0</v>
      </c>
      <c r="G159">
        <v>-1.1178509355779753</v>
      </c>
      <c r="H159">
        <v>0.24641013048691865</v>
      </c>
      <c r="I159">
        <v>0.79110620840493084</v>
      </c>
      <c r="J159">
        <f t="shared" si="4"/>
        <v>59</v>
      </c>
      <c r="K159">
        <f t="shared" si="5"/>
        <v>58.238559694335613</v>
      </c>
      <c r="AC159">
        <v>59</v>
      </c>
      <c r="AD159">
        <v>58.238559694335613</v>
      </c>
    </row>
    <row r="160" spans="1:30" x14ac:dyDescent="0.35">
      <c r="A160">
        <v>165</v>
      </c>
      <c r="B160">
        <v>0</v>
      </c>
      <c r="C160">
        <v>24</v>
      </c>
      <c r="D160">
        <v>15</v>
      </c>
      <c r="E160">
        <v>0</v>
      </c>
      <c r="F160">
        <v>0</v>
      </c>
      <c r="G160">
        <v>-1.1178509355779753</v>
      </c>
      <c r="H160">
        <v>0.24641013048691865</v>
      </c>
      <c r="I160">
        <v>0.79110620840493084</v>
      </c>
      <c r="J160">
        <f t="shared" si="4"/>
        <v>59</v>
      </c>
      <c r="K160">
        <f t="shared" si="5"/>
        <v>58.484969824822535</v>
      </c>
      <c r="AC160">
        <v>59</v>
      </c>
      <c r="AD160">
        <v>58.484969824822535</v>
      </c>
    </row>
    <row r="161" spans="1:30" x14ac:dyDescent="0.35">
      <c r="A161">
        <v>107</v>
      </c>
      <c r="B161">
        <v>0</v>
      </c>
      <c r="C161">
        <v>13</v>
      </c>
      <c r="D161">
        <v>0</v>
      </c>
      <c r="E161">
        <v>15</v>
      </c>
      <c r="F161">
        <v>1</v>
      </c>
      <c r="G161">
        <v>-1.1313112226758077</v>
      </c>
      <c r="H161">
        <v>0.24391920058807953</v>
      </c>
      <c r="I161">
        <v>0.7831090124139255</v>
      </c>
      <c r="J161">
        <f t="shared" si="4"/>
        <v>60</v>
      </c>
      <c r="K161">
        <f t="shared" si="5"/>
        <v>58.728889025410616</v>
      </c>
      <c r="AC161">
        <v>60</v>
      </c>
      <c r="AD161">
        <v>58.728889025410616</v>
      </c>
    </row>
    <row r="162" spans="1:30" x14ac:dyDescent="0.35">
      <c r="A162">
        <v>429</v>
      </c>
      <c r="B162">
        <v>0</v>
      </c>
      <c r="C162">
        <v>29</v>
      </c>
      <c r="D162">
        <v>20</v>
      </c>
      <c r="E162">
        <v>13</v>
      </c>
      <c r="F162">
        <v>1</v>
      </c>
      <c r="G162">
        <v>-1.1327792238207874</v>
      </c>
      <c r="H162">
        <v>0.24364856975064908</v>
      </c>
      <c r="I162">
        <v>0.78224014498849137</v>
      </c>
      <c r="J162">
        <f t="shared" si="4"/>
        <v>61</v>
      </c>
      <c r="K162">
        <f t="shared" si="5"/>
        <v>58.972537595161263</v>
      </c>
      <c r="AC162">
        <v>61</v>
      </c>
      <c r="AD162">
        <v>58.972537595161263</v>
      </c>
    </row>
    <row r="163" spans="1:30" x14ac:dyDescent="0.35">
      <c r="A163">
        <v>403</v>
      </c>
      <c r="B163">
        <v>0</v>
      </c>
      <c r="C163">
        <v>11</v>
      </c>
      <c r="D163">
        <v>0</v>
      </c>
      <c r="E163">
        <v>0</v>
      </c>
      <c r="F163">
        <v>0</v>
      </c>
      <c r="G163">
        <v>-1.1448329716170609</v>
      </c>
      <c r="H163">
        <v>0.24143412699419864</v>
      </c>
      <c r="I163">
        <v>0.7751306182441019</v>
      </c>
      <c r="J163">
        <f t="shared" si="4"/>
        <v>61</v>
      </c>
      <c r="K163">
        <f t="shared" si="5"/>
        <v>59.213971722155463</v>
      </c>
      <c r="AC163">
        <v>61</v>
      </c>
      <c r="AD163">
        <v>59.213971722155463</v>
      </c>
    </row>
    <row r="164" spans="1:30" x14ac:dyDescent="0.35">
      <c r="A164">
        <v>247</v>
      </c>
      <c r="B164">
        <v>0</v>
      </c>
      <c r="C164">
        <v>19</v>
      </c>
      <c r="D164">
        <v>10</v>
      </c>
      <c r="E164">
        <v>0</v>
      </c>
      <c r="F164">
        <v>0</v>
      </c>
      <c r="G164">
        <v>-1.1491206659274162</v>
      </c>
      <c r="H164">
        <v>0.24064973366003475</v>
      </c>
      <c r="I164">
        <v>0.77261230280284021</v>
      </c>
      <c r="J164">
        <f t="shared" si="4"/>
        <v>61</v>
      </c>
      <c r="K164">
        <f t="shared" si="5"/>
        <v>59.454621455815499</v>
      </c>
      <c r="AC164">
        <v>61</v>
      </c>
      <c r="AD164">
        <v>59.454621455815499</v>
      </c>
    </row>
    <row r="165" spans="1:30" x14ac:dyDescent="0.35">
      <c r="A165">
        <v>91</v>
      </c>
      <c r="B165">
        <v>0</v>
      </c>
      <c r="C165">
        <v>20</v>
      </c>
      <c r="D165">
        <v>10</v>
      </c>
      <c r="E165">
        <v>13</v>
      </c>
      <c r="F165">
        <v>0</v>
      </c>
      <c r="G165">
        <v>-1.1619051070150506</v>
      </c>
      <c r="H165">
        <v>0.23832128964706661</v>
      </c>
      <c r="I165">
        <v>0.7651367720243677</v>
      </c>
      <c r="J165">
        <f t="shared" si="4"/>
        <v>61</v>
      </c>
      <c r="K165">
        <f t="shared" si="5"/>
        <v>59.692942745462567</v>
      </c>
      <c r="AC165">
        <v>61</v>
      </c>
      <c r="AD165">
        <v>59.692942745462567</v>
      </c>
    </row>
    <row r="166" spans="1:30" x14ac:dyDescent="0.35">
      <c r="A166">
        <v>151</v>
      </c>
      <c r="B166">
        <v>0</v>
      </c>
      <c r="C166">
        <v>10</v>
      </c>
      <c r="D166">
        <v>0</v>
      </c>
      <c r="E166">
        <v>0</v>
      </c>
      <c r="F166">
        <v>0</v>
      </c>
      <c r="G166">
        <v>-1.1782465491216794</v>
      </c>
      <c r="H166">
        <v>0.23536761782610782</v>
      </c>
      <c r="I166">
        <v>0.75565393091497901</v>
      </c>
      <c r="J166">
        <f t="shared" si="4"/>
        <v>61</v>
      </c>
      <c r="K166">
        <f t="shared" si="5"/>
        <v>59.928310363288674</v>
      </c>
      <c r="AC166">
        <v>61</v>
      </c>
      <c r="AD166">
        <v>59.928310363288674</v>
      </c>
    </row>
    <row r="167" spans="1:30" x14ac:dyDescent="0.35">
      <c r="A167">
        <v>416</v>
      </c>
      <c r="B167">
        <v>0</v>
      </c>
      <c r="C167">
        <v>23</v>
      </c>
      <c r="D167">
        <v>15</v>
      </c>
      <c r="E167">
        <v>13</v>
      </c>
      <c r="F167">
        <v>1</v>
      </c>
      <c r="G167">
        <v>-1.1974625316748468</v>
      </c>
      <c r="H167">
        <v>0.23192692554938385</v>
      </c>
      <c r="I167">
        <v>0.7446074978160292</v>
      </c>
      <c r="J167">
        <f t="shared" si="4"/>
        <v>62</v>
      </c>
      <c r="K167">
        <f t="shared" si="5"/>
        <v>60.160237288838054</v>
      </c>
      <c r="AC167">
        <v>62</v>
      </c>
      <c r="AD167">
        <v>60.160237288838054</v>
      </c>
    </row>
    <row r="168" spans="1:30" x14ac:dyDescent="0.35">
      <c r="A168">
        <v>10</v>
      </c>
      <c r="B168">
        <v>0</v>
      </c>
      <c r="C168">
        <v>11</v>
      </c>
      <c r="D168">
        <v>0</v>
      </c>
      <c r="E168">
        <v>15</v>
      </c>
      <c r="F168">
        <v>0</v>
      </c>
      <c r="G168">
        <v>-1.1981383776850447</v>
      </c>
      <c r="H168">
        <v>0.23180655429873018</v>
      </c>
      <c r="I168">
        <v>0.74422104274814138</v>
      </c>
      <c r="J168">
        <f t="shared" si="4"/>
        <v>62</v>
      </c>
      <c r="K168">
        <f t="shared" si="5"/>
        <v>60.392043843136783</v>
      </c>
      <c r="AC168">
        <v>62</v>
      </c>
      <c r="AD168">
        <v>60.392043843136783</v>
      </c>
    </row>
    <row r="169" spans="1:30" x14ac:dyDescent="0.35">
      <c r="A169">
        <v>495</v>
      </c>
      <c r="B169">
        <v>0</v>
      </c>
      <c r="C169">
        <v>11</v>
      </c>
      <c r="D169">
        <v>0</v>
      </c>
      <c r="E169">
        <v>15</v>
      </c>
      <c r="F169">
        <v>0</v>
      </c>
      <c r="G169">
        <v>-1.1981383776850447</v>
      </c>
      <c r="H169">
        <v>0.23180655429873018</v>
      </c>
      <c r="I169">
        <v>0.74422104274814138</v>
      </c>
      <c r="J169">
        <f t="shared" si="4"/>
        <v>62</v>
      </c>
      <c r="K169">
        <f t="shared" si="5"/>
        <v>60.623850397435511</v>
      </c>
      <c r="AC169">
        <v>62</v>
      </c>
      <c r="AD169">
        <v>60.623850397435511</v>
      </c>
    </row>
    <row r="170" spans="1:30" x14ac:dyDescent="0.35">
      <c r="A170">
        <v>12</v>
      </c>
      <c r="B170">
        <v>0</v>
      </c>
      <c r="C170">
        <v>9</v>
      </c>
      <c r="D170">
        <v>0</v>
      </c>
      <c r="E170">
        <v>0</v>
      </c>
      <c r="F170">
        <v>0</v>
      </c>
      <c r="G170">
        <v>-1.2116601266262979</v>
      </c>
      <c r="H170">
        <v>0.22940744249311271</v>
      </c>
      <c r="I170">
        <v>0.73651863116168947</v>
      </c>
      <c r="J170">
        <f t="shared" si="4"/>
        <v>62</v>
      </c>
      <c r="K170">
        <f t="shared" si="5"/>
        <v>60.853257839928624</v>
      </c>
      <c r="AC170">
        <v>62</v>
      </c>
      <c r="AD170">
        <v>60.853257839928624</v>
      </c>
    </row>
    <row r="171" spans="1:30" x14ac:dyDescent="0.35">
      <c r="A171">
        <v>173</v>
      </c>
      <c r="B171">
        <v>0</v>
      </c>
      <c r="C171">
        <v>9</v>
      </c>
      <c r="D171">
        <v>0</v>
      </c>
      <c r="E171">
        <v>0</v>
      </c>
      <c r="F171">
        <v>0</v>
      </c>
      <c r="G171">
        <v>-1.2116601266262979</v>
      </c>
      <c r="H171">
        <v>0.22940744249311271</v>
      </c>
      <c r="I171">
        <v>0.73651863116168947</v>
      </c>
      <c r="J171">
        <f t="shared" si="4"/>
        <v>62</v>
      </c>
      <c r="K171">
        <f t="shared" si="5"/>
        <v>61.082665282421736</v>
      </c>
      <c r="AC171">
        <v>62</v>
      </c>
      <c r="AD171">
        <v>61.082665282421736</v>
      </c>
    </row>
    <row r="172" spans="1:30" x14ac:dyDescent="0.35">
      <c r="A172">
        <v>253</v>
      </c>
      <c r="B172">
        <v>0</v>
      </c>
      <c r="C172">
        <v>9</v>
      </c>
      <c r="D172">
        <v>0</v>
      </c>
      <c r="E172">
        <v>0</v>
      </c>
      <c r="F172">
        <v>0</v>
      </c>
      <c r="G172">
        <v>-1.2116601266262979</v>
      </c>
      <c r="H172">
        <v>0.22940744249311271</v>
      </c>
      <c r="I172">
        <v>0.73651863116168947</v>
      </c>
      <c r="J172">
        <f t="shared" si="4"/>
        <v>62</v>
      </c>
      <c r="K172">
        <f t="shared" si="5"/>
        <v>61.312072724914849</v>
      </c>
      <c r="AC172">
        <v>62</v>
      </c>
      <c r="AD172">
        <v>61.312072724914849</v>
      </c>
    </row>
    <row r="173" spans="1:30" x14ac:dyDescent="0.35">
      <c r="A173">
        <v>11</v>
      </c>
      <c r="B173">
        <v>0</v>
      </c>
      <c r="C173">
        <v>17</v>
      </c>
      <c r="D173">
        <v>10</v>
      </c>
      <c r="E173">
        <v>0</v>
      </c>
      <c r="F173">
        <v>0</v>
      </c>
      <c r="G173">
        <v>-1.2159478209366532</v>
      </c>
      <c r="H173">
        <v>0.2286503448755117</v>
      </c>
      <c r="I173">
        <v>0.73408794933676136</v>
      </c>
      <c r="J173">
        <f t="shared" si="4"/>
        <v>62</v>
      </c>
      <c r="K173">
        <f t="shared" si="5"/>
        <v>61.54072306979036</v>
      </c>
      <c r="AC173">
        <v>62</v>
      </c>
      <c r="AD173">
        <v>61.54072306979036</v>
      </c>
    </row>
    <row r="174" spans="1:30" x14ac:dyDescent="0.35">
      <c r="A174">
        <v>423</v>
      </c>
      <c r="B174">
        <v>0</v>
      </c>
      <c r="C174">
        <v>17</v>
      </c>
      <c r="D174">
        <v>10</v>
      </c>
      <c r="E174">
        <v>0</v>
      </c>
      <c r="F174">
        <v>0</v>
      </c>
      <c r="G174">
        <v>-1.2159478209366532</v>
      </c>
      <c r="H174">
        <v>0.2286503448755117</v>
      </c>
      <c r="I174">
        <v>0.73408794933676136</v>
      </c>
      <c r="J174">
        <f t="shared" si="4"/>
        <v>62</v>
      </c>
      <c r="K174">
        <f t="shared" si="5"/>
        <v>61.769373414665871</v>
      </c>
      <c r="AC174">
        <v>62</v>
      </c>
      <c r="AD174">
        <v>61.769373414665871</v>
      </c>
    </row>
    <row r="175" spans="1:30" x14ac:dyDescent="0.35">
      <c r="A175">
        <v>114</v>
      </c>
      <c r="B175">
        <v>0</v>
      </c>
      <c r="C175">
        <v>10</v>
      </c>
      <c r="D175">
        <v>0</v>
      </c>
      <c r="E175">
        <v>15</v>
      </c>
      <c r="F175">
        <v>0</v>
      </c>
      <c r="G175">
        <v>-1.2315519551896632</v>
      </c>
      <c r="H175">
        <v>0.22590991270971295</v>
      </c>
      <c r="I175">
        <v>0.72528971975183332</v>
      </c>
      <c r="J175">
        <f t="shared" si="4"/>
        <v>62</v>
      </c>
      <c r="K175">
        <f t="shared" si="5"/>
        <v>61.995283327375581</v>
      </c>
      <c r="AC175">
        <v>62</v>
      </c>
      <c r="AD175">
        <v>61.995283327375581</v>
      </c>
    </row>
    <row r="176" spans="1:30" x14ac:dyDescent="0.35">
      <c r="A176">
        <v>169</v>
      </c>
      <c r="B176">
        <v>0</v>
      </c>
      <c r="C176">
        <v>8</v>
      </c>
      <c r="D176">
        <v>0</v>
      </c>
      <c r="E176">
        <v>0</v>
      </c>
      <c r="F176">
        <v>0</v>
      </c>
      <c r="G176">
        <v>-1.2450737041309163</v>
      </c>
      <c r="H176">
        <v>0.22355406901629776</v>
      </c>
      <c r="I176">
        <v>0.7177262215782414</v>
      </c>
      <c r="J176">
        <f t="shared" si="4"/>
        <v>62</v>
      </c>
      <c r="K176">
        <f t="shared" si="5"/>
        <v>62.218837396391876</v>
      </c>
      <c r="AC176">
        <v>62</v>
      </c>
      <c r="AD176">
        <v>62.218837396391876</v>
      </c>
    </row>
    <row r="177" spans="1:30" x14ac:dyDescent="0.35">
      <c r="A177">
        <v>206</v>
      </c>
      <c r="B177">
        <v>0</v>
      </c>
      <c r="C177">
        <v>8</v>
      </c>
      <c r="D177">
        <v>0</v>
      </c>
      <c r="E177">
        <v>0</v>
      </c>
      <c r="F177">
        <v>1</v>
      </c>
      <c r="G177">
        <v>-1.2450737041309163</v>
      </c>
      <c r="H177">
        <v>0.22355406901629776</v>
      </c>
      <c r="I177">
        <v>0.7177262215782414</v>
      </c>
      <c r="J177">
        <f t="shared" si="4"/>
        <v>63</v>
      </c>
      <c r="K177">
        <f t="shared" si="5"/>
        <v>62.442391465408171</v>
      </c>
      <c r="AC177">
        <v>63</v>
      </c>
      <c r="AD177">
        <v>62.442391465408171</v>
      </c>
    </row>
    <row r="178" spans="1:30" x14ac:dyDescent="0.35">
      <c r="A178">
        <v>499</v>
      </c>
      <c r="B178">
        <v>0</v>
      </c>
      <c r="C178">
        <v>8</v>
      </c>
      <c r="D178">
        <v>0</v>
      </c>
      <c r="E178">
        <v>0</v>
      </c>
      <c r="F178">
        <v>0</v>
      </c>
      <c r="G178">
        <v>-1.2450737041309163</v>
      </c>
      <c r="H178">
        <v>0.22355406901629776</v>
      </c>
      <c r="I178">
        <v>0.7177262215782414</v>
      </c>
      <c r="J178">
        <f t="shared" si="4"/>
        <v>63</v>
      </c>
      <c r="K178">
        <f t="shared" si="5"/>
        <v>62.665945534424466</v>
      </c>
      <c r="AC178">
        <v>63</v>
      </c>
      <c r="AD178">
        <v>62.665945534424466</v>
      </c>
    </row>
    <row r="179" spans="1:30" x14ac:dyDescent="0.35">
      <c r="A179">
        <v>334</v>
      </c>
      <c r="B179">
        <v>0</v>
      </c>
      <c r="C179">
        <v>32</v>
      </c>
      <c r="D179">
        <v>30</v>
      </c>
      <c r="E179">
        <v>0</v>
      </c>
      <c r="F179">
        <v>0</v>
      </c>
      <c r="G179">
        <v>-1.2579367870619824</v>
      </c>
      <c r="H179">
        <v>0.22132926729771193</v>
      </c>
      <c r="I179">
        <v>0.71058343711331196</v>
      </c>
      <c r="J179">
        <f t="shared" si="4"/>
        <v>63</v>
      </c>
      <c r="K179">
        <f t="shared" si="5"/>
        <v>62.887274801722178</v>
      </c>
      <c r="AC179">
        <v>63</v>
      </c>
      <c r="AD179">
        <v>62.887274801722178</v>
      </c>
    </row>
    <row r="180" spans="1:30" x14ac:dyDescent="0.35">
      <c r="A180">
        <v>126</v>
      </c>
      <c r="B180">
        <v>0</v>
      </c>
      <c r="C180">
        <v>7</v>
      </c>
      <c r="D180">
        <v>0</v>
      </c>
      <c r="E180">
        <v>0</v>
      </c>
      <c r="F180">
        <v>0</v>
      </c>
      <c r="G180">
        <v>-1.2784872816355348</v>
      </c>
      <c r="H180">
        <v>0.21780783172792428</v>
      </c>
      <c r="I180">
        <v>0.69927777554715786</v>
      </c>
      <c r="J180">
        <f t="shared" si="4"/>
        <v>63</v>
      </c>
      <c r="K180">
        <f t="shared" si="5"/>
        <v>63.105082633450102</v>
      </c>
      <c r="AC180">
        <v>63</v>
      </c>
      <c r="AD180">
        <v>63.105082633450102</v>
      </c>
    </row>
    <row r="181" spans="1:30" x14ac:dyDescent="0.35">
      <c r="A181">
        <v>129</v>
      </c>
      <c r="B181">
        <v>0</v>
      </c>
      <c r="C181">
        <v>26</v>
      </c>
      <c r="D181">
        <v>20</v>
      </c>
      <c r="E181">
        <v>26</v>
      </c>
      <c r="F181">
        <v>0</v>
      </c>
      <c r="G181">
        <v>-1.2792179749268955</v>
      </c>
      <c r="H181">
        <v>0.21768337094887466</v>
      </c>
      <c r="I181">
        <v>0.69887819094073567</v>
      </c>
      <c r="J181">
        <f t="shared" si="4"/>
        <v>63</v>
      </c>
      <c r="K181">
        <f t="shared" si="5"/>
        <v>63.322766004398979</v>
      </c>
      <c r="AC181">
        <v>63</v>
      </c>
      <c r="AD181">
        <v>63.322766004398979</v>
      </c>
    </row>
    <row r="182" spans="1:30" x14ac:dyDescent="0.35">
      <c r="A182">
        <v>183</v>
      </c>
      <c r="B182">
        <v>0</v>
      </c>
      <c r="C182">
        <v>19</v>
      </c>
      <c r="D182">
        <v>15</v>
      </c>
      <c r="E182">
        <v>0</v>
      </c>
      <c r="F182">
        <v>1</v>
      </c>
      <c r="G182">
        <v>-1.284918823101068</v>
      </c>
      <c r="H182">
        <v>0.21671409439926143</v>
      </c>
      <c r="I182">
        <v>0.69576630307092646</v>
      </c>
      <c r="J182">
        <f t="shared" si="4"/>
        <v>64</v>
      </c>
      <c r="K182">
        <f t="shared" si="5"/>
        <v>63.539480098798244</v>
      </c>
      <c r="AC182">
        <v>64</v>
      </c>
      <c r="AD182">
        <v>63.539480098798244</v>
      </c>
    </row>
    <row r="183" spans="1:30" x14ac:dyDescent="0.35">
      <c r="A183">
        <v>322</v>
      </c>
      <c r="B183">
        <v>0</v>
      </c>
      <c r="C183">
        <v>27</v>
      </c>
      <c r="D183">
        <v>25</v>
      </c>
      <c r="E183">
        <v>0</v>
      </c>
      <c r="F183">
        <v>1</v>
      </c>
      <c r="G183">
        <v>-1.2892065174114231</v>
      </c>
      <c r="H183">
        <v>0.21598714626392568</v>
      </c>
      <c r="I183">
        <v>0.69343241695221824</v>
      </c>
      <c r="J183">
        <f t="shared" si="4"/>
        <v>65</v>
      </c>
      <c r="K183">
        <f t="shared" si="5"/>
        <v>63.755467245062171</v>
      </c>
      <c r="AC183">
        <v>65</v>
      </c>
      <c r="AD183">
        <v>63.755467245062171</v>
      </c>
    </row>
    <row r="184" spans="1:30" x14ac:dyDescent="0.35">
      <c r="A184">
        <v>41</v>
      </c>
      <c r="B184">
        <v>0</v>
      </c>
      <c r="C184">
        <v>8</v>
      </c>
      <c r="D184">
        <v>0</v>
      </c>
      <c r="E184">
        <v>15</v>
      </c>
      <c r="F184">
        <v>1</v>
      </c>
      <c r="G184">
        <v>-1.2983791101989002</v>
      </c>
      <c r="H184">
        <v>0.21443793644246645</v>
      </c>
      <c r="I184">
        <v>0.68845863805174667</v>
      </c>
      <c r="J184">
        <f t="shared" si="4"/>
        <v>66</v>
      </c>
      <c r="K184">
        <f t="shared" si="5"/>
        <v>63.969905181504636</v>
      </c>
      <c r="AC184">
        <v>66</v>
      </c>
      <c r="AD184">
        <v>63.969905181504636</v>
      </c>
    </row>
    <row r="185" spans="1:30" x14ac:dyDescent="0.35">
      <c r="A185">
        <v>393</v>
      </c>
      <c r="B185">
        <v>0</v>
      </c>
      <c r="C185">
        <v>28</v>
      </c>
      <c r="D185">
        <v>25</v>
      </c>
      <c r="E185">
        <v>13</v>
      </c>
      <c r="F185">
        <v>1</v>
      </c>
      <c r="G185">
        <v>-1.3019909584990577</v>
      </c>
      <c r="H185">
        <v>0.21383013259079425</v>
      </c>
      <c r="I185">
        <v>0.68650726779111593</v>
      </c>
      <c r="J185">
        <f t="shared" si="4"/>
        <v>67</v>
      </c>
      <c r="K185">
        <f t="shared" si="5"/>
        <v>64.183735314095429</v>
      </c>
      <c r="AC185">
        <v>67</v>
      </c>
      <c r="AD185">
        <v>64.183735314095429</v>
      </c>
    </row>
    <row r="186" spans="1:30" x14ac:dyDescent="0.35">
      <c r="A186">
        <v>127</v>
      </c>
      <c r="B186">
        <v>0</v>
      </c>
      <c r="C186">
        <v>33</v>
      </c>
      <c r="D186">
        <v>30</v>
      </c>
      <c r="E186">
        <v>26</v>
      </c>
      <c r="F186">
        <v>0</v>
      </c>
      <c r="G186">
        <v>-1.3169192467418693</v>
      </c>
      <c r="H186">
        <v>0.21133130717421728</v>
      </c>
      <c r="I186">
        <v>0.67848472303263641</v>
      </c>
      <c r="J186">
        <f t="shared" si="4"/>
        <v>67</v>
      </c>
      <c r="K186">
        <f t="shared" si="5"/>
        <v>64.395066621269649</v>
      </c>
      <c r="AC186">
        <v>67</v>
      </c>
      <c r="AD186">
        <v>64.395066621269649</v>
      </c>
    </row>
    <row r="187" spans="1:30" x14ac:dyDescent="0.35">
      <c r="A187">
        <v>308</v>
      </c>
      <c r="B187">
        <v>0</v>
      </c>
      <c r="C187">
        <v>18</v>
      </c>
      <c r="D187">
        <v>15</v>
      </c>
      <c r="E187">
        <v>0</v>
      </c>
      <c r="F187">
        <v>0</v>
      </c>
      <c r="G187">
        <v>-1.3183324006056862</v>
      </c>
      <c r="H187">
        <v>0.21109587235544311</v>
      </c>
      <c r="I187">
        <v>0.67772885335130928</v>
      </c>
      <c r="J187">
        <f t="shared" si="4"/>
        <v>67</v>
      </c>
      <c r="K187">
        <f t="shared" si="5"/>
        <v>64.606162493625092</v>
      </c>
      <c r="AC187">
        <v>67</v>
      </c>
      <c r="AD187">
        <v>64.606162493625092</v>
      </c>
    </row>
    <row r="188" spans="1:30" x14ac:dyDescent="0.35">
      <c r="A188">
        <v>187</v>
      </c>
      <c r="B188">
        <v>0</v>
      </c>
      <c r="C188">
        <v>42</v>
      </c>
      <c r="D188">
        <v>45</v>
      </c>
      <c r="E188">
        <v>0</v>
      </c>
      <c r="F188">
        <v>0</v>
      </c>
      <c r="G188">
        <v>-1.3311954835367525</v>
      </c>
      <c r="H188">
        <v>0.20896168697416873</v>
      </c>
      <c r="I188">
        <v>0.67087699502195841</v>
      </c>
      <c r="J188">
        <f t="shared" si="4"/>
        <v>67</v>
      </c>
      <c r="K188">
        <f t="shared" si="5"/>
        <v>64.815124180599256</v>
      </c>
      <c r="AC188">
        <v>67</v>
      </c>
      <c r="AD188">
        <v>64.815124180599256</v>
      </c>
    </row>
    <row r="189" spans="1:30" x14ac:dyDescent="0.35">
      <c r="A189">
        <v>14</v>
      </c>
      <c r="B189">
        <v>0</v>
      </c>
      <c r="C189">
        <v>35</v>
      </c>
      <c r="D189">
        <v>35</v>
      </c>
      <c r="E189">
        <v>13</v>
      </c>
      <c r="F189">
        <v>0</v>
      </c>
      <c r="G189">
        <v>-1.3396922303140315</v>
      </c>
      <c r="H189">
        <v>0.207560675728032</v>
      </c>
      <c r="I189">
        <v>0.66637901154752199</v>
      </c>
      <c r="J189">
        <f t="shared" si="4"/>
        <v>67</v>
      </c>
      <c r="K189">
        <f t="shared" si="5"/>
        <v>65.022684856327288</v>
      </c>
      <c r="AC189">
        <v>67</v>
      </c>
      <c r="AD189">
        <v>65.022684856327288</v>
      </c>
    </row>
    <row r="190" spans="1:30" x14ac:dyDescent="0.35">
      <c r="A190">
        <v>108</v>
      </c>
      <c r="B190">
        <v>0</v>
      </c>
      <c r="C190">
        <v>5</v>
      </c>
      <c r="D190">
        <v>0</v>
      </c>
      <c r="E190">
        <v>0</v>
      </c>
      <c r="F190">
        <v>0</v>
      </c>
      <c r="G190">
        <v>-1.3453144366447718</v>
      </c>
      <c r="H190">
        <v>0.20663745983567197</v>
      </c>
      <c r="I190">
        <v>0.66341500262994668</v>
      </c>
      <c r="J190">
        <f t="shared" si="4"/>
        <v>67</v>
      </c>
      <c r="K190">
        <f t="shared" si="5"/>
        <v>65.229322316162964</v>
      </c>
      <c r="AC190">
        <v>67</v>
      </c>
      <c r="AD190">
        <v>65.229322316162964</v>
      </c>
    </row>
    <row r="191" spans="1:30" x14ac:dyDescent="0.35">
      <c r="A191">
        <v>146</v>
      </c>
      <c r="B191">
        <v>0</v>
      </c>
      <c r="C191">
        <v>5</v>
      </c>
      <c r="D191">
        <v>0</v>
      </c>
      <c r="E191">
        <v>0</v>
      </c>
      <c r="F191">
        <v>0</v>
      </c>
      <c r="G191">
        <v>-1.3453144366447718</v>
      </c>
      <c r="H191">
        <v>0.20663745983567197</v>
      </c>
      <c r="I191">
        <v>0.66341500262994668</v>
      </c>
      <c r="J191">
        <f t="shared" si="4"/>
        <v>67</v>
      </c>
      <c r="K191">
        <f t="shared" si="5"/>
        <v>65.43595977599864</v>
      </c>
      <c r="AC191">
        <v>67</v>
      </c>
      <c r="AD191">
        <v>65.43595977599864</v>
      </c>
    </row>
    <row r="192" spans="1:30" x14ac:dyDescent="0.35">
      <c r="A192">
        <v>430</v>
      </c>
      <c r="B192">
        <v>0</v>
      </c>
      <c r="C192">
        <v>5</v>
      </c>
      <c r="D192">
        <v>0</v>
      </c>
      <c r="E192">
        <v>0</v>
      </c>
      <c r="F192">
        <v>0</v>
      </c>
      <c r="G192">
        <v>-1.3453144366447718</v>
      </c>
      <c r="H192">
        <v>0.20663745983567197</v>
      </c>
      <c r="I192">
        <v>0.66341500262994668</v>
      </c>
      <c r="J192">
        <f t="shared" si="4"/>
        <v>67</v>
      </c>
      <c r="K192">
        <f t="shared" si="5"/>
        <v>65.642597235834316</v>
      </c>
      <c r="AC192">
        <v>67</v>
      </c>
      <c r="AD192">
        <v>65.642597235834316</v>
      </c>
    </row>
    <row r="193" spans="1:30" x14ac:dyDescent="0.35">
      <c r="A193">
        <v>274</v>
      </c>
      <c r="B193">
        <v>0</v>
      </c>
      <c r="C193">
        <v>13</v>
      </c>
      <c r="D193">
        <v>10</v>
      </c>
      <c r="E193">
        <v>0</v>
      </c>
      <c r="F193">
        <v>0</v>
      </c>
      <c r="G193">
        <v>-1.3496021309551272</v>
      </c>
      <c r="H193">
        <v>0.20593542613271909</v>
      </c>
      <c r="I193">
        <v>0.66116110495204661</v>
      </c>
      <c r="J193">
        <f t="shared" si="4"/>
        <v>67</v>
      </c>
      <c r="K193">
        <f t="shared" si="5"/>
        <v>65.848532661967042</v>
      </c>
      <c r="AC193">
        <v>67</v>
      </c>
      <c r="AD193">
        <v>65.848532661967042</v>
      </c>
    </row>
    <row r="194" spans="1:30" x14ac:dyDescent="0.35">
      <c r="A194">
        <v>248</v>
      </c>
      <c r="B194">
        <v>0</v>
      </c>
      <c r="C194">
        <v>36</v>
      </c>
      <c r="D194">
        <v>35</v>
      </c>
      <c r="E194">
        <v>26</v>
      </c>
      <c r="F194">
        <v>0</v>
      </c>
      <c r="G194">
        <v>-1.3524766714016654</v>
      </c>
      <c r="H194">
        <v>0.20546576128711824</v>
      </c>
      <c r="I194">
        <v>0.65965323360564476</v>
      </c>
      <c r="J194">
        <f t="shared" si="4"/>
        <v>67</v>
      </c>
      <c r="K194">
        <f t="shared" si="5"/>
        <v>66.053998423254157</v>
      </c>
      <c r="AC194">
        <v>67</v>
      </c>
      <c r="AD194">
        <v>66.053998423254157</v>
      </c>
    </row>
    <row r="195" spans="1:30" x14ac:dyDescent="0.35">
      <c r="A195">
        <v>396</v>
      </c>
      <c r="B195">
        <v>1</v>
      </c>
      <c r="C195">
        <v>18</v>
      </c>
      <c r="D195">
        <v>50</v>
      </c>
      <c r="E195">
        <v>0</v>
      </c>
      <c r="F195">
        <v>0</v>
      </c>
      <c r="G195">
        <v>-1.3651966030902745</v>
      </c>
      <c r="H195">
        <v>0.20339701610748401</v>
      </c>
      <c r="I195">
        <v>0.6530114727657701</v>
      </c>
      <c r="J195">
        <f t="shared" si="4"/>
        <v>67</v>
      </c>
      <c r="K195">
        <f t="shared" si="5"/>
        <v>66.257395439361645</v>
      </c>
      <c r="AC195">
        <v>67</v>
      </c>
      <c r="AD195">
        <v>66.257395439361645</v>
      </c>
    </row>
    <row r="196" spans="1:30" x14ac:dyDescent="0.35">
      <c r="A196">
        <v>246</v>
      </c>
      <c r="B196">
        <v>0</v>
      </c>
      <c r="C196">
        <v>6</v>
      </c>
      <c r="D196">
        <v>0</v>
      </c>
      <c r="E196">
        <v>15</v>
      </c>
      <c r="F196">
        <v>0</v>
      </c>
      <c r="G196">
        <v>-1.3652062652081371</v>
      </c>
      <c r="H196">
        <v>0.20339545059118855</v>
      </c>
      <c r="I196">
        <v>0.65300644663450569</v>
      </c>
      <c r="J196">
        <f t="shared" ref="J196:J257" si="6">J195+F196</f>
        <v>67</v>
      </c>
      <c r="K196">
        <f t="shared" ref="K196:K257" si="7">K195+H196</f>
        <v>66.460790889952833</v>
      </c>
      <c r="AC196">
        <v>67</v>
      </c>
      <c r="AD196">
        <v>66.460790889952833</v>
      </c>
    </row>
    <row r="197" spans="1:30" x14ac:dyDescent="0.35">
      <c r="A197">
        <v>490</v>
      </c>
      <c r="B197">
        <v>0</v>
      </c>
      <c r="C197">
        <v>15</v>
      </c>
      <c r="D197">
        <v>10</v>
      </c>
      <c r="E197">
        <v>26</v>
      </c>
      <c r="F197">
        <v>0</v>
      </c>
      <c r="G197">
        <v>-1.3751710131303956</v>
      </c>
      <c r="H197">
        <v>0.20178567607563261</v>
      </c>
      <c r="I197">
        <v>0.64783822318982898</v>
      </c>
      <c r="J197">
        <f t="shared" si="6"/>
        <v>67</v>
      </c>
      <c r="K197">
        <f t="shared" si="7"/>
        <v>66.662576566028463</v>
      </c>
      <c r="AC197">
        <v>67</v>
      </c>
      <c r="AD197">
        <v>66.662576566028463</v>
      </c>
    </row>
    <row r="198" spans="1:30" x14ac:dyDescent="0.35">
      <c r="A198">
        <v>249</v>
      </c>
      <c r="B198">
        <v>0</v>
      </c>
      <c r="C198">
        <v>4</v>
      </c>
      <c r="D198">
        <v>0</v>
      </c>
      <c r="E198">
        <v>0</v>
      </c>
      <c r="F198">
        <v>0</v>
      </c>
      <c r="G198">
        <v>-1.3787280141493903</v>
      </c>
      <c r="H198">
        <v>0.20121336394635408</v>
      </c>
      <c r="I198">
        <v>0.64600080003793581</v>
      </c>
      <c r="J198">
        <f t="shared" si="6"/>
        <v>67</v>
      </c>
      <c r="K198">
        <f t="shared" si="7"/>
        <v>66.863789929974814</v>
      </c>
      <c r="AC198">
        <v>67</v>
      </c>
      <c r="AD198">
        <v>66.863789929974814</v>
      </c>
    </row>
    <row r="199" spans="1:30" x14ac:dyDescent="0.35">
      <c r="A199">
        <v>371</v>
      </c>
      <c r="B199">
        <v>0</v>
      </c>
      <c r="C199">
        <v>4</v>
      </c>
      <c r="D199">
        <v>0</v>
      </c>
      <c r="E199">
        <v>0</v>
      </c>
      <c r="F199">
        <v>0</v>
      </c>
      <c r="G199">
        <v>-1.3787280141493903</v>
      </c>
      <c r="H199">
        <v>0.20121336394635408</v>
      </c>
      <c r="I199">
        <v>0.64600080003793581</v>
      </c>
      <c r="J199">
        <f t="shared" si="6"/>
        <v>67</v>
      </c>
      <c r="K199">
        <f t="shared" si="7"/>
        <v>67.065003293921166</v>
      </c>
      <c r="AC199">
        <v>67</v>
      </c>
      <c r="AD199">
        <v>67.065003293921166</v>
      </c>
    </row>
    <row r="200" spans="1:30" x14ac:dyDescent="0.35">
      <c r="A200">
        <v>296</v>
      </c>
      <c r="B200">
        <v>0</v>
      </c>
      <c r="C200">
        <v>16</v>
      </c>
      <c r="D200">
        <v>15</v>
      </c>
      <c r="E200">
        <v>0</v>
      </c>
      <c r="F200">
        <v>0</v>
      </c>
      <c r="G200">
        <v>-1.3851595556149232</v>
      </c>
      <c r="H200">
        <v>0.20018163069595712</v>
      </c>
      <c r="I200">
        <v>0.64268839328666316</v>
      </c>
      <c r="J200">
        <f t="shared" si="6"/>
        <v>67</v>
      </c>
      <c r="K200">
        <f t="shared" si="7"/>
        <v>67.265184924617117</v>
      </c>
      <c r="AC200">
        <v>67</v>
      </c>
      <c r="AD200">
        <v>67.265184924617117</v>
      </c>
    </row>
    <row r="201" spans="1:30" x14ac:dyDescent="0.35">
      <c r="A201">
        <v>473</v>
      </c>
      <c r="B201">
        <v>0</v>
      </c>
      <c r="C201">
        <v>16</v>
      </c>
      <c r="D201">
        <v>15</v>
      </c>
      <c r="E201">
        <v>0</v>
      </c>
      <c r="F201">
        <v>1</v>
      </c>
      <c r="G201">
        <v>-1.3851595556149232</v>
      </c>
      <c r="H201">
        <v>0.20018163069595712</v>
      </c>
      <c r="I201">
        <v>0.64268839328666316</v>
      </c>
      <c r="J201">
        <f t="shared" si="6"/>
        <v>68</v>
      </c>
      <c r="K201">
        <f t="shared" si="7"/>
        <v>67.465366555313068</v>
      </c>
      <c r="AC201">
        <v>68</v>
      </c>
      <c r="AD201">
        <v>67.465366555313068</v>
      </c>
    </row>
    <row r="202" spans="1:30" x14ac:dyDescent="0.35">
      <c r="A202">
        <v>295</v>
      </c>
      <c r="B202">
        <v>0</v>
      </c>
      <c r="C202">
        <v>5</v>
      </c>
      <c r="D202">
        <v>0</v>
      </c>
      <c r="E202">
        <v>13</v>
      </c>
      <c r="F202">
        <v>0</v>
      </c>
      <c r="G202">
        <v>-1.3915124552370246</v>
      </c>
      <c r="H202">
        <v>0.19916641175527938</v>
      </c>
      <c r="I202">
        <v>0.63942900616133125</v>
      </c>
      <c r="J202">
        <f t="shared" si="6"/>
        <v>68</v>
      </c>
      <c r="K202">
        <f t="shared" si="7"/>
        <v>67.664532967068354</v>
      </c>
      <c r="AC202">
        <v>68</v>
      </c>
      <c r="AD202">
        <v>67.664532967068354</v>
      </c>
    </row>
    <row r="203" spans="1:30" x14ac:dyDescent="0.35">
      <c r="A203">
        <v>36</v>
      </c>
      <c r="B203">
        <v>0</v>
      </c>
      <c r="C203">
        <v>15</v>
      </c>
      <c r="D203">
        <v>15</v>
      </c>
      <c r="E203">
        <v>0</v>
      </c>
      <c r="F203">
        <v>0</v>
      </c>
      <c r="G203">
        <v>-1.4185731331195419</v>
      </c>
      <c r="H203">
        <v>0.19488536876301973</v>
      </c>
      <c r="I203">
        <v>0.62568460497566314</v>
      </c>
      <c r="J203">
        <f t="shared" si="6"/>
        <v>68</v>
      </c>
      <c r="K203">
        <f t="shared" si="7"/>
        <v>67.859418335831378</v>
      </c>
      <c r="AC203">
        <v>68</v>
      </c>
      <c r="AD203">
        <v>67.859418335831378</v>
      </c>
    </row>
    <row r="204" spans="1:30" x14ac:dyDescent="0.35">
      <c r="A204">
        <v>385</v>
      </c>
      <c r="B204">
        <v>0</v>
      </c>
      <c r="C204">
        <v>15</v>
      </c>
      <c r="D204">
        <v>15</v>
      </c>
      <c r="E204">
        <v>0</v>
      </c>
      <c r="F204">
        <v>0</v>
      </c>
      <c r="G204">
        <v>-1.4185731331195419</v>
      </c>
      <c r="H204">
        <v>0.19488536876301973</v>
      </c>
      <c r="I204">
        <v>0.62568460497566314</v>
      </c>
      <c r="J204">
        <f t="shared" si="6"/>
        <v>68</v>
      </c>
      <c r="K204">
        <f t="shared" si="7"/>
        <v>68.054303704594403</v>
      </c>
      <c r="AC204">
        <v>68</v>
      </c>
      <c r="AD204">
        <v>68.054303704594403</v>
      </c>
    </row>
    <row r="205" spans="1:30" x14ac:dyDescent="0.35">
      <c r="A205">
        <v>318</v>
      </c>
      <c r="B205">
        <v>0</v>
      </c>
      <c r="C205">
        <v>4</v>
      </c>
      <c r="D205">
        <v>0</v>
      </c>
      <c r="E205">
        <v>13</v>
      </c>
      <c r="F205">
        <v>0</v>
      </c>
      <c r="G205">
        <v>-1.4249260327416431</v>
      </c>
      <c r="H205">
        <v>0.19389049842068412</v>
      </c>
      <c r="I205">
        <v>0.62249054756079791</v>
      </c>
      <c r="J205">
        <f t="shared" si="6"/>
        <v>68</v>
      </c>
      <c r="K205">
        <f t="shared" si="7"/>
        <v>68.248194203015089</v>
      </c>
      <c r="AC205">
        <v>68</v>
      </c>
      <c r="AD205">
        <v>68.248194203015089</v>
      </c>
    </row>
    <row r="206" spans="1:30" x14ac:dyDescent="0.35">
      <c r="A206">
        <v>139</v>
      </c>
      <c r="B206">
        <v>0</v>
      </c>
      <c r="C206">
        <v>4</v>
      </c>
      <c r="D206">
        <v>0</v>
      </c>
      <c r="E206">
        <v>15</v>
      </c>
      <c r="F206">
        <v>0</v>
      </c>
      <c r="G206">
        <v>-1.4320334202173741</v>
      </c>
      <c r="H206">
        <v>0.19278205151820688</v>
      </c>
      <c r="I206">
        <v>0.61893184961074144</v>
      </c>
      <c r="J206">
        <f t="shared" si="6"/>
        <v>68</v>
      </c>
      <c r="K206">
        <f t="shared" si="7"/>
        <v>68.440976254533297</v>
      </c>
      <c r="AC206">
        <v>68</v>
      </c>
      <c r="AD206">
        <v>68.440976254533297</v>
      </c>
    </row>
    <row r="207" spans="1:30" x14ac:dyDescent="0.35">
      <c r="A207">
        <v>84</v>
      </c>
      <c r="B207">
        <v>0</v>
      </c>
      <c r="C207">
        <v>2</v>
      </c>
      <c r="D207">
        <v>0</v>
      </c>
      <c r="E207">
        <v>0</v>
      </c>
      <c r="F207">
        <v>0</v>
      </c>
      <c r="G207">
        <v>-1.4455551691586273</v>
      </c>
      <c r="H207">
        <v>0.19068657253367094</v>
      </c>
      <c r="I207">
        <v>0.61220425918670873</v>
      </c>
      <c r="J207">
        <f t="shared" si="6"/>
        <v>68</v>
      </c>
      <c r="K207">
        <f t="shared" si="7"/>
        <v>68.631662827066961</v>
      </c>
      <c r="AC207">
        <v>68</v>
      </c>
      <c r="AD207">
        <v>68.631662827066961</v>
      </c>
    </row>
    <row r="208" spans="1:30" x14ac:dyDescent="0.35">
      <c r="A208">
        <v>383</v>
      </c>
      <c r="B208">
        <v>0</v>
      </c>
      <c r="C208">
        <v>2</v>
      </c>
      <c r="D208">
        <v>0</v>
      </c>
      <c r="E208">
        <v>0</v>
      </c>
      <c r="F208">
        <v>0</v>
      </c>
      <c r="G208">
        <v>-1.4455551691586273</v>
      </c>
      <c r="H208">
        <v>0.19068657253367094</v>
      </c>
      <c r="I208">
        <v>0.61220425918670873</v>
      </c>
      <c r="J208">
        <f t="shared" si="6"/>
        <v>68</v>
      </c>
      <c r="K208">
        <f t="shared" si="7"/>
        <v>68.822349399600625</v>
      </c>
      <c r="AC208">
        <v>68</v>
      </c>
      <c r="AD208">
        <v>68.822349399600625</v>
      </c>
    </row>
    <row r="209" spans="1:30" x14ac:dyDescent="0.35">
      <c r="A209">
        <v>361</v>
      </c>
      <c r="B209">
        <v>0</v>
      </c>
      <c r="C209">
        <v>44</v>
      </c>
      <c r="D209">
        <v>50</v>
      </c>
      <c r="E209">
        <v>13</v>
      </c>
      <c r="F209">
        <v>0</v>
      </c>
      <c r="G209">
        <v>-1.4463645042934199</v>
      </c>
      <c r="H209">
        <v>0.19056170299065803</v>
      </c>
      <c r="I209">
        <v>0.61180336223282539</v>
      </c>
      <c r="J209">
        <f t="shared" si="6"/>
        <v>68</v>
      </c>
      <c r="K209">
        <f t="shared" si="7"/>
        <v>69.012911102591289</v>
      </c>
      <c r="AC209">
        <v>68</v>
      </c>
      <c r="AD209">
        <v>69.012911102591289</v>
      </c>
    </row>
    <row r="210" spans="1:30" x14ac:dyDescent="0.35">
      <c r="A210">
        <v>55</v>
      </c>
      <c r="B210">
        <v>0</v>
      </c>
      <c r="C210">
        <v>18</v>
      </c>
      <c r="D210">
        <v>20</v>
      </c>
      <c r="E210">
        <v>0</v>
      </c>
      <c r="F210">
        <v>0</v>
      </c>
      <c r="G210">
        <v>-1.454130557779338</v>
      </c>
      <c r="H210">
        <v>0.18936668301165557</v>
      </c>
      <c r="I210">
        <v>0.6079667191423459</v>
      </c>
      <c r="J210">
        <f t="shared" si="6"/>
        <v>68</v>
      </c>
      <c r="K210">
        <f t="shared" si="7"/>
        <v>69.202277785602945</v>
      </c>
      <c r="AC210">
        <v>68</v>
      </c>
      <c r="AD210">
        <v>69.202277785602945</v>
      </c>
    </row>
    <row r="211" spans="1:30" x14ac:dyDescent="0.35">
      <c r="A211">
        <v>208</v>
      </c>
      <c r="B211">
        <v>0</v>
      </c>
      <c r="C211">
        <v>3</v>
      </c>
      <c r="D211">
        <v>0</v>
      </c>
      <c r="E211">
        <v>13</v>
      </c>
      <c r="F211">
        <v>0</v>
      </c>
      <c r="G211">
        <v>-1.4583396102462616</v>
      </c>
      <c r="H211">
        <v>0.18872140886763053</v>
      </c>
      <c r="I211">
        <v>0.60589504952205619</v>
      </c>
      <c r="J211">
        <f t="shared" si="6"/>
        <v>68</v>
      </c>
      <c r="K211">
        <f t="shared" si="7"/>
        <v>69.390999194470581</v>
      </c>
      <c r="AC211">
        <v>68</v>
      </c>
      <c r="AD211">
        <v>69.390999194470581</v>
      </c>
    </row>
    <row r="212" spans="1:30" x14ac:dyDescent="0.35">
      <c r="A212">
        <v>88</v>
      </c>
      <c r="B212">
        <v>0</v>
      </c>
      <c r="C212">
        <v>11</v>
      </c>
      <c r="D212">
        <v>10</v>
      </c>
      <c r="E212">
        <v>13</v>
      </c>
      <c r="F212">
        <v>0</v>
      </c>
      <c r="G212">
        <v>-1.4626273045566169</v>
      </c>
      <c r="H212">
        <v>0.18806581469626654</v>
      </c>
      <c r="I212">
        <v>0.60379024718241503</v>
      </c>
      <c r="J212">
        <f t="shared" si="6"/>
        <v>68</v>
      </c>
      <c r="K212">
        <f t="shared" si="7"/>
        <v>69.579065009166854</v>
      </c>
      <c r="AC212">
        <v>68</v>
      </c>
      <c r="AD212">
        <v>69.579065009166854</v>
      </c>
    </row>
    <row r="213" spans="1:30" x14ac:dyDescent="0.35">
      <c r="A213">
        <v>390</v>
      </c>
      <c r="B213">
        <v>0</v>
      </c>
      <c r="C213">
        <v>19</v>
      </c>
      <c r="D213">
        <v>20</v>
      </c>
      <c r="E213">
        <v>13</v>
      </c>
      <c r="F213">
        <v>0</v>
      </c>
      <c r="G213">
        <v>-1.4669149988669723</v>
      </c>
      <c r="H213">
        <v>0.18741197186596661</v>
      </c>
      <c r="I213">
        <v>0.60169106756934798</v>
      </c>
      <c r="J213">
        <f t="shared" si="6"/>
        <v>68</v>
      </c>
      <c r="K213">
        <f t="shared" si="7"/>
        <v>69.766476981032824</v>
      </c>
      <c r="AC213">
        <v>68</v>
      </c>
      <c r="AD213">
        <v>69.766476981032824</v>
      </c>
    </row>
    <row r="214" spans="1:30" x14ac:dyDescent="0.35">
      <c r="A214">
        <v>223</v>
      </c>
      <c r="B214">
        <v>0</v>
      </c>
      <c r="C214">
        <v>42</v>
      </c>
      <c r="D214">
        <v>50</v>
      </c>
      <c r="E214">
        <v>0</v>
      </c>
      <c r="F214">
        <v>0</v>
      </c>
      <c r="G214">
        <v>-1.4669936407104041</v>
      </c>
      <c r="H214">
        <v>0.1873999958943304</v>
      </c>
      <c r="I214">
        <v>0.60165261839725281</v>
      </c>
      <c r="J214">
        <f t="shared" si="6"/>
        <v>68</v>
      </c>
      <c r="K214">
        <f t="shared" si="7"/>
        <v>69.953876976927148</v>
      </c>
      <c r="AC214">
        <v>68</v>
      </c>
      <c r="AD214">
        <v>69.953876976927148</v>
      </c>
    </row>
    <row r="215" spans="1:30" x14ac:dyDescent="0.35">
      <c r="A215">
        <v>402</v>
      </c>
      <c r="B215">
        <v>0</v>
      </c>
      <c r="C215">
        <v>15</v>
      </c>
      <c r="D215">
        <v>10</v>
      </c>
      <c r="E215">
        <v>56</v>
      </c>
      <c r="F215">
        <v>0</v>
      </c>
      <c r="G215">
        <v>-1.4817818252663635</v>
      </c>
      <c r="H215">
        <v>0.18515843595439541</v>
      </c>
      <c r="I215">
        <v>0.59445603122167601</v>
      </c>
      <c r="J215">
        <f t="shared" si="6"/>
        <v>68</v>
      </c>
      <c r="K215">
        <f t="shared" si="7"/>
        <v>70.13903541288154</v>
      </c>
      <c r="AC215">
        <v>68</v>
      </c>
      <c r="AD215">
        <v>70.13903541288154</v>
      </c>
    </row>
    <row r="216" spans="1:30" x14ac:dyDescent="0.35">
      <c r="A216">
        <v>307</v>
      </c>
      <c r="B216">
        <v>0</v>
      </c>
      <c r="C216">
        <v>47</v>
      </c>
      <c r="D216">
        <v>55</v>
      </c>
      <c r="E216">
        <v>13</v>
      </c>
      <c r="F216">
        <v>0</v>
      </c>
      <c r="G216">
        <v>-1.481921928953216</v>
      </c>
      <c r="H216">
        <v>0.18513729877253188</v>
      </c>
      <c r="I216">
        <v>0.59438816974306163</v>
      </c>
      <c r="J216">
        <f t="shared" si="6"/>
        <v>68</v>
      </c>
      <c r="K216">
        <f t="shared" si="7"/>
        <v>70.324172711654072</v>
      </c>
      <c r="AC216">
        <v>68</v>
      </c>
      <c r="AD216">
        <v>70.324172711654072</v>
      </c>
    </row>
    <row r="217" spans="1:30" x14ac:dyDescent="0.35">
      <c r="A217">
        <v>66</v>
      </c>
      <c r="B217">
        <v>0</v>
      </c>
      <c r="C217">
        <v>13</v>
      </c>
      <c r="D217">
        <v>15</v>
      </c>
      <c r="E217">
        <v>0</v>
      </c>
      <c r="F217">
        <v>0</v>
      </c>
      <c r="G217">
        <v>-1.4854002881287789</v>
      </c>
      <c r="H217">
        <v>0.18461312297026181</v>
      </c>
      <c r="I217">
        <v>0.59270528953577439</v>
      </c>
      <c r="J217">
        <f t="shared" si="6"/>
        <v>68</v>
      </c>
      <c r="K217">
        <f t="shared" si="7"/>
        <v>70.508785834624334</v>
      </c>
      <c r="AC217">
        <v>68</v>
      </c>
      <c r="AD217">
        <v>70.508785834624334</v>
      </c>
    </row>
    <row r="218" spans="1:30" x14ac:dyDescent="0.35">
      <c r="A218">
        <v>81</v>
      </c>
      <c r="B218">
        <v>0</v>
      </c>
      <c r="C218">
        <v>10</v>
      </c>
      <c r="D218">
        <v>10</v>
      </c>
      <c r="E218">
        <v>13</v>
      </c>
      <c r="F218">
        <v>0</v>
      </c>
      <c r="G218">
        <v>-1.4960408820612354</v>
      </c>
      <c r="H218">
        <v>0.18301675479144588</v>
      </c>
      <c r="I218">
        <v>0.58758010748799983</v>
      </c>
      <c r="J218">
        <f t="shared" si="6"/>
        <v>68</v>
      </c>
      <c r="K218">
        <f t="shared" si="7"/>
        <v>70.691802589415786</v>
      </c>
      <c r="AC218">
        <v>68</v>
      </c>
      <c r="AD218">
        <v>70.691802589415786</v>
      </c>
    </row>
    <row r="219" spans="1:30" x14ac:dyDescent="0.35">
      <c r="A219">
        <v>39</v>
      </c>
      <c r="B219">
        <v>0</v>
      </c>
      <c r="C219">
        <v>30</v>
      </c>
      <c r="D219">
        <v>35</v>
      </c>
      <c r="E219">
        <v>13</v>
      </c>
      <c r="F219">
        <v>0</v>
      </c>
      <c r="G219">
        <v>-1.5067601178371237</v>
      </c>
      <c r="H219">
        <v>0.18141943994875945</v>
      </c>
      <c r="I219">
        <v>0.58245188615095678</v>
      </c>
      <c r="J219">
        <f t="shared" si="6"/>
        <v>68</v>
      </c>
      <c r="K219">
        <f t="shared" si="7"/>
        <v>70.873222029364541</v>
      </c>
      <c r="AC219">
        <v>68</v>
      </c>
      <c r="AD219">
        <v>70.873222029364541</v>
      </c>
    </row>
    <row r="220" spans="1:30" x14ac:dyDescent="0.35">
      <c r="A220">
        <v>471</v>
      </c>
      <c r="B220">
        <v>0</v>
      </c>
      <c r="C220">
        <v>30</v>
      </c>
      <c r="D220">
        <v>35</v>
      </c>
      <c r="E220">
        <v>13</v>
      </c>
      <c r="F220">
        <v>0</v>
      </c>
      <c r="G220">
        <v>-1.5067601178371237</v>
      </c>
      <c r="H220">
        <v>0.18141943994875945</v>
      </c>
      <c r="I220">
        <v>0.58245188615095678</v>
      </c>
      <c r="J220">
        <f t="shared" si="6"/>
        <v>68</v>
      </c>
      <c r="K220">
        <f t="shared" si="7"/>
        <v>71.054641469313296</v>
      </c>
      <c r="AC220">
        <v>68</v>
      </c>
      <c r="AD220">
        <v>71.054641469313296</v>
      </c>
    </row>
    <row r="221" spans="1:30" x14ac:dyDescent="0.35">
      <c r="A221">
        <v>349</v>
      </c>
      <c r="B221">
        <v>0</v>
      </c>
      <c r="C221">
        <v>8</v>
      </c>
      <c r="D221">
        <v>10</v>
      </c>
      <c r="E221">
        <v>0</v>
      </c>
      <c r="F221">
        <v>0</v>
      </c>
      <c r="G221">
        <v>-1.5166700184782196</v>
      </c>
      <c r="H221">
        <v>0.17995239961656026</v>
      </c>
      <c r="I221">
        <v>0.5777419145581093</v>
      </c>
      <c r="J221">
        <f t="shared" si="6"/>
        <v>68</v>
      </c>
      <c r="K221">
        <f t="shared" si="7"/>
        <v>71.234593868929849</v>
      </c>
      <c r="AC221">
        <v>68</v>
      </c>
      <c r="AD221">
        <v>71.234593868929849</v>
      </c>
    </row>
    <row r="222" spans="1:30" x14ac:dyDescent="0.35">
      <c r="A222">
        <v>83</v>
      </c>
      <c r="B222">
        <v>0</v>
      </c>
      <c r="C222">
        <v>12</v>
      </c>
      <c r="D222">
        <v>15</v>
      </c>
      <c r="E222">
        <v>0</v>
      </c>
      <c r="F222">
        <v>1</v>
      </c>
      <c r="G222">
        <v>-1.5188138656333972</v>
      </c>
      <c r="H222">
        <v>0.17963625013372339</v>
      </c>
      <c r="I222">
        <v>0.57672690832373885</v>
      </c>
      <c r="J222">
        <f t="shared" si="6"/>
        <v>69</v>
      </c>
      <c r="K222">
        <f t="shared" si="7"/>
        <v>71.414230119063575</v>
      </c>
      <c r="AC222">
        <v>69</v>
      </c>
      <c r="AD222">
        <v>71.414230119063575</v>
      </c>
    </row>
    <row r="223" spans="1:30" x14ac:dyDescent="0.35">
      <c r="A223">
        <v>144</v>
      </c>
      <c r="B223">
        <v>0</v>
      </c>
      <c r="C223">
        <v>13</v>
      </c>
      <c r="D223">
        <v>15</v>
      </c>
      <c r="E223">
        <v>13</v>
      </c>
      <c r="F223">
        <v>0</v>
      </c>
      <c r="G223">
        <v>-1.5315983067210317</v>
      </c>
      <c r="H223">
        <v>0.17775995478228679</v>
      </c>
      <c r="I223">
        <v>0.5707030127217616</v>
      </c>
      <c r="J223">
        <f t="shared" si="6"/>
        <v>69</v>
      </c>
      <c r="K223">
        <f t="shared" si="7"/>
        <v>71.591990073845864</v>
      </c>
      <c r="AC223">
        <v>69</v>
      </c>
      <c r="AD223">
        <v>71.591990073845864</v>
      </c>
    </row>
    <row r="224" spans="1:30" x14ac:dyDescent="0.35">
      <c r="A224">
        <v>373</v>
      </c>
      <c r="B224">
        <v>0</v>
      </c>
      <c r="C224">
        <v>29</v>
      </c>
      <c r="D224">
        <v>35</v>
      </c>
      <c r="E224">
        <v>13</v>
      </c>
      <c r="F224">
        <v>1</v>
      </c>
      <c r="G224">
        <v>-1.5401736953417424</v>
      </c>
      <c r="H224">
        <v>0.17651002600666263</v>
      </c>
      <c r="I224">
        <v>0.56669008349475991</v>
      </c>
      <c r="J224">
        <f t="shared" si="6"/>
        <v>70</v>
      </c>
      <c r="K224">
        <f t="shared" si="7"/>
        <v>71.768500099852531</v>
      </c>
      <c r="AC224">
        <v>70</v>
      </c>
      <c r="AD224">
        <v>71.768500099852531</v>
      </c>
    </row>
    <row r="225" spans="1:30" x14ac:dyDescent="0.35">
      <c r="A225">
        <v>281</v>
      </c>
      <c r="B225">
        <v>0</v>
      </c>
      <c r="C225">
        <v>7</v>
      </c>
      <c r="D225">
        <v>10</v>
      </c>
      <c r="E225">
        <v>0</v>
      </c>
      <c r="F225">
        <v>1</v>
      </c>
      <c r="G225">
        <v>-1.5500835959828381</v>
      </c>
      <c r="H225">
        <v>0.17507419463499493</v>
      </c>
      <c r="I225">
        <v>0.56208030909098727</v>
      </c>
      <c r="J225">
        <f t="shared" si="6"/>
        <v>71</v>
      </c>
      <c r="K225">
        <f t="shared" si="7"/>
        <v>71.943574294487533</v>
      </c>
      <c r="AC225">
        <v>71</v>
      </c>
      <c r="AD225">
        <v>71.943574294487533</v>
      </c>
    </row>
    <row r="226" spans="1:30" x14ac:dyDescent="0.35">
      <c r="A226">
        <v>271</v>
      </c>
      <c r="B226">
        <v>0</v>
      </c>
      <c r="C226">
        <v>6</v>
      </c>
      <c r="D226">
        <v>10</v>
      </c>
      <c r="E226">
        <v>0</v>
      </c>
      <c r="F226">
        <v>0</v>
      </c>
      <c r="G226">
        <v>-1.5834971734874566</v>
      </c>
      <c r="H226">
        <v>0.17030076703907529</v>
      </c>
      <c r="I226">
        <v>0.54675509417778012</v>
      </c>
      <c r="J226">
        <f t="shared" si="6"/>
        <v>71</v>
      </c>
      <c r="K226">
        <f t="shared" si="7"/>
        <v>72.113875061526613</v>
      </c>
      <c r="AC226">
        <v>71</v>
      </c>
      <c r="AD226">
        <v>72.113875061526613</v>
      </c>
    </row>
    <row r="227" spans="1:30" x14ac:dyDescent="0.35">
      <c r="A227">
        <v>149</v>
      </c>
      <c r="B227">
        <v>0</v>
      </c>
      <c r="C227">
        <v>10</v>
      </c>
      <c r="D227">
        <v>15</v>
      </c>
      <c r="E227">
        <v>0</v>
      </c>
      <c r="F227">
        <v>0</v>
      </c>
      <c r="G227">
        <v>-1.5856410206426341</v>
      </c>
      <c r="H227">
        <v>0.16999805890990435</v>
      </c>
      <c r="I227">
        <v>0.54578324176307391</v>
      </c>
      <c r="J227">
        <f t="shared" si="6"/>
        <v>71</v>
      </c>
      <c r="K227">
        <f t="shared" si="7"/>
        <v>72.283873120436525</v>
      </c>
      <c r="AC227">
        <v>71</v>
      </c>
      <c r="AD227">
        <v>72.283873120436525</v>
      </c>
    </row>
    <row r="228" spans="1:30" x14ac:dyDescent="0.35">
      <c r="A228">
        <v>236</v>
      </c>
      <c r="B228">
        <v>0</v>
      </c>
      <c r="C228">
        <v>10</v>
      </c>
      <c r="D228">
        <v>15</v>
      </c>
      <c r="E228">
        <v>0</v>
      </c>
      <c r="F228">
        <v>0</v>
      </c>
      <c r="G228">
        <v>-1.5856410206426341</v>
      </c>
      <c r="H228">
        <v>0.16999805890990435</v>
      </c>
      <c r="I228">
        <v>0.54578324176307391</v>
      </c>
      <c r="J228">
        <f t="shared" si="6"/>
        <v>71</v>
      </c>
      <c r="K228">
        <f t="shared" si="7"/>
        <v>72.453871179346436</v>
      </c>
      <c r="AC228">
        <v>71</v>
      </c>
      <c r="AD228">
        <v>72.453871179346436</v>
      </c>
    </row>
    <row r="229" spans="1:30" x14ac:dyDescent="0.35">
      <c r="A229">
        <v>326</v>
      </c>
      <c r="B229">
        <v>0</v>
      </c>
      <c r="C229">
        <v>10</v>
      </c>
      <c r="D229">
        <v>15</v>
      </c>
      <c r="E229">
        <v>0</v>
      </c>
      <c r="F229">
        <v>0</v>
      </c>
      <c r="G229">
        <v>-1.5856410206426341</v>
      </c>
      <c r="H229">
        <v>0.16999805890990435</v>
      </c>
      <c r="I229">
        <v>0.54578324176307391</v>
      </c>
      <c r="J229">
        <f t="shared" si="6"/>
        <v>71</v>
      </c>
      <c r="K229">
        <f t="shared" si="7"/>
        <v>72.623869238256347</v>
      </c>
      <c r="AC229">
        <v>71</v>
      </c>
      <c r="AD229">
        <v>72.623869238256347</v>
      </c>
    </row>
    <row r="230" spans="1:30" x14ac:dyDescent="0.35">
      <c r="A230">
        <v>161</v>
      </c>
      <c r="B230">
        <v>0</v>
      </c>
      <c r="C230">
        <v>17</v>
      </c>
      <c r="D230">
        <v>25</v>
      </c>
      <c r="E230">
        <v>0</v>
      </c>
      <c r="F230">
        <v>0</v>
      </c>
      <c r="G230">
        <v>-1.623342292457608</v>
      </c>
      <c r="H230">
        <v>0.16474444285345599</v>
      </c>
      <c r="I230">
        <v>0.52891636916080176</v>
      </c>
      <c r="J230">
        <f t="shared" si="6"/>
        <v>71</v>
      </c>
      <c r="K230">
        <f t="shared" si="7"/>
        <v>72.788613681109808</v>
      </c>
      <c r="AC230">
        <v>71</v>
      </c>
      <c r="AD230">
        <v>72.788613681109808</v>
      </c>
    </row>
    <row r="231" spans="1:30" x14ac:dyDescent="0.35">
      <c r="A231">
        <v>221</v>
      </c>
      <c r="B231">
        <v>0</v>
      </c>
      <c r="C231">
        <v>25</v>
      </c>
      <c r="D231">
        <v>35</v>
      </c>
      <c r="E231">
        <v>0</v>
      </c>
      <c r="F231">
        <v>0</v>
      </c>
      <c r="G231">
        <v>-1.6276299867679636</v>
      </c>
      <c r="H231">
        <v>0.16415528799999093</v>
      </c>
      <c r="I231">
        <v>0.52702487199967807</v>
      </c>
      <c r="J231">
        <f t="shared" si="6"/>
        <v>71</v>
      </c>
      <c r="K231">
        <f t="shared" si="7"/>
        <v>72.952768969109798</v>
      </c>
      <c r="AC231">
        <v>71</v>
      </c>
      <c r="AD231">
        <v>72.952768969109798</v>
      </c>
    </row>
    <row r="232" spans="1:30" x14ac:dyDescent="0.35">
      <c r="A232">
        <v>404</v>
      </c>
      <c r="B232">
        <v>0</v>
      </c>
      <c r="C232">
        <v>10</v>
      </c>
      <c r="D232">
        <v>15</v>
      </c>
      <c r="E232">
        <v>13</v>
      </c>
      <c r="F232">
        <v>0</v>
      </c>
      <c r="G232">
        <v>-1.6318390392348869</v>
      </c>
      <c r="H232">
        <v>0.16357858701156955</v>
      </c>
      <c r="I232">
        <v>0.52517335830001044</v>
      </c>
      <c r="J232">
        <f t="shared" si="6"/>
        <v>71</v>
      </c>
      <c r="K232">
        <f t="shared" si="7"/>
        <v>73.116347556121369</v>
      </c>
      <c r="AC232">
        <v>71</v>
      </c>
      <c r="AD232">
        <v>73.116347556121369</v>
      </c>
    </row>
    <row r="233" spans="1:30" x14ac:dyDescent="0.35">
      <c r="A233">
        <v>48</v>
      </c>
      <c r="B233">
        <v>0</v>
      </c>
      <c r="C233">
        <v>33</v>
      </c>
      <c r="D233">
        <v>45</v>
      </c>
      <c r="E233">
        <v>0</v>
      </c>
      <c r="F233">
        <v>0</v>
      </c>
      <c r="G233">
        <v>-1.6319176810783189</v>
      </c>
      <c r="H233">
        <v>0.16356782746944873</v>
      </c>
      <c r="I233">
        <v>0.52513881450688571</v>
      </c>
      <c r="J233">
        <f t="shared" si="6"/>
        <v>71</v>
      </c>
      <c r="K233">
        <f t="shared" si="7"/>
        <v>73.279915383590819</v>
      </c>
      <c r="AC233">
        <v>71</v>
      </c>
      <c r="AD233">
        <v>73.279915383590819</v>
      </c>
    </row>
    <row r="234" spans="1:30" x14ac:dyDescent="0.35">
      <c r="A234">
        <v>216</v>
      </c>
      <c r="B234">
        <v>0</v>
      </c>
      <c r="C234">
        <v>18</v>
      </c>
      <c r="D234">
        <v>25</v>
      </c>
      <c r="E234">
        <v>13</v>
      </c>
      <c r="F234">
        <v>1</v>
      </c>
      <c r="G234">
        <v>-1.6361267335452425</v>
      </c>
      <c r="H234">
        <v>0.1629927878588581</v>
      </c>
      <c r="I234">
        <v>0.52329263470446419</v>
      </c>
      <c r="J234">
        <f t="shared" si="6"/>
        <v>72</v>
      </c>
      <c r="K234">
        <f t="shared" si="7"/>
        <v>73.442908171449673</v>
      </c>
      <c r="AC234">
        <v>72</v>
      </c>
      <c r="AD234">
        <v>73.442908171449673</v>
      </c>
    </row>
    <row r="235" spans="1:30" x14ac:dyDescent="0.35">
      <c r="A235">
        <v>231</v>
      </c>
      <c r="B235">
        <v>0</v>
      </c>
      <c r="C235">
        <v>12</v>
      </c>
      <c r="D235">
        <v>20</v>
      </c>
      <c r="E235">
        <v>0</v>
      </c>
      <c r="F235">
        <v>0</v>
      </c>
      <c r="G235">
        <v>-1.6546120228070489</v>
      </c>
      <c r="H235">
        <v>0.16048659534871279</v>
      </c>
      <c r="I235">
        <v>0.51524643769821277</v>
      </c>
      <c r="J235">
        <f t="shared" si="6"/>
        <v>72</v>
      </c>
      <c r="K235">
        <f t="shared" si="7"/>
        <v>73.603394766798388</v>
      </c>
      <c r="AC235">
        <v>72</v>
      </c>
      <c r="AD235">
        <v>73.603394766798388</v>
      </c>
    </row>
    <row r="236" spans="1:30" x14ac:dyDescent="0.35">
      <c r="A236">
        <v>260</v>
      </c>
      <c r="B236">
        <v>0</v>
      </c>
      <c r="C236">
        <v>36</v>
      </c>
      <c r="D236">
        <v>50</v>
      </c>
      <c r="E236">
        <v>0</v>
      </c>
      <c r="F236">
        <v>0</v>
      </c>
      <c r="G236">
        <v>-1.667475105738115</v>
      </c>
      <c r="H236">
        <v>0.1587611031912794</v>
      </c>
      <c r="I236">
        <v>0.50970669971908755</v>
      </c>
      <c r="J236">
        <f t="shared" si="6"/>
        <v>72</v>
      </c>
      <c r="K236">
        <f t="shared" si="7"/>
        <v>73.76215586998967</v>
      </c>
      <c r="AC236">
        <v>72</v>
      </c>
      <c r="AD236">
        <v>73.76215586998967</v>
      </c>
    </row>
    <row r="237" spans="1:30" x14ac:dyDescent="0.35">
      <c r="A237">
        <v>345</v>
      </c>
      <c r="B237">
        <v>0</v>
      </c>
      <c r="C237">
        <v>16</v>
      </c>
      <c r="D237">
        <v>25</v>
      </c>
      <c r="E237">
        <v>13</v>
      </c>
      <c r="F237">
        <v>0</v>
      </c>
      <c r="G237">
        <v>-1.7029538885544795</v>
      </c>
      <c r="H237">
        <v>0.15407986391049411</v>
      </c>
      <c r="I237">
        <v>0.49467745781762734</v>
      </c>
      <c r="J237">
        <f t="shared" si="6"/>
        <v>72</v>
      </c>
      <c r="K237">
        <f t="shared" si="7"/>
        <v>73.916235733900166</v>
      </c>
      <c r="AC237">
        <v>72</v>
      </c>
      <c r="AD237">
        <v>73.916235733900166</v>
      </c>
    </row>
    <row r="238" spans="1:30" x14ac:dyDescent="0.35">
      <c r="A238">
        <v>234</v>
      </c>
      <c r="B238">
        <v>0</v>
      </c>
      <c r="C238">
        <v>24</v>
      </c>
      <c r="D238">
        <v>35</v>
      </c>
      <c r="E238">
        <v>13</v>
      </c>
      <c r="F238">
        <v>0</v>
      </c>
      <c r="G238">
        <v>-1.7072415828648346</v>
      </c>
      <c r="H238">
        <v>0.15352183752887219</v>
      </c>
      <c r="I238">
        <v>0.49288589943452638</v>
      </c>
      <c r="J238">
        <f t="shared" si="6"/>
        <v>72</v>
      </c>
      <c r="K238">
        <f t="shared" si="7"/>
        <v>74.069757571429037</v>
      </c>
      <c r="AC238">
        <v>72</v>
      </c>
      <c r="AD238">
        <v>74.069757571429037</v>
      </c>
    </row>
    <row r="239" spans="1:30" x14ac:dyDescent="0.35">
      <c r="A239">
        <v>263</v>
      </c>
      <c r="B239">
        <v>0</v>
      </c>
      <c r="C239">
        <v>30</v>
      </c>
      <c r="D239">
        <v>45</v>
      </c>
      <c r="E239">
        <v>0</v>
      </c>
      <c r="F239">
        <v>0</v>
      </c>
      <c r="G239">
        <v>-1.7321584135921744</v>
      </c>
      <c r="H239">
        <v>0.15031170315670545</v>
      </c>
      <c r="I239">
        <v>0.48257967855547046</v>
      </c>
      <c r="J239">
        <f t="shared" si="6"/>
        <v>72</v>
      </c>
      <c r="K239">
        <f t="shared" si="7"/>
        <v>74.22006927458574</v>
      </c>
      <c r="AC239">
        <v>72</v>
      </c>
      <c r="AD239">
        <v>74.22006927458574</v>
      </c>
    </row>
    <row r="240" spans="1:30" x14ac:dyDescent="0.35">
      <c r="A240">
        <v>314</v>
      </c>
      <c r="B240">
        <v>0</v>
      </c>
      <c r="C240">
        <v>5</v>
      </c>
      <c r="D240">
        <v>15</v>
      </c>
      <c r="E240">
        <v>0</v>
      </c>
      <c r="F240">
        <v>0</v>
      </c>
      <c r="G240">
        <v>-1.7527089081657268</v>
      </c>
      <c r="H240">
        <v>0.14770585119512639</v>
      </c>
      <c r="I240">
        <v>0.47421352225777391</v>
      </c>
      <c r="J240">
        <f t="shared" si="6"/>
        <v>72</v>
      </c>
      <c r="K240">
        <f t="shared" si="7"/>
        <v>74.367775125780867</v>
      </c>
      <c r="AC240">
        <v>72</v>
      </c>
      <c r="AD240">
        <v>74.367775125780867</v>
      </c>
    </row>
    <row r="241" spans="1:30" x14ac:dyDescent="0.35">
      <c r="A241">
        <v>421</v>
      </c>
      <c r="B241">
        <v>0</v>
      </c>
      <c r="C241">
        <v>5</v>
      </c>
      <c r="D241">
        <v>15</v>
      </c>
      <c r="E241">
        <v>0</v>
      </c>
      <c r="F241">
        <v>0</v>
      </c>
      <c r="G241">
        <v>-1.7527089081657268</v>
      </c>
      <c r="H241">
        <v>0.14770585119512639</v>
      </c>
      <c r="I241">
        <v>0.47421352225777391</v>
      </c>
      <c r="J241">
        <f t="shared" si="6"/>
        <v>72</v>
      </c>
      <c r="K241">
        <f t="shared" si="7"/>
        <v>74.515480976975994</v>
      </c>
      <c r="AC241">
        <v>72</v>
      </c>
      <c r="AD241">
        <v>74.515480976975994</v>
      </c>
    </row>
    <row r="242" spans="1:30" x14ac:dyDescent="0.35">
      <c r="A242">
        <v>245</v>
      </c>
      <c r="B242">
        <v>0</v>
      </c>
      <c r="C242">
        <v>22</v>
      </c>
      <c r="D242">
        <v>35</v>
      </c>
      <c r="E242">
        <v>13</v>
      </c>
      <c r="F242">
        <v>0</v>
      </c>
      <c r="G242">
        <v>-1.7740687378740716</v>
      </c>
      <c r="H242">
        <v>0.14503707105138725</v>
      </c>
      <c r="I242">
        <v>0.46564533337524772</v>
      </c>
      <c r="J242">
        <f t="shared" si="6"/>
        <v>72</v>
      </c>
      <c r="K242">
        <f t="shared" si="7"/>
        <v>74.660518048027384</v>
      </c>
      <c r="AC242">
        <v>72</v>
      </c>
      <c r="AD242">
        <v>74.660518048027384</v>
      </c>
    </row>
    <row r="243" spans="1:30" x14ac:dyDescent="0.35">
      <c r="A243">
        <v>315</v>
      </c>
      <c r="B243">
        <v>0</v>
      </c>
      <c r="C243">
        <v>4</v>
      </c>
      <c r="D243">
        <v>15</v>
      </c>
      <c r="E243">
        <v>0</v>
      </c>
      <c r="F243">
        <v>0</v>
      </c>
      <c r="G243">
        <v>-1.786122485670345</v>
      </c>
      <c r="H243">
        <v>0.1435487763126316</v>
      </c>
      <c r="I243">
        <v>0.46086712395082435</v>
      </c>
      <c r="J243">
        <f t="shared" si="6"/>
        <v>72</v>
      </c>
      <c r="K243">
        <f t="shared" si="7"/>
        <v>74.804066824340012</v>
      </c>
      <c r="AC243">
        <v>72</v>
      </c>
      <c r="AD243">
        <v>74.804066824340012</v>
      </c>
    </row>
    <row r="244" spans="1:30" x14ac:dyDescent="0.35">
      <c r="A244">
        <v>69</v>
      </c>
      <c r="B244">
        <v>0</v>
      </c>
      <c r="C244">
        <v>5</v>
      </c>
      <c r="D244">
        <v>15</v>
      </c>
      <c r="E244">
        <v>13</v>
      </c>
      <c r="F244">
        <v>0</v>
      </c>
      <c r="G244">
        <v>-1.7989069267579796</v>
      </c>
      <c r="H244">
        <v>0.14198417608263814</v>
      </c>
      <c r="I244">
        <v>0.45584393373874288</v>
      </c>
      <c r="J244">
        <f t="shared" si="6"/>
        <v>72</v>
      </c>
      <c r="K244">
        <f t="shared" si="7"/>
        <v>74.946051000422656</v>
      </c>
      <c r="AC244">
        <v>72</v>
      </c>
      <c r="AD244">
        <v>74.946051000422656</v>
      </c>
    </row>
    <row r="245" spans="1:30" x14ac:dyDescent="0.35">
      <c r="A245">
        <v>136</v>
      </c>
      <c r="B245">
        <v>0</v>
      </c>
      <c r="C245">
        <v>3</v>
      </c>
      <c r="D245">
        <v>15</v>
      </c>
      <c r="E245">
        <v>0</v>
      </c>
      <c r="F245">
        <v>1</v>
      </c>
      <c r="G245">
        <v>-1.8195360631749637</v>
      </c>
      <c r="H245">
        <v>0.13948955101354316</v>
      </c>
      <c r="I245">
        <v>0.44783487430638974</v>
      </c>
      <c r="J245">
        <f t="shared" si="6"/>
        <v>73</v>
      </c>
      <c r="K245">
        <f t="shared" si="7"/>
        <v>75.085540551436196</v>
      </c>
      <c r="AC245">
        <v>73</v>
      </c>
      <c r="AD245">
        <v>75.085540551436196</v>
      </c>
    </row>
    <row r="246" spans="1:30" x14ac:dyDescent="0.35">
      <c r="A246">
        <v>437</v>
      </c>
      <c r="B246">
        <v>0</v>
      </c>
      <c r="C246">
        <v>3</v>
      </c>
      <c r="D246">
        <v>15</v>
      </c>
      <c r="E246">
        <v>0</v>
      </c>
      <c r="F246">
        <v>0</v>
      </c>
      <c r="G246">
        <v>-1.8195360631749637</v>
      </c>
      <c r="H246">
        <v>0.13948955101354316</v>
      </c>
      <c r="I246">
        <v>0.44783487430638974</v>
      </c>
      <c r="J246">
        <f t="shared" si="6"/>
        <v>73</v>
      </c>
      <c r="K246">
        <f t="shared" si="7"/>
        <v>75.225030102449736</v>
      </c>
      <c r="AC246">
        <v>73</v>
      </c>
      <c r="AD246">
        <v>75.225030102449736</v>
      </c>
    </row>
    <row r="247" spans="1:30" x14ac:dyDescent="0.35">
      <c r="A247">
        <v>182</v>
      </c>
      <c r="B247">
        <v>0</v>
      </c>
      <c r="C247">
        <v>19</v>
      </c>
      <c r="D247">
        <v>35</v>
      </c>
      <c r="E247">
        <v>13</v>
      </c>
      <c r="F247">
        <v>0</v>
      </c>
      <c r="G247">
        <v>-1.8743094703879273</v>
      </c>
      <c r="H247">
        <v>0.13304386791063838</v>
      </c>
      <c r="I247">
        <v>0.42714083908128592</v>
      </c>
      <c r="J247">
        <f t="shared" si="6"/>
        <v>73</v>
      </c>
      <c r="K247">
        <f t="shared" si="7"/>
        <v>75.35807397036038</v>
      </c>
      <c r="AC247">
        <v>73</v>
      </c>
      <c r="AD247">
        <v>75.35807397036038</v>
      </c>
    </row>
    <row r="248" spans="1:30" x14ac:dyDescent="0.35">
      <c r="A248">
        <v>479</v>
      </c>
      <c r="B248">
        <v>0</v>
      </c>
      <c r="C248">
        <v>40</v>
      </c>
      <c r="D248">
        <v>60</v>
      </c>
      <c r="E248">
        <v>26</v>
      </c>
      <c r="F248">
        <v>0</v>
      </c>
      <c r="G248">
        <v>-1.8978131472514497</v>
      </c>
      <c r="H248">
        <v>0.13035618319658204</v>
      </c>
      <c r="I248">
        <v>0.41851195657826773</v>
      </c>
      <c r="J248">
        <f t="shared" si="6"/>
        <v>73</v>
      </c>
      <c r="K248">
        <f t="shared" si="7"/>
        <v>75.488430153556962</v>
      </c>
      <c r="AC248">
        <v>73</v>
      </c>
      <c r="AD248">
        <v>75.488430153556962</v>
      </c>
    </row>
    <row r="249" spans="1:30" x14ac:dyDescent="0.35">
      <c r="A249">
        <v>235</v>
      </c>
      <c r="B249">
        <v>0</v>
      </c>
      <c r="C249">
        <v>38</v>
      </c>
      <c r="D249">
        <v>60</v>
      </c>
      <c r="E249">
        <v>13</v>
      </c>
      <c r="F249">
        <v>0</v>
      </c>
      <c r="G249">
        <v>-1.9184422836684341</v>
      </c>
      <c r="H249">
        <v>0.12803537263679612</v>
      </c>
      <c r="I249">
        <v>0.41106093320211706</v>
      </c>
      <c r="J249">
        <f t="shared" si="6"/>
        <v>73</v>
      </c>
      <c r="K249">
        <f t="shared" si="7"/>
        <v>75.616465526193764</v>
      </c>
      <c r="AC249">
        <v>73</v>
      </c>
      <c r="AD249">
        <v>75.616465526193764</v>
      </c>
    </row>
    <row r="250" spans="1:30" x14ac:dyDescent="0.35">
      <c r="A250">
        <v>378</v>
      </c>
      <c r="B250">
        <v>0</v>
      </c>
      <c r="C250">
        <v>24</v>
      </c>
      <c r="D250">
        <v>45</v>
      </c>
      <c r="E250">
        <v>0</v>
      </c>
      <c r="F250">
        <v>0</v>
      </c>
      <c r="G250">
        <v>-1.9326398786198853</v>
      </c>
      <c r="H250">
        <v>0.12645867329380492</v>
      </c>
      <c r="I250">
        <v>0.40599889846935866</v>
      </c>
      <c r="J250">
        <f t="shared" si="6"/>
        <v>73</v>
      </c>
      <c r="K250">
        <f t="shared" si="7"/>
        <v>75.742924199487575</v>
      </c>
      <c r="AC250">
        <v>73</v>
      </c>
      <c r="AD250">
        <v>75.742924199487575</v>
      </c>
    </row>
    <row r="251" spans="1:30" x14ac:dyDescent="0.35">
      <c r="A251">
        <v>194</v>
      </c>
      <c r="B251">
        <v>0</v>
      </c>
      <c r="C251">
        <v>9</v>
      </c>
      <c r="D251">
        <v>25</v>
      </c>
      <c r="E251">
        <v>13</v>
      </c>
      <c r="F251">
        <v>0</v>
      </c>
      <c r="G251">
        <v>-1.9368489310868087</v>
      </c>
      <c r="H251">
        <v>0.12599444298544024</v>
      </c>
      <c r="I251">
        <v>0.40450847484776764</v>
      </c>
      <c r="J251">
        <f t="shared" si="6"/>
        <v>73</v>
      </c>
      <c r="K251">
        <f t="shared" si="7"/>
        <v>75.86891864247302</v>
      </c>
      <c r="AC251">
        <v>73</v>
      </c>
      <c r="AD251">
        <v>75.86891864247302</v>
      </c>
    </row>
    <row r="252" spans="1:30" x14ac:dyDescent="0.35">
      <c r="A252">
        <v>489</v>
      </c>
      <c r="B252">
        <v>0</v>
      </c>
      <c r="C252">
        <v>15</v>
      </c>
      <c r="D252">
        <v>35</v>
      </c>
      <c r="E252">
        <v>0</v>
      </c>
      <c r="F252">
        <v>0</v>
      </c>
      <c r="G252">
        <v>-1.9617657618141484</v>
      </c>
      <c r="H252">
        <v>0.12327607865653695</v>
      </c>
      <c r="I252">
        <v>0.39578109463392508</v>
      </c>
      <c r="J252">
        <f t="shared" si="6"/>
        <v>73</v>
      </c>
      <c r="K252">
        <f t="shared" si="7"/>
        <v>75.99219472112955</v>
      </c>
      <c r="AC252">
        <v>73</v>
      </c>
      <c r="AD252">
        <v>75.99219472112955</v>
      </c>
    </row>
    <row r="253" spans="1:30" x14ac:dyDescent="0.35">
      <c r="A253">
        <v>160</v>
      </c>
      <c r="B253">
        <v>0</v>
      </c>
      <c r="C253">
        <v>18</v>
      </c>
      <c r="D253">
        <v>30</v>
      </c>
      <c r="E253">
        <v>69</v>
      </c>
      <c r="F253">
        <v>0</v>
      </c>
      <c r="G253">
        <v>-1.9709317400393673</v>
      </c>
      <c r="H253">
        <v>0.12228884397363826</v>
      </c>
      <c r="I253">
        <v>0.39261155170462053</v>
      </c>
      <c r="J253">
        <f t="shared" si="6"/>
        <v>73</v>
      </c>
      <c r="K253">
        <f t="shared" si="7"/>
        <v>76.114483565103185</v>
      </c>
      <c r="AC253">
        <v>73</v>
      </c>
      <c r="AD253">
        <v>76.114483565103185</v>
      </c>
    </row>
    <row r="254" spans="1:30" x14ac:dyDescent="0.35">
      <c r="A254">
        <v>303</v>
      </c>
      <c r="B254">
        <v>0</v>
      </c>
      <c r="C254">
        <v>43</v>
      </c>
      <c r="D254">
        <v>70</v>
      </c>
      <c r="E254">
        <v>13</v>
      </c>
      <c r="F254">
        <v>1</v>
      </c>
      <c r="G254">
        <v>-2.0229707104926447</v>
      </c>
      <c r="H254">
        <v>0.11681216229601661</v>
      </c>
      <c r="I254">
        <v>0.37502852105542395</v>
      </c>
      <c r="J254">
        <f t="shared" si="6"/>
        <v>74</v>
      </c>
      <c r="K254">
        <f t="shared" si="7"/>
        <v>76.2312957273992</v>
      </c>
      <c r="AC254">
        <v>74</v>
      </c>
      <c r="AD254">
        <v>76.2312957273992</v>
      </c>
    </row>
    <row r="255" spans="1:30" x14ac:dyDescent="0.35">
      <c r="A255">
        <v>287</v>
      </c>
      <c r="B255">
        <v>0</v>
      </c>
      <c r="C255">
        <v>5</v>
      </c>
      <c r="D255">
        <v>25</v>
      </c>
      <c r="E255">
        <v>0</v>
      </c>
      <c r="F255">
        <v>0</v>
      </c>
      <c r="G255">
        <v>-2.0243052225130298</v>
      </c>
      <c r="H255">
        <v>0.11667455497477605</v>
      </c>
      <c r="I255">
        <v>0.37458672912933605</v>
      </c>
      <c r="J255">
        <f t="shared" si="6"/>
        <v>74</v>
      </c>
      <c r="K255">
        <f t="shared" si="7"/>
        <v>76.347970282373979</v>
      </c>
      <c r="AC255">
        <v>74</v>
      </c>
      <c r="AD255">
        <v>76.347970282373979</v>
      </c>
    </row>
    <row r="256" spans="1:30" x14ac:dyDescent="0.35">
      <c r="A256">
        <v>353</v>
      </c>
      <c r="B256">
        <v>0</v>
      </c>
      <c r="C256">
        <v>29</v>
      </c>
      <c r="D256">
        <v>60</v>
      </c>
      <c r="E256">
        <v>0</v>
      </c>
      <c r="F256">
        <v>0</v>
      </c>
      <c r="G256">
        <v>-2.1729664626177474</v>
      </c>
      <c r="H256">
        <v>0.10220451315397788</v>
      </c>
      <c r="I256">
        <v>0.32813027907311509</v>
      </c>
      <c r="J256">
        <f t="shared" si="6"/>
        <v>74</v>
      </c>
      <c r="K256">
        <f t="shared" si="7"/>
        <v>76.450174795527957</v>
      </c>
      <c r="AC256">
        <v>74</v>
      </c>
      <c r="AD256">
        <v>76.450174795527957</v>
      </c>
    </row>
    <row r="257" spans="1:30" x14ac:dyDescent="0.35">
      <c r="A257">
        <v>375</v>
      </c>
      <c r="B257">
        <v>0</v>
      </c>
      <c r="C257">
        <v>41</v>
      </c>
      <c r="D257">
        <v>70</v>
      </c>
      <c r="E257">
        <v>39</v>
      </c>
      <c r="F257">
        <v>0</v>
      </c>
      <c r="G257">
        <v>-2.1821939026863872</v>
      </c>
      <c r="H257">
        <v>0.10136091729896959</v>
      </c>
      <c r="I257">
        <v>0.32542189238072161</v>
      </c>
      <c r="J257">
        <f t="shared" si="6"/>
        <v>74</v>
      </c>
      <c r="K257">
        <f t="shared" si="7"/>
        <v>76.551535712826933</v>
      </c>
      <c r="AC257">
        <v>74</v>
      </c>
      <c r="AD257">
        <v>76.551535712826933</v>
      </c>
    </row>
  </sheetData>
  <sortState xmlns:xlrd2="http://schemas.microsoft.com/office/spreadsheetml/2017/richdata2" ref="A2:I257">
    <sortCondition descending="1" ref="H2:H257"/>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64F9F-BCC0-4D70-910A-A0BE56F1E586}">
  <sheetPr codeName="Sheet8"/>
  <dimension ref="A1:P263"/>
  <sheetViews>
    <sheetView workbookViewId="0">
      <selection activeCell="L11" sqref="L11"/>
    </sheetView>
  </sheetViews>
  <sheetFormatPr defaultRowHeight="14.5" x14ac:dyDescent="0.35"/>
  <cols>
    <col min="2" max="2" width="14.26953125" customWidth="1"/>
    <col min="6" max="6" width="11.26953125" customWidth="1"/>
    <col min="7" max="7" width="11.7265625" customWidth="1"/>
    <col min="8" max="8" width="13.7265625" customWidth="1"/>
    <col min="11" max="11" width="12.08984375" customWidth="1"/>
    <col min="12" max="12" width="14.81640625" customWidth="1"/>
    <col min="13" max="13" width="14.90625" customWidth="1"/>
  </cols>
  <sheetData>
    <row r="1" spans="1:16" ht="21" x14ac:dyDescent="0.5">
      <c r="A1" s="92" t="s">
        <v>84</v>
      </c>
      <c r="B1" s="92"/>
      <c r="L1" s="75" t="s">
        <v>122</v>
      </c>
    </row>
    <row r="2" spans="1:16" x14ac:dyDescent="0.35">
      <c r="A2" s="49" t="s">
        <v>85</v>
      </c>
      <c r="B2" s="49">
        <v>3</v>
      </c>
      <c r="C2" t="s">
        <v>89</v>
      </c>
    </row>
    <row r="3" spans="1:16" x14ac:dyDescent="0.35">
      <c r="A3" s="49" t="s">
        <v>86</v>
      </c>
      <c r="B3" s="49">
        <v>13.5</v>
      </c>
      <c r="C3" t="s">
        <v>90</v>
      </c>
    </row>
    <row r="4" spans="1:16" x14ac:dyDescent="0.35">
      <c r="A4" s="49" t="s">
        <v>87</v>
      </c>
      <c r="B4" s="49">
        <f>B2/B3</f>
        <v>0.22222222222222221</v>
      </c>
      <c r="C4" t="s">
        <v>92</v>
      </c>
      <c r="F4" t="s">
        <v>103</v>
      </c>
      <c r="H4" t="s">
        <v>154</v>
      </c>
    </row>
    <row r="5" spans="1:16" x14ac:dyDescent="0.35">
      <c r="A5" s="49" t="s">
        <v>88</v>
      </c>
      <c r="B5" s="49">
        <v>1</v>
      </c>
      <c r="C5" t="s">
        <v>91</v>
      </c>
    </row>
    <row r="7" spans="1:16" x14ac:dyDescent="0.35">
      <c r="A7" s="44" t="s">
        <v>0</v>
      </c>
      <c r="B7" s="44" t="s">
        <v>5</v>
      </c>
      <c r="C7" s="44" t="s">
        <v>1</v>
      </c>
      <c r="D7" s="44" t="s">
        <v>2</v>
      </c>
      <c r="E7" s="44" t="s">
        <v>3</v>
      </c>
      <c r="F7" s="44" t="s">
        <v>80</v>
      </c>
      <c r="G7" s="44" t="s">
        <v>60</v>
      </c>
      <c r="H7" s="44" t="s">
        <v>72</v>
      </c>
      <c r="I7" s="44" t="s">
        <v>93</v>
      </c>
    </row>
    <row r="8" spans="1:16" x14ac:dyDescent="0.35">
      <c r="A8">
        <v>207</v>
      </c>
      <c r="B8">
        <v>1</v>
      </c>
      <c r="C8">
        <v>43</v>
      </c>
      <c r="D8">
        <v>10</v>
      </c>
      <c r="E8">
        <v>26</v>
      </c>
      <c r="F8">
        <v>0</v>
      </c>
      <c r="G8">
        <v>0.46413205472989522</v>
      </c>
      <c r="H8">
        <v>0.61399395544368762</v>
      </c>
      <c r="I8">
        <f>IF(H8&gt;$B$4,(-$B$5-$B$2+$B$3*F8),-$B$5)</f>
        <v>-4</v>
      </c>
      <c r="L8" s="44" t="s">
        <v>94</v>
      </c>
      <c r="M8" s="44" t="s">
        <v>95</v>
      </c>
    </row>
    <row r="9" spans="1:16" x14ac:dyDescent="0.35">
      <c r="A9">
        <v>500</v>
      </c>
      <c r="B9">
        <v>1</v>
      </c>
      <c r="C9">
        <v>39</v>
      </c>
      <c r="D9">
        <v>10</v>
      </c>
      <c r="E9">
        <v>0</v>
      </c>
      <c r="F9">
        <v>1</v>
      </c>
      <c r="G9">
        <v>0.42287378189592673</v>
      </c>
      <c r="H9">
        <v>0.6041707157145676</v>
      </c>
      <c r="I9">
        <f t="shared" ref="I9:I72" si="0">IF(H9&gt;$B$4,(-$B$5-$B$2+$B$3*F9),-$B$5)</f>
        <v>9.5</v>
      </c>
      <c r="K9" s="68" t="s">
        <v>93</v>
      </c>
      <c r="L9" s="68">
        <f>SUM(I8:I263)</f>
        <v>63.5</v>
      </c>
      <c r="M9" s="68">
        <f>(256*(-B2-B5))+(SUM(F8:F263)*B3)</f>
        <v>-25</v>
      </c>
    </row>
    <row r="10" spans="1:16" x14ac:dyDescent="0.35">
      <c r="A10">
        <v>331</v>
      </c>
      <c r="B10">
        <v>1</v>
      </c>
      <c r="C10">
        <v>32</v>
      </c>
      <c r="D10">
        <v>0</v>
      </c>
      <c r="E10">
        <v>13</v>
      </c>
      <c r="F10">
        <v>1</v>
      </c>
      <c r="G10">
        <v>0.41437703511864787</v>
      </c>
      <c r="H10">
        <v>0.60213694391027717</v>
      </c>
      <c r="I10">
        <f t="shared" si="0"/>
        <v>9.5</v>
      </c>
    </row>
    <row r="11" spans="1:16" x14ac:dyDescent="0.35">
      <c r="A11">
        <v>342</v>
      </c>
      <c r="B11">
        <v>1</v>
      </c>
      <c r="C11">
        <v>30</v>
      </c>
      <c r="D11">
        <v>0</v>
      </c>
      <c r="E11">
        <v>0</v>
      </c>
      <c r="F11">
        <v>1</v>
      </c>
      <c r="G11">
        <v>0.3937478987016636</v>
      </c>
      <c r="H11">
        <v>0.59718460309404486</v>
      </c>
      <c r="I11">
        <f t="shared" si="0"/>
        <v>9.5</v>
      </c>
      <c r="K11" t="s">
        <v>96</v>
      </c>
      <c r="L11">
        <f>L9-M9</f>
        <v>88.5</v>
      </c>
    </row>
    <row r="12" spans="1:16" x14ac:dyDescent="0.35">
      <c r="A12">
        <v>190</v>
      </c>
      <c r="B12">
        <v>1</v>
      </c>
      <c r="C12">
        <v>31</v>
      </c>
      <c r="D12">
        <v>0</v>
      </c>
      <c r="E12">
        <v>13</v>
      </c>
      <c r="F12">
        <v>0</v>
      </c>
      <c r="G12">
        <v>0.38096345761402939</v>
      </c>
      <c r="H12">
        <v>0.59410545616288779</v>
      </c>
      <c r="I12">
        <f t="shared" si="0"/>
        <v>-4</v>
      </c>
    </row>
    <row r="13" spans="1:16" x14ac:dyDescent="0.35">
      <c r="A13">
        <v>332</v>
      </c>
      <c r="B13">
        <v>1</v>
      </c>
      <c r="C13">
        <v>32</v>
      </c>
      <c r="D13">
        <v>0</v>
      </c>
      <c r="E13">
        <v>26</v>
      </c>
      <c r="F13">
        <v>1</v>
      </c>
      <c r="G13">
        <v>0.36817901652639512</v>
      </c>
      <c r="H13">
        <v>0.59101889145350117</v>
      </c>
      <c r="I13">
        <f t="shared" si="0"/>
        <v>9.5</v>
      </c>
    </row>
    <row r="14" spans="1:16" x14ac:dyDescent="0.35">
      <c r="A14">
        <v>134</v>
      </c>
      <c r="B14">
        <v>1</v>
      </c>
      <c r="C14">
        <v>28</v>
      </c>
      <c r="D14">
        <v>0</v>
      </c>
      <c r="E14">
        <v>0</v>
      </c>
      <c r="F14">
        <v>1</v>
      </c>
      <c r="G14">
        <v>0.32692074369242663</v>
      </c>
      <c r="H14">
        <v>0.58100995826839585</v>
      </c>
      <c r="I14">
        <f t="shared" si="0"/>
        <v>9.5</v>
      </c>
    </row>
    <row r="15" spans="1:16" x14ac:dyDescent="0.35">
      <c r="A15">
        <v>275</v>
      </c>
      <c r="B15">
        <v>1</v>
      </c>
      <c r="C15">
        <v>36</v>
      </c>
      <c r="D15">
        <v>10</v>
      </c>
      <c r="E15">
        <v>0</v>
      </c>
      <c r="F15">
        <v>1</v>
      </c>
      <c r="G15">
        <v>0.32263304938207127</v>
      </c>
      <c r="H15">
        <v>0.5799658120904071</v>
      </c>
      <c r="I15">
        <f t="shared" si="0"/>
        <v>9.5</v>
      </c>
      <c r="L15" t="s">
        <v>106</v>
      </c>
    </row>
    <row r="16" spans="1:16" x14ac:dyDescent="0.35">
      <c r="A16">
        <v>185</v>
      </c>
      <c r="B16">
        <v>1</v>
      </c>
      <c r="C16">
        <v>27</v>
      </c>
      <c r="D16">
        <v>0</v>
      </c>
      <c r="E16">
        <v>0</v>
      </c>
      <c r="F16">
        <v>0</v>
      </c>
      <c r="G16">
        <v>0.29350716618780814</v>
      </c>
      <c r="H16">
        <v>0.57285452765529343</v>
      </c>
      <c r="I16">
        <f t="shared" si="0"/>
        <v>-4</v>
      </c>
      <c r="P16" s="69"/>
    </row>
    <row r="17" spans="1:13" x14ac:dyDescent="0.35">
      <c r="A17">
        <v>438</v>
      </c>
      <c r="B17">
        <v>1</v>
      </c>
      <c r="C17">
        <v>27</v>
      </c>
      <c r="D17">
        <v>0</v>
      </c>
      <c r="E17">
        <v>0</v>
      </c>
      <c r="F17">
        <v>0</v>
      </c>
      <c r="G17">
        <v>0.29350716618780814</v>
      </c>
      <c r="H17">
        <v>0.57285452765529343</v>
      </c>
      <c r="I17">
        <f t="shared" si="0"/>
        <v>-4</v>
      </c>
      <c r="L17" t="s">
        <v>108</v>
      </c>
      <c r="M17">
        <v>177</v>
      </c>
    </row>
    <row r="18" spans="1:13" x14ac:dyDescent="0.35">
      <c r="A18">
        <v>28</v>
      </c>
      <c r="B18">
        <v>1</v>
      </c>
      <c r="C18">
        <v>26</v>
      </c>
      <c r="D18">
        <v>0</v>
      </c>
      <c r="E18">
        <v>0</v>
      </c>
      <c r="F18">
        <v>1</v>
      </c>
      <c r="G18">
        <v>0.26009358868318966</v>
      </c>
      <c r="H18">
        <v>0.56465929783514068</v>
      </c>
      <c r="I18">
        <f t="shared" si="0"/>
        <v>9.5</v>
      </c>
      <c r="L18" t="s">
        <v>109</v>
      </c>
      <c r="M18">
        <v>256</v>
      </c>
    </row>
    <row r="19" spans="1:13" x14ac:dyDescent="0.35">
      <c r="A19">
        <v>356</v>
      </c>
      <c r="B19">
        <v>1</v>
      </c>
      <c r="C19">
        <v>25</v>
      </c>
      <c r="D19">
        <v>0</v>
      </c>
      <c r="E19">
        <v>0</v>
      </c>
      <c r="F19">
        <v>1</v>
      </c>
      <c r="G19">
        <v>0.22668001117857117</v>
      </c>
      <c r="H19">
        <v>0.55642858308847176</v>
      </c>
      <c r="I19">
        <f t="shared" si="0"/>
        <v>9.5</v>
      </c>
      <c r="L19" t="s">
        <v>107</v>
      </c>
      <c r="M19" s="60">
        <f>M17/M18</f>
        <v>0.69140625</v>
      </c>
    </row>
    <row r="20" spans="1:13" x14ac:dyDescent="0.35">
      <c r="A20">
        <v>227</v>
      </c>
      <c r="B20">
        <v>1</v>
      </c>
      <c r="C20">
        <v>26</v>
      </c>
      <c r="D20">
        <v>0</v>
      </c>
      <c r="E20">
        <v>13</v>
      </c>
      <c r="F20">
        <v>0</v>
      </c>
      <c r="G20">
        <v>0.21389557009093693</v>
      </c>
      <c r="H20">
        <v>0.55327094590498482</v>
      </c>
      <c r="I20">
        <f t="shared" si="0"/>
        <v>-4</v>
      </c>
    </row>
    <row r="21" spans="1:13" x14ac:dyDescent="0.35">
      <c r="A21">
        <v>196</v>
      </c>
      <c r="B21">
        <v>1</v>
      </c>
      <c r="C21">
        <v>25</v>
      </c>
      <c r="D21">
        <v>0</v>
      </c>
      <c r="E21">
        <v>13</v>
      </c>
      <c r="F21">
        <v>1</v>
      </c>
      <c r="G21">
        <v>0.18048199258631845</v>
      </c>
      <c r="H21">
        <v>0.54499841714388164</v>
      </c>
      <c r="I21">
        <f t="shared" si="0"/>
        <v>9.5</v>
      </c>
      <c r="L21" s="68" t="s">
        <v>115</v>
      </c>
    </row>
    <row r="22" spans="1:13" x14ac:dyDescent="0.35">
      <c r="A22">
        <v>195</v>
      </c>
      <c r="B22">
        <v>1</v>
      </c>
      <c r="C22">
        <v>22</v>
      </c>
      <c r="D22">
        <v>0</v>
      </c>
      <c r="E22">
        <v>0</v>
      </c>
      <c r="F22">
        <v>1</v>
      </c>
      <c r="G22">
        <v>0.12643927866471572</v>
      </c>
      <c r="H22">
        <v>0.53156777498564689</v>
      </c>
      <c r="I22">
        <f t="shared" si="0"/>
        <v>9.5</v>
      </c>
      <c r="L22" t="s">
        <v>153</v>
      </c>
    </row>
    <row r="23" spans="1:13" x14ac:dyDescent="0.35">
      <c r="A23">
        <v>376</v>
      </c>
      <c r="B23">
        <v>1</v>
      </c>
      <c r="C23">
        <v>20</v>
      </c>
      <c r="D23">
        <v>0</v>
      </c>
      <c r="E23">
        <v>0</v>
      </c>
      <c r="F23">
        <v>0</v>
      </c>
      <c r="G23">
        <v>5.9612123655478744E-2</v>
      </c>
      <c r="H23">
        <v>0.51489861919082835</v>
      </c>
      <c r="I23">
        <f t="shared" si="0"/>
        <v>-4</v>
      </c>
      <c r="L23" t="s">
        <v>132</v>
      </c>
    </row>
    <row r="24" spans="1:13" x14ac:dyDescent="0.35">
      <c r="A24">
        <v>415</v>
      </c>
      <c r="B24">
        <v>1</v>
      </c>
      <c r="C24">
        <v>20</v>
      </c>
      <c r="D24">
        <v>0</v>
      </c>
      <c r="E24">
        <v>0</v>
      </c>
      <c r="F24">
        <v>0</v>
      </c>
      <c r="G24">
        <v>5.9612123655478744E-2</v>
      </c>
      <c r="H24">
        <v>0.51489861919082835</v>
      </c>
      <c r="I24">
        <f t="shared" si="0"/>
        <v>-4</v>
      </c>
    </row>
    <row r="25" spans="1:13" x14ac:dyDescent="0.35">
      <c r="A25">
        <v>116</v>
      </c>
      <c r="B25">
        <v>1</v>
      </c>
      <c r="C25">
        <v>36</v>
      </c>
      <c r="D25">
        <v>20</v>
      </c>
      <c r="E25">
        <v>0</v>
      </c>
      <c r="F25">
        <v>0</v>
      </c>
      <c r="G25">
        <v>5.1036735034768022E-2</v>
      </c>
      <c r="H25">
        <v>0.51275641494135549</v>
      </c>
      <c r="I25">
        <f t="shared" si="0"/>
        <v>-4</v>
      </c>
    </row>
    <row r="26" spans="1:13" x14ac:dyDescent="0.35">
      <c r="A26">
        <v>38</v>
      </c>
      <c r="B26">
        <v>1</v>
      </c>
      <c r="C26">
        <v>31</v>
      </c>
      <c r="D26">
        <v>15</v>
      </c>
      <c r="E26">
        <v>0</v>
      </c>
      <c r="F26">
        <v>1</v>
      </c>
      <c r="G26">
        <v>1.9767004685327216E-2</v>
      </c>
      <c r="H26">
        <v>0.50494159026823993</v>
      </c>
      <c r="I26">
        <f t="shared" si="0"/>
        <v>9.5</v>
      </c>
    </row>
    <row r="27" spans="1:13" x14ac:dyDescent="0.35">
      <c r="A27">
        <v>368</v>
      </c>
      <c r="B27">
        <v>1</v>
      </c>
      <c r="C27">
        <v>31</v>
      </c>
      <c r="D27">
        <v>15</v>
      </c>
      <c r="E27">
        <v>0</v>
      </c>
      <c r="F27">
        <v>0</v>
      </c>
      <c r="G27">
        <v>1.9767004685327216E-2</v>
      </c>
      <c r="H27">
        <v>0.50494159026823993</v>
      </c>
      <c r="I27">
        <f t="shared" si="0"/>
        <v>-4</v>
      </c>
    </row>
    <row r="28" spans="1:13" x14ac:dyDescent="0.35">
      <c r="A28">
        <v>470</v>
      </c>
      <c r="B28">
        <v>1</v>
      </c>
      <c r="C28">
        <v>32</v>
      </c>
      <c r="D28">
        <v>15</v>
      </c>
      <c r="E28">
        <v>13</v>
      </c>
      <c r="F28">
        <v>0</v>
      </c>
      <c r="G28">
        <v>6.9825635976929756E-3</v>
      </c>
      <c r="H28">
        <v>0.50174563380689052</v>
      </c>
      <c r="I28">
        <f t="shared" si="0"/>
        <v>-4</v>
      </c>
    </row>
    <row r="29" spans="1:13" x14ac:dyDescent="0.35">
      <c r="A29">
        <v>142</v>
      </c>
      <c r="B29">
        <v>1</v>
      </c>
      <c r="C29">
        <v>29</v>
      </c>
      <c r="D29">
        <v>15</v>
      </c>
      <c r="E29">
        <v>0</v>
      </c>
      <c r="F29">
        <v>0</v>
      </c>
      <c r="G29">
        <v>-4.7060150323909755E-2</v>
      </c>
      <c r="H29">
        <v>0.48823713323256623</v>
      </c>
      <c r="I29">
        <f t="shared" si="0"/>
        <v>-4</v>
      </c>
    </row>
    <row r="30" spans="1:13" x14ac:dyDescent="0.35">
      <c r="A30">
        <v>64</v>
      </c>
      <c r="B30">
        <v>1</v>
      </c>
      <c r="C30">
        <v>27</v>
      </c>
      <c r="D30">
        <v>10</v>
      </c>
      <c r="E30">
        <v>26</v>
      </c>
      <c r="F30">
        <v>1</v>
      </c>
      <c r="G30">
        <v>-7.0485185344000556E-2</v>
      </c>
      <c r="H30">
        <v>0.48238599549494254</v>
      </c>
      <c r="I30">
        <f t="shared" si="0"/>
        <v>9.5</v>
      </c>
    </row>
    <row r="31" spans="1:13" x14ac:dyDescent="0.35">
      <c r="A31">
        <v>240</v>
      </c>
      <c r="B31">
        <v>1</v>
      </c>
      <c r="C31">
        <v>16</v>
      </c>
      <c r="D31">
        <v>0</v>
      </c>
      <c r="E31">
        <v>0</v>
      </c>
      <c r="F31">
        <v>1</v>
      </c>
      <c r="G31">
        <v>-7.4042186362995199E-2</v>
      </c>
      <c r="H31">
        <v>0.48149790538888088</v>
      </c>
      <c r="I31">
        <f t="shared" si="0"/>
        <v>9.5</v>
      </c>
    </row>
    <row r="32" spans="1:13" x14ac:dyDescent="0.35">
      <c r="A32">
        <v>351</v>
      </c>
      <c r="B32">
        <v>1</v>
      </c>
      <c r="C32">
        <v>16</v>
      </c>
      <c r="D32">
        <v>0</v>
      </c>
      <c r="E32">
        <v>0</v>
      </c>
      <c r="F32">
        <v>0</v>
      </c>
      <c r="G32">
        <v>-7.4042186362995199E-2</v>
      </c>
      <c r="H32">
        <v>0.48149790538888088</v>
      </c>
      <c r="I32">
        <f t="shared" si="0"/>
        <v>-4</v>
      </c>
    </row>
    <row r="33" spans="1:9" x14ac:dyDescent="0.35">
      <c r="A33">
        <v>461</v>
      </c>
      <c r="B33">
        <v>1</v>
      </c>
      <c r="C33">
        <v>35</v>
      </c>
      <c r="D33">
        <v>20</v>
      </c>
      <c r="E33">
        <v>26</v>
      </c>
      <c r="F33">
        <v>0</v>
      </c>
      <c r="G33">
        <v>-7.4772879654355917E-2</v>
      </c>
      <c r="H33">
        <v>0.48131548467677904</v>
      </c>
      <c r="I33">
        <f t="shared" si="0"/>
        <v>-4</v>
      </c>
    </row>
    <row r="34" spans="1:9" x14ac:dyDescent="0.35">
      <c r="A34">
        <v>21</v>
      </c>
      <c r="B34">
        <v>1</v>
      </c>
      <c r="C34">
        <v>17</v>
      </c>
      <c r="D34">
        <v>0</v>
      </c>
      <c r="E34">
        <v>13</v>
      </c>
      <c r="F34">
        <v>1</v>
      </c>
      <c r="G34">
        <v>-8.682662745062944E-2</v>
      </c>
      <c r="H34">
        <v>0.47830696982424231</v>
      </c>
      <c r="I34">
        <f t="shared" si="0"/>
        <v>9.5</v>
      </c>
    </row>
    <row r="35" spans="1:9" x14ac:dyDescent="0.35">
      <c r="A35">
        <v>143</v>
      </c>
      <c r="B35">
        <v>1</v>
      </c>
      <c r="C35">
        <v>15</v>
      </c>
      <c r="D35">
        <v>0</v>
      </c>
      <c r="E35">
        <v>0</v>
      </c>
      <c r="F35">
        <v>0</v>
      </c>
      <c r="G35">
        <v>-0.10745576386761369</v>
      </c>
      <c r="H35">
        <v>0.47316187846827645</v>
      </c>
      <c r="I35">
        <f t="shared" si="0"/>
        <v>-4</v>
      </c>
    </row>
    <row r="36" spans="1:9" x14ac:dyDescent="0.35">
      <c r="A36">
        <v>460</v>
      </c>
      <c r="B36">
        <v>1</v>
      </c>
      <c r="C36">
        <v>15</v>
      </c>
      <c r="D36">
        <v>0</v>
      </c>
      <c r="E36">
        <v>0</v>
      </c>
      <c r="F36">
        <v>1</v>
      </c>
      <c r="G36">
        <v>-0.10745576386761369</v>
      </c>
      <c r="H36">
        <v>0.47316187846827645</v>
      </c>
      <c r="I36">
        <f t="shared" si="0"/>
        <v>9.5</v>
      </c>
    </row>
    <row r="37" spans="1:9" x14ac:dyDescent="0.35">
      <c r="A37">
        <v>8</v>
      </c>
      <c r="B37">
        <v>1</v>
      </c>
      <c r="C37">
        <v>47</v>
      </c>
      <c r="D37">
        <v>40</v>
      </c>
      <c r="E37">
        <v>0</v>
      </c>
      <c r="F37">
        <v>1</v>
      </c>
      <c r="G37">
        <v>-0.12460654110903513</v>
      </c>
      <c r="H37">
        <v>0.46888860931211868</v>
      </c>
      <c r="I37">
        <f t="shared" si="0"/>
        <v>9.5</v>
      </c>
    </row>
    <row r="38" spans="1:9" x14ac:dyDescent="0.35">
      <c r="A38">
        <v>211</v>
      </c>
      <c r="B38">
        <v>1</v>
      </c>
      <c r="C38">
        <v>26</v>
      </c>
      <c r="D38">
        <v>15</v>
      </c>
      <c r="E38">
        <v>0</v>
      </c>
      <c r="F38">
        <v>1</v>
      </c>
      <c r="G38">
        <v>-0.14730088283776521</v>
      </c>
      <c r="H38">
        <v>0.46324121989035122</v>
      </c>
      <c r="I38">
        <f t="shared" si="0"/>
        <v>9.5</v>
      </c>
    </row>
    <row r="39" spans="1:9" x14ac:dyDescent="0.35">
      <c r="A39">
        <v>317</v>
      </c>
      <c r="B39">
        <v>1</v>
      </c>
      <c r="C39">
        <v>26</v>
      </c>
      <c r="D39">
        <v>15</v>
      </c>
      <c r="E39">
        <v>0</v>
      </c>
      <c r="F39">
        <v>0</v>
      </c>
      <c r="G39">
        <v>-0.14730088283776521</v>
      </c>
      <c r="H39">
        <v>0.46324121989035122</v>
      </c>
      <c r="I39">
        <f t="shared" si="0"/>
        <v>-4</v>
      </c>
    </row>
    <row r="40" spans="1:9" x14ac:dyDescent="0.35">
      <c r="A40">
        <v>420</v>
      </c>
      <c r="B40">
        <v>1</v>
      </c>
      <c r="C40">
        <v>14</v>
      </c>
      <c r="D40">
        <v>0</v>
      </c>
      <c r="E40">
        <v>13</v>
      </c>
      <c r="F40">
        <v>1</v>
      </c>
      <c r="G40">
        <v>-0.1870673599644849</v>
      </c>
      <c r="H40">
        <v>0.45336906510798314</v>
      </c>
      <c r="I40">
        <f t="shared" si="0"/>
        <v>9.5</v>
      </c>
    </row>
    <row r="41" spans="1:9" x14ac:dyDescent="0.35">
      <c r="A41">
        <v>237</v>
      </c>
      <c r="B41">
        <v>1</v>
      </c>
      <c r="C41">
        <v>26</v>
      </c>
      <c r="D41">
        <v>15</v>
      </c>
      <c r="E41">
        <v>13</v>
      </c>
      <c r="F41">
        <v>0</v>
      </c>
      <c r="G41">
        <v>-0.19349890143001794</v>
      </c>
      <c r="H41">
        <v>0.45177564814127963</v>
      </c>
      <c r="I41">
        <f t="shared" si="0"/>
        <v>-4</v>
      </c>
    </row>
    <row r="42" spans="1:9" x14ac:dyDescent="0.35">
      <c r="A42">
        <v>164</v>
      </c>
      <c r="B42">
        <v>1</v>
      </c>
      <c r="C42">
        <v>12</v>
      </c>
      <c r="D42">
        <v>0</v>
      </c>
      <c r="E42">
        <v>0</v>
      </c>
      <c r="F42">
        <v>0</v>
      </c>
      <c r="G42">
        <v>-0.20769649638146914</v>
      </c>
      <c r="H42">
        <v>0.44826173205903541</v>
      </c>
      <c r="I42">
        <f t="shared" si="0"/>
        <v>-4</v>
      </c>
    </row>
    <row r="43" spans="1:9" x14ac:dyDescent="0.35">
      <c r="A43">
        <v>377</v>
      </c>
      <c r="B43">
        <v>1</v>
      </c>
      <c r="C43">
        <v>12</v>
      </c>
      <c r="D43">
        <v>0</v>
      </c>
      <c r="E43">
        <v>0</v>
      </c>
      <c r="F43">
        <v>0</v>
      </c>
      <c r="G43">
        <v>-0.20769649638146914</v>
      </c>
      <c r="H43">
        <v>0.44826173205903541</v>
      </c>
      <c r="I43">
        <f t="shared" si="0"/>
        <v>-4</v>
      </c>
    </row>
    <row r="44" spans="1:9" x14ac:dyDescent="0.35">
      <c r="A44">
        <v>33</v>
      </c>
      <c r="B44">
        <v>1</v>
      </c>
      <c r="C44">
        <v>20</v>
      </c>
      <c r="D44">
        <v>10</v>
      </c>
      <c r="E44">
        <v>0</v>
      </c>
      <c r="F44">
        <v>0</v>
      </c>
      <c r="G44">
        <v>-0.2119841906918245</v>
      </c>
      <c r="H44">
        <v>0.44720152280780834</v>
      </c>
      <c r="I44">
        <f t="shared" si="0"/>
        <v>-4</v>
      </c>
    </row>
    <row r="45" spans="1:9" x14ac:dyDescent="0.35">
      <c r="A45">
        <v>229</v>
      </c>
      <c r="B45">
        <v>1</v>
      </c>
      <c r="C45">
        <v>43</v>
      </c>
      <c r="D45">
        <v>35</v>
      </c>
      <c r="E45">
        <v>26</v>
      </c>
      <c r="F45">
        <v>1</v>
      </c>
      <c r="G45">
        <v>-0.2148587311383629</v>
      </c>
      <c r="H45">
        <v>0.44649100931761243</v>
      </c>
      <c r="I45">
        <f t="shared" si="0"/>
        <v>9.5</v>
      </c>
    </row>
    <row r="46" spans="1:9" x14ac:dyDescent="0.35">
      <c r="A46">
        <v>254</v>
      </c>
      <c r="B46">
        <v>1</v>
      </c>
      <c r="C46">
        <v>11</v>
      </c>
      <c r="D46">
        <v>0</v>
      </c>
      <c r="E46">
        <v>0</v>
      </c>
      <c r="F46">
        <v>0</v>
      </c>
      <c r="G46">
        <v>-0.24111007388608763</v>
      </c>
      <c r="H46">
        <v>0.4400128086340962</v>
      </c>
      <c r="I46">
        <f t="shared" si="0"/>
        <v>-4</v>
      </c>
    </row>
    <row r="47" spans="1:9" x14ac:dyDescent="0.35">
      <c r="A47">
        <v>199</v>
      </c>
      <c r="B47">
        <v>1</v>
      </c>
      <c r="C47">
        <v>23</v>
      </c>
      <c r="D47">
        <v>15</v>
      </c>
      <c r="E47">
        <v>0</v>
      </c>
      <c r="F47">
        <v>0</v>
      </c>
      <c r="G47">
        <v>-0.24754161535162067</v>
      </c>
      <c r="H47">
        <v>0.43842868356456899</v>
      </c>
      <c r="I47">
        <f t="shared" si="0"/>
        <v>-4</v>
      </c>
    </row>
    <row r="48" spans="1:9" x14ac:dyDescent="0.35">
      <c r="A48">
        <v>309</v>
      </c>
      <c r="B48">
        <v>0</v>
      </c>
      <c r="C48">
        <v>39</v>
      </c>
      <c r="D48">
        <v>0</v>
      </c>
      <c r="E48">
        <v>26</v>
      </c>
      <c r="F48">
        <v>1</v>
      </c>
      <c r="G48">
        <v>-0.30164883867224873</v>
      </c>
      <c r="H48">
        <v>0.42515446043008459</v>
      </c>
      <c r="I48">
        <f t="shared" si="0"/>
        <v>9.5</v>
      </c>
    </row>
    <row r="49" spans="1:9" x14ac:dyDescent="0.35">
      <c r="A49">
        <v>213</v>
      </c>
      <c r="B49">
        <v>1</v>
      </c>
      <c r="C49">
        <v>9</v>
      </c>
      <c r="D49">
        <v>0</v>
      </c>
      <c r="E49">
        <v>0</v>
      </c>
      <c r="F49">
        <v>1</v>
      </c>
      <c r="G49">
        <v>-0.3079372288953246</v>
      </c>
      <c r="H49">
        <v>0.42361831758316809</v>
      </c>
      <c r="I49">
        <f t="shared" si="0"/>
        <v>9.5</v>
      </c>
    </row>
    <row r="50" spans="1:9" x14ac:dyDescent="0.35">
      <c r="A50">
        <v>451</v>
      </c>
      <c r="B50">
        <v>1</v>
      </c>
      <c r="C50">
        <v>9</v>
      </c>
      <c r="D50">
        <v>0</v>
      </c>
      <c r="E50">
        <v>0</v>
      </c>
      <c r="F50">
        <v>0</v>
      </c>
      <c r="G50">
        <v>-0.3079372288953246</v>
      </c>
      <c r="H50">
        <v>0.42361831758316809</v>
      </c>
      <c r="I50">
        <f t="shared" si="0"/>
        <v>-4</v>
      </c>
    </row>
    <row r="51" spans="1:9" x14ac:dyDescent="0.35">
      <c r="A51">
        <v>77</v>
      </c>
      <c r="B51">
        <v>1</v>
      </c>
      <c r="C51">
        <v>37</v>
      </c>
      <c r="D51">
        <v>35</v>
      </c>
      <c r="E51">
        <v>0</v>
      </c>
      <c r="F51">
        <v>0</v>
      </c>
      <c r="G51">
        <v>-0.32294415898156836</v>
      </c>
      <c r="H51">
        <v>0.41995840179575739</v>
      </c>
      <c r="I51">
        <f t="shared" si="0"/>
        <v>-4</v>
      </c>
    </row>
    <row r="52" spans="1:9" x14ac:dyDescent="0.35">
      <c r="A52">
        <v>100</v>
      </c>
      <c r="B52">
        <v>1</v>
      </c>
      <c r="C52">
        <v>8</v>
      </c>
      <c r="D52">
        <v>0</v>
      </c>
      <c r="E52">
        <v>0</v>
      </c>
      <c r="F52">
        <v>0</v>
      </c>
      <c r="G52">
        <v>-0.34135080639994309</v>
      </c>
      <c r="H52">
        <v>0.41548138740192764</v>
      </c>
      <c r="I52">
        <f t="shared" si="0"/>
        <v>-4</v>
      </c>
    </row>
    <row r="53" spans="1:9" x14ac:dyDescent="0.35">
      <c r="A53">
        <v>395</v>
      </c>
      <c r="B53">
        <v>1</v>
      </c>
      <c r="C53">
        <v>8</v>
      </c>
      <c r="D53">
        <v>0</v>
      </c>
      <c r="E53">
        <v>0</v>
      </c>
      <c r="F53">
        <v>1</v>
      </c>
      <c r="G53">
        <v>-0.34135080639994309</v>
      </c>
      <c r="H53">
        <v>0.41548138740192764</v>
      </c>
      <c r="I53">
        <f t="shared" si="0"/>
        <v>9.5</v>
      </c>
    </row>
    <row r="54" spans="1:9" x14ac:dyDescent="0.35">
      <c r="A54">
        <v>320</v>
      </c>
      <c r="B54">
        <v>0</v>
      </c>
      <c r="C54">
        <v>39</v>
      </c>
      <c r="D54">
        <v>0</v>
      </c>
      <c r="E54">
        <v>41</v>
      </c>
      <c r="F54">
        <v>0</v>
      </c>
      <c r="G54">
        <v>-0.35495424474023263</v>
      </c>
      <c r="H54">
        <v>0.4121815474196317</v>
      </c>
      <c r="I54">
        <f t="shared" si="0"/>
        <v>-4</v>
      </c>
    </row>
    <row r="55" spans="1:9" x14ac:dyDescent="0.35">
      <c r="A55">
        <v>409</v>
      </c>
      <c r="B55">
        <v>1</v>
      </c>
      <c r="C55">
        <v>7</v>
      </c>
      <c r="D55">
        <v>0</v>
      </c>
      <c r="E55">
        <v>0</v>
      </c>
      <c r="F55">
        <v>1</v>
      </c>
      <c r="G55">
        <v>-0.37476438390456157</v>
      </c>
      <c r="H55">
        <v>0.40739028205279587</v>
      </c>
      <c r="I55">
        <f t="shared" si="0"/>
        <v>9.5</v>
      </c>
    </row>
    <row r="56" spans="1:9" x14ac:dyDescent="0.35">
      <c r="A56">
        <v>374</v>
      </c>
      <c r="B56">
        <v>1</v>
      </c>
      <c r="C56">
        <v>27</v>
      </c>
      <c r="D56">
        <v>25</v>
      </c>
      <c r="E56">
        <v>0</v>
      </c>
      <c r="F56">
        <v>1</v>
      </c>
      <c r="G56">
        <v>-0.38548361968044997</v>
      </c>
      <c r="H56">
        <v>0.40480499845555995</v>
      </c>
      <c r="I56">
        <f t="shared" si="0"/>
        <v>9.5</v>
      </c>
    </row>
    <row r="57" spans="1:9" x14ac:dyDescent="0.35">
      <c r="A57">
        <v>363</v>
      </c>
      <c r="B57">
        <v>1</v>
      </c>
      <c r="C57">
        <v>36</v>
      </c>
      <c r="D57">
        <v>35</v>
      </c>
      <c r="E57">
        <v>13</v>
      </c>
      <c r="F57">
        <v>1</v>
      </c>
      <c r="G57">
        <v>-0.40255575507843955</v>
      </c>
      <c r="H57">
        <v>0.40069844743749311</v>
      </c>
      <c r="I57">
        <f t="shared" si="0"/>
        <v>9.5</v>
      </c>
    </row>
    <row r="58" spans="1:9" x14ac:dyDescent="0.35">
      <c r="A58">
        <v>57</v>
      </c>
      <c r="B58">
        <v>1</v>
      </c>
      <c r="C58">
        <v>17</v>
      </c>
      <c r="D58">
        <v>10</v>
      </c>
      <c r="E58">
        <v>26</v>
      </c>
      <c r="F58">
        <v>0</v>
      </c>
      <c r="G58">
        <v>-0.40462096039018541</v>
      </c>
      <c r="H58">
        <v>0.40020261254377504</v>
      </c>
      <c r="I58">
        <f t="shared" si="0"/>
        <v>-4</v>
      </c>
    </row>
    <row r="59" spans="1:9" x14ac:dyDescent="0.35">
      <c r="A59">
        <v>417</v>
      </c>
      <c r="B59">
        <v>0</v>
      </c>
      <c r="C59">
        <v>41</v>
      </c>
      <c r="D59">
        <v>10</v>
      </c>
      <c r="E59">
        <v>0</v>
      </c>
      <c r="F59">
        <v>0</v>
      </c>
      <c r="G59">
        <v>-0.41402196082580955</v>
      </c>
      <c r="H59">
        <v>0.39794812362796017</v>
      </c>
      <c r="I59">
        <f t="shared" si="0"/>
        <v>-4</v>
      </c>
    </row>
    <row r="60" spans="1:9" x14ac:dyDescent="0.35">
      <c r="A60">
        <v>105</v>
      </c>
      <c r="B60">
        <v>1</v>
      </c>
      <c r="C60">
        <v>18</v>
      </c>
      <c r="D60">
        <v>15</v>
      </c>
      <c r="E60">
        <v>0</v>
      </c>
      <c r="F60">
        <v>1</v>
      </c>
      <c r="G60">
        <v>-0.4146095028747131</v>
      </c>
      <c r="H60">
        <v>0.39780736556649038</v>
      </c>
      <c r="I60">
        <f t="shared" si="0"/>
        <v>9.5</v>
      </c>
    </row>
    <row r="61" spans="1:9" x14ac:dyDescent="0.35">
      <c r="A61">
        <v>61</v>
      </c>
      <c r="B61">
        <v>1</v>
      </c>
      <c r="C61">
        <v>37</v>
      </c>
      <c r="D61">
        <v>35</v>
      </c>
      <c r="E61">
        <v>26</v>
      </c>
      <c r="F61">
        <v>0</v>
      </c>
      <c r="G61">
        <v>-0.41534019616607382</v>
      </c>
      <c r="H61">
        <v>0.39763233619562094</v>
      </c>
      <c r="I61">
        <f t="shared" si="0"/>
        <v>-4</v>
      </c>
    </row>
    <row r="62" spans="1:9" x14ac:dyDescent="0.35">
      <c r="A62">
        <v>480</v>
      </c>
      <c r="B62">
        <v>1</v>
      </c>
      <c r="C62">
        <v>5</v>
      </c>
      <c r="D62">
        <v>0</v>
      </c>
      <c r="E62">
        <v>0</v>
      </c>
      <c r="F62">
        <v>1</v>
      </c>
      <c r="G62">
        <v>-0.44159153891379854</v>
      </c>
      <c r="H62">
        <v>0.39136180279916849</v>
      </c>
      <c r="I62">
        <f t="shared" si="0"/>
        <v>9.5</v>
      </c>
    </row>
    <row r="63" spans="1:9" x14ac:dyDescent="0.35">
      <c r="A63">
        <v>280</v>
      </c>
      <c r="B63">
        <v>1</v>
      </c>
      <c r="C63">
        <v>14</v>
      </c>
      <c r="D63">
        <v>10</v>
      </c>
      <c r="E63">
        <v>13</v>
      </c>
      <c r="F63">
        <v>0</v>
      </c>
      <c r="G63">
        <v>-0.45866367431178812</v>
      </c>
      <c r="H63">
        <v>0.38730288529502854</v>
      </c>
      <c r="I63">
        <f t="shared" si="0"/>
        <v>-4</v>
      </c>
    </row>
    <row r="64" spans="1:9" x14ac:dyDescent="0.35">
      <c r="A64">
        <v>442</v>
      </c>
      <c r="B64">
        <v>1</v>
      </c>
      <c r="C64">
        <v>4</v>
      </c>
      <c r="D64">
        <v>0</v>
      </c>
      <c r="E64">
        <v>0</v>
      </c>
      <c r="F64">
        <v>1</v>
      </c>
      <c r="G64">
        <v>-0.47500511641841703</v>
      </c>
      <c r="H64">
        <v>0.38343228589541212</v>
      </c>
      <c r="I64">
        <f t="shared" si="0"/>
        <v>9.5</v>
      </c>
    </row>
    <row r="65" spans="1:9" x14ac:dyDescent="0.35">
      <c r="A65">
        <v>360</v>
      </c>
      <c r="B65">
        <v>0</v>
      </c>
      <c r="C65">
        <v>31</v>
      </c>
      <c r="D65">
        <v>0</v>
      </c>
      <c r="E65">
        <v>0</v>
      </c>
      <c r="F65">
        <v>0</v>
      </c>
      <c r="G65">
        <v>-0.47656142152469116</v>
      </c>
      <c r="H65">
        <v>0.38306442355235532</v>
      </c>
      <c r="I65">
        <f t="shared" si="0"/>
        <v>-4</v>
      </c>
    </row>
    <row r="66" spans="1:9" x14ac:dyDescent="0.35">
      <c r="A66">
        <v>138</v>
      </c>
      <c r="B66">
        <v>1</v>
      </c>
      <c r="C66">
        <v>40</v>
      </c>
      <c r="D66">
        <v>45</v>
      </c>
      <c r="E66">
        <v>0</v>
      </c>
      <c r="F66">
        <v>1</v>
      </c>
      <c r="G66">
        <v>-0.49429974081501626</v>
      </c>
      <c r="H66">
        <v>0.37888118298318718</v>
      </c>
      <c r="I66">
        <f t="shared" si="0"/>
        <v>9.5</v>
      </c>
    </row>
    <row r="67" spans="1:9" x14ac:dyDescent="0.35">
      <c r="A67">
        <v>389</v>
      </c>
      <c r="B67">
        <v>1</v>
      </c>
      <c r="C67">
        <v>33</v>
      </c>
      <c r="D67">
        <v>35</v>
      </c>
      <c r="E67">
        <v>13</v>
      </c>
      <c r="F67">
        <v>1</v>
      </c>
      <c r="G67">
        <v>-0.502796487592295</v>
      </c>
      <c r="H67">
        <v>0.37688370924071013</v>
      </c>
      <c r="I67">
        <f t="shared" si="0"/>
        <v>9.5</v>
      </c>
    </row>
    <row r="68" spans="1:9" x14ac:dyDescent="0.35">
      <c r="A68">
        <v>340</v>
      </c>
      <c r="B68">
        <v>1</v>
      </c>
      <c r="C68">
        <v>3</v>
      </c>
      <c r="D68">
        <v>0</v>
      </c>
      <c r="E68">
        <v>0</v>
      </c>
      <c r="F68">
        <v>0</v>
      </c>
      <c r="G68">
        <v>-0.50841869392303551</v>
      </c>
      <c r="H68">
        <v>0.37556429368642946</v>
      </c>
      <c r="I68">
        <f t="shared" si="0"/>
        <v>-4</v>
      </c>
    </row>
    <row r="69" spans="1:9" x14ac:dyDescent="0.35">
      <c r="A69">
        <v>243</v>
      </c>
      <c r="B69">
        <v>0</v>
      </c>
      <c r="C69">
        <v>30</v>
      </c>
      <c r="D69">
        <v>0</v>
      </c>
      <c r="E69">
        <v>0</v>
      </c>
      <c r="F69">
        <v>0</v>
      </c>
      <c r="G69">
        <v>-0.50997499902930965</v>
      </c>
      <c r="H69">
        <v>0.37519938636100858</v>
      </c>
      <c r="I69">
        <f t="shared" si="0"/>
        <v>-4</v>
      </c>
    </row>
    <row r="70" spans="1:9" x14ac:dyDescent="0.35">
      <c r="A70">
        <v>498</v>
      </c>
      <c r="B70">
        <v>0</v>
      </c>
      <c r="C70">
        <v>30</v>
      </c>
      <c r="D70">
        <v>0</v>
      </c>
      <c r="E70">
        <v>0</v>
      </c>
      <c r="F70">
        <v>0</v>
      </c>
      <c r="G70">
        <v>-0.50997499902930965</v>
      </c>
      <c r="H70">
        <v>0.37519938636100858</v>
      </c>
      <c r="I70">
        <f t="shared" si="0"/>
        <v>-4</v>
      </c>
    </row>
    <row r="71" spans="1:9" x14ac:dyDescent="0.35">
      <c r="A71">
        <v>49</v>
      </c>
      <c r="B71">
        <v>1</v>
      </c>
      <c r="C71">
        <v>15</v>
      </c>
      <c r="D71">
        <v>15</v>
      </c>
      <c r="E71">
        <v>0</v>
      </c>
      <c r="F71">
        <v>1</v>
      </c>
      <c r="G71">
        <v>-0.51485023538856856</v>
      </c>
      <c r="H71">
        <v>0.37405720722037905</v>
      </c>
      <c r="I71">
        <f t="shared" si="0"/>
        <v>9.5</v>
      </c>
    </row>
    <row r="72" spans="1:9" x14ac:dyDescent="0.35">
      <c r="A72">
        <v>163</v>
      </c>
      <c r="B72">
        <v>0</v>
      </c>
      <c r="C72">
        <v>39</v>
      </c>
      <c r="D72">
        <v>10</v>
      </c>
      <c r="E72">
        <v>13</v>
      </c>
      <c r="F72">
        <v>0</v>
      </c>
      <c r="G72">
        <v>-0.52704713442729922</v>
      </c>
      <c r="H72">
        <v>0.37120585997210281</v>
      </c>
      <c r="I72">
        <f t="shared" si="0"/>
        <v>-4</v>
      </c>
    </row>
    <row r="73" spans="1:9" x14ac:dyDescent="0.35">
      <c r="A73">
        <v>230</v>
      </c>
      <c r="B73">
        <v>0</v>
      </c>
      <c r="C73">
        <v>29</v>
      </c>
      <c r="D73">
        <v>0</v>
      </c>
      <c r="E73">
        <v>0</v>
      </c>
      <c r="F73">
        <v>0</v>
      </c>
      <c r="G73">
        <v>-0.54338857653392814</v>
      </c>
      <c r="H73">
        <v>0.36739966568101773</v>
      </c>
      <c r="I73">
        <f t="shared" ref="I73:I136" si="1">IF(H73&gt;$B$4,(-$B$5-$B$2+$B$3*F73),-$B$5)</f>
        <v>-4</v>
      </c>
    </row>
    <row r="74" spans="1:9" x14ac:dyDescent="0.35">
      <c r="A74">
        <v>46</v>
      </c>
      <c r="B74">
        <v>1</v>
      </c>
      <c r="C74">
        <v>14</v>
      </c>
      <c r="D74">
        <v>15</v>
      </c>
      <c r="E74">
        <v>0</v>
      </c>
      <c r="F74">
        <v>0</v>
      </c>
      <c r="G74">
        <v>-0.54826381289318704</v>
      </c>
      <c r="H74">
        <v>0.36626731139655899</v>
      </c>
      <c r="I74">
        <f t="shared" si="1"/>
        <v>-4</v>
      </c>
    </row>
    <row r="75" spans="1:9" x14ac:dyDescent="0.35">
      <c r="A75">
        <v>51</v>
      </c>
      <c r="B75">
        <v>1</v>
      </c>
      <c r="C75">
        <v>11</v>
      </c>
      <c r="D75">
        <v>10</v>
      </c>
      <c r="E75">
        <v>15</v>
      </c>
      <c r="F75">
        <v>0</v>
      </c>
      <c r="G75">
        <v>-0.56601179430137483</v>
      </c>
      <c r="H75">
        <v>0.3621575908488141</v>
      </c>
      <c r="I75">
        <f t="shared" si="1"/>
        <v>-4</v>
      </c>
    </row>
    <row r="76" spans="1:9" x14ac:dyDescent="0.35">
      <c r="A76">
        <v>354</v>
      </c>
      <c r="B76">
        <v>0</v>
      </c>
      <c r="C76">
        <v>28</v>
      </c>
      <c r="D76">
        <v>0</v>
      </c>
      <c r="E76">
        <v>0</v>
      </c>
      <c r="F76">
        <v>1</v>
      </c>
      <c r="G76">
        <v>-0.57680215403854662</v>
      </c>
      <c r="H76">
        <v>0.3596687494401678</v>
      </c>
      <c r="I76">
        <f t="shared" si="1"/>
        <v>9.5</v>
      </c>
    </row>
    <row r="77" spans="1:9" x14ac:dyDescent="0.35">
      <c r="A77">
        <v>89</v>
      </c>
      <c r="B77">
        <v>1</v>
      </c>
      <c r="C77">
        <v>9</v>
      </c>
      <c r="D77">
        <v>10</v>
      </c>
      <c r="E77">
        <v>0</v>
      </c>
      <c r="F77">
        <v>1</v>
      </c>
      <c r="G77">
        <v>-0.57953354324262785</v>
      </c>
      <c r="H77">
        <v>0.35903993242007154</v>
      </c>
      <c r="I77">
        <f t="shared" si="1"/>
        <v>9.5</v>
      </c>
    </row>
    <row r="78" spans="1:9" x14ac:dyDescent="0.35">
      <c r="A78">
        <v>398</v>
      </c>
      <c r="B78">
        <v>1</v>
      </c>
      <c r="C78">
        <v>13</v>
      </c>
      <c r="D78">
        <v>15</v>
      </c>
      <c r="E78">
        <v>0</v>
      </c>
      <c r="F78">
        <v>0</v>
      </c>
      <c r="G78">
        <v>-0.58167739039780553</v>
      </c>
      <c r="H78">
        <v>0.35854671755512646</v>
      </c>
      <c r="I78">
        <f t="shared" si="1"/>
        <v>-4</v>
      </c>
    </row>
    <row r="79" spans="1:9" x14ac:dyDescent="0.35">
      <c r="A79">
        <v>186</v>
      </c>
      <c r="B79">
        <v>0</v>
      </c>
      <c r="C79">
        <v>29</v>
      </c>
      <c r="D79">
        <v>0</v>
      </c>
      <c r="E79">
        <v>13</v>
      </c>
      <c r="F79">
        <v>0</v>
      </c>
      <c r="G79">
        <v>-0.58958659512618083</v>
      </c>
      <c r="H79">
        <v>0.35672971420089877</v>
      </c>
      <c r="I79">
        <f t="shared" si="1"/>
        <v>-4</v>
      </c>
    </row>
    <row r="80" spans="1:9" x14ac:dyDescent="0.35">
      <c r="A80">
        <v>258</v>
      </c>
      <c r="B80">
        <v>0</v>
      </c>
      <c r="C80">
        <v>27</v>
      </c>
      <c r="D80">
        <v>0</v>
      </c>
      <c r="E80">
        <v>0</v>
      </c>
      <c r="F80">
        <v>0</v>
      </c>
      <c r="G80">
        <v>-0.61021573154316511</v>
      </c>
      <c r="H80">
        <v>0.35200998820860518</v>
      </c>
      <c r="I80">
        <f t="shared" si="1"/>
        <v>-4</v>
      </c>
    </row>
    <row r="81" spans="1:9" x14ac:dyDescent="0.35">
      <c r="A81">
        <v>400</v>
      </c>
      <c r="B81">
        <v>0</v>
      </c>
      <c r="C81">
        <v>27</v>
      </c>
      <c r="D81">
        <v>0</v>
      </c>
      <c r="E81">
        <v>0</v>
      </c>
      <c r="F81">
        <v>0</v>
      </c>
      <c r="G81">
        <v>-0.61021573154316511</v>
      </c>
      <c r="H81">
        <v>0.35200998820860518</v>
      </c>
      <c r="I81">
        <f t="shared" si="1"/>
        <v>-4</v>
      </c>
    </row>
    <row r="82" spans="1:9" x14ac:dyDescent="0.35">
      <c r="A82">
        <v>188</v>
      </c>
      <c r="B82">
        <v>1</v>
      </c>
      <c r="C82">
        <v>12</v>
      </c>
      <c r="D82">
        <v>15</v>
      </c>
      <c r="E82">
        <v>0</v>
      </c>
      <c r="F82">
        <v>1</v>
      </c>
      <c r="G82">
        <v>-0.61509096790242401</v>
      </c>
      <c r="H82">
        <v>0.35089875582270702</v>
      </c>
      <c r="I82">
        <f t="shared" si="1"/>
        <v>9.5</v>
      </c>
    </row>
    <row r="83" spans="1:9" x14ac:dyDescent="0.35">
      <c r="A83">
        <v>131</v>
      </c>
      <c r="B83">
        <v>0</v>
      </c>
      <c r="C83">
        <v>36</v>
      </c>
      <c r="D83">
        <v>10</v>
      </c>
      <c r="E83">
        <v>13</v>
      </c>
      <c r="F83">
        <v>0</v>
      </c>
      <c r="G83">
        <v>-0.62728786694115468</v>
      </c>
      <c r="H83">
        <v>0.34812575980539706</v>
      </c>
      <c r="I83">
        <f t="shared" si="1"/>
        <v>-4</v>
      </c>
    </row>
    <row r="84" spans="1:9" x14ac:dyDescent="0.35">
      <c r="A84">
        <v>76</v>
      </c>
      <c r="B84">
        <v>0</v>
      </c>
      <c r="C84">
        <v>26</v>
      </c>
      <c r="D84">
        <v>0</v>
      </c>
      <c r="E84">
        <v>0</v>
      </c>
      <c r="F84">
        <v>1</v>
      </c>
      <c r="G84">
        <v>-0.64362930904778359</v>
      </c>
      <c r="H84">
        <v>0.34442659054699387</v>
      </c>
      <c r="I84">
        <f t="shared" si="1"/>
        <v>9.5</v>
      </c>
    </row>
    <row r="85" spans="1:9" x14ac:dyDescent="0.35">
      <c r="A85">
        <v>313</v>
      </c>
      <c r="B85">
        <v>0</v>
      </c>
      <c r="C85">
        <v>26</v>
      </c>
      <c r="D85">
        <v>0</v>
      </c>
      <c r="E85">
        <v>0</v>
      </c>
      <c r="F85">
        <v>0</v>
      </c>
      <c r="G85">
        <v>-0.64362930904778359</v>
      </c>
      <c r="H85">
        <v>0.34442659054699387</v>
      </c>
      <c r="I85">
        <f t="shared" si="1"/>
        <v>-4</v>
      </c>
    </row>
    <row r="86" spans="1:9" x14ac:dyDescent="0.35">
      <c r="A86">
        <v>9</v>
      </c>
      <c r="B86">
        <v>0</v>
      </c>
      <c r="C86">
        <v>45</v>
      </c>
      <c r="D86">
        <v>20</v>
      </c>
      <c r="E86">
        <v>26</v>
      </c>
      <c r="F86">
        <v>0</v>
      </c>
      <c r="G86">
        <v>-0.64436000233914426</v>
      </c>
      <c r="H86">
        <v>0.34426162101701596</v>
      </c>
      <c r="I86">
        <f t="shared" si="1"/>
        <v>-4</v>
      </c>
    </row>
    <row r="87" spans="1:9" x14ac:dyDescent="0.35">
      <c r="A87">
        <v>137</v>
      </c>
      <c r="B87">
        <v>1</v>
      </c>
      <c r="C87">
        <v>7</v>
      </c>
      <c r="D87">
        <v>10</v>
      </c>
      <c r="E87">
        <v>0</v>
      </c>
      <c r="F87">
        <v>1</v>
      </c>
      <c r="G87">
        <v>-0.64636069825186482</v>
      </c>
      <c r="H87">
        <v>0.34381011363678421</v>
      </c>
      <c r="I87">
        <f t="shared" si="1"/>
        <v>9.5</v>
      </c>
    </row>
    <row r="88" spans="1:9" x14ac:dyDescent="0.35">
      <c r="A88">
        <v>53</v>
      </c>
      <c r="B88">
        <v>0</v>
      </c>
      <c r="C88">
        <v>25</v>
      </c>
      <c r="D88">
        <v>0</v>
      </c>
      <c r="E88">
        <v>0</v>
      </c>
      <c r="F88">
        <v>1</v>
      </c>
      <c r="G88">
        <v>-0.67704288655240208</v>
      </c>
      <c r="H88">
        <v>0.33692161891837608</v>
      </c>
      <c r="I88">
        <f t="shared" si="1"/>
        <v>9.5</v>
      </c>
    </row>
    <row r="89" spans="1:9" x14ac:dyDescent="0.35">
      <c r="A89">
        <v>90</v>
      </c>
      <c r="B89">
        <v>0</v>
      </c>
      <c r="C89">
        <v>25</v>
      </c>
      <c r="D89">
        <v>0</v>
      </c>
      <c r="E89">
        <v>0</v>
      </c>
      <c r="F89">
        <v>0</v>
      </c>
      <c r="G89">
        <v>-0.67704288655240208</v>
      </c>
      <c r="H89">
        <v>0.33692161891837608</v>
      </c>
      <c r="I89">
        <f t="shared" si="1"/>
        <v>-4</v>
      </c>
    </row>
    <row r="90" spans="1:9" x14ac:dyDescent="0.35">
      <c r="A90">
        <v>27</v>
      </c>
      <c r="B90">
        <v>1</v>
      </c>
      <c r="C90">
        <v>6</v>
      </c>
      <c r="D90">
        <v>10</v>
      </c>
      <c r="E90">
        <v>0</v>
      </c>
      <c r="F90">
        <v>0</v>
      </c>
      <c r="G90">
        <v>-0.6797742757564833</v>
      </c>
      <c r="H90">
        <v>0.33631168376992898</v>
      </c>
      <c r="I90">
        <f t="shared" si="1"/>
        <v>-4</v>
      </c>
    </row>
    <row r="91" spans="1:9" x14ac:dyDescent="0.35">
      <c r="A91">
        <v>337</v>
      </c>
      <c r="B91">
        <v>0</v>
      </c>
      <c r="C91">
        <v>34</v>
      </c>
      <c r="D91">
        <v>10</v>
      </c>
      <c r="E91">
        <v>13</v>
      </c>
      <c r="F91">
        <v>0</v>
      </c>
      <c r="G91">
        <v>-0.69411502195039165</v>
      </c>
      <c r="H91">
        <v>0.33311829217319833</v>
      </c>
      <c r="I91">
        <f t="shared" si="1"/>
        <v>-4</v>
      </c>
    </row>
    <row r="92" spans="1:9" x14ac:dyDescent="0.35">
      <c r="A92">
        <v>241</v>
      </c>
      <c r="B92">
        <v>0</v>
      </c>
      <c r="C92">
        <v>24</v>
      </c>
      <c r="D92">
        <v>0</v>
      </c>
      <c r="E92">
        <v>0</v>
      </c>
      <c r="F92">
        <v>0</v>
      </c>
      <c r="G92">
        <v>-0.71045646405702056</v>
      </c>
      <c r="H92">
        <v>0.32949798616707338</v>
      </c>
      <c r="I92">
        <f t="shared" si="1"/>
        <v>-4</v>
      </c>
    </row>
    <row r="93" spans="1:9" x14ac:dyDescent="0.35">
      <c r="A93">
        <v>357</v>
      </c>
      <c r="B93">
        <v>0</v>
      </c>
      <c r="C93">
        <v>24</v>
      </c>
      <c r="D93">
        <v>0</v>
      </c>
      <c r="E93">
        <v>0</v>
      </c>
      <c r="F93">
        <v>0</v>
      </c>
      <c r="G93">
        <v>-0.71045646405702056</v>
      </c>
      <c r="H93">
        <v>0.32949798616707338</v>
      </c>
      <c r="I93">
        <f t="shared" si="1"/>
        <v>-4</v>
      </c>
    </row>
    <row r="94" spans="1:9" x14ac:dyDescent="0.35">
      <c r="A94">
        <v>462</v>
      </c>
      <c r="B94">
        <v>0</v>
      </c>
      <c r="C94">
        <v>24</v>
      </c>
      <c r="D94">
        <v>0</v>
      </c>
      <c r="E94">
        <v>0</v>
      </c>
      <c r="F94">
        <v>0</v>
      </c>
      <c r="G94">
        <v>-0.71045646405702056</v>
      </c>
      <c r="H94">
        <v>0.32949798616707338</v>
      </c>
      <c r="I94">
        <f t="shared" si="1"/>
        <v>-4</v>
      </c>
    </row>
    <row r="95" spans="1:9" x14ac:dyDescent="0.35">
      <c r="A95">
        <v>493</v>
      </c>
      <c r="B95">
        <v>0</v>
      </c>
      <c r="C95">
        <v>24</v>
      </c>
      <c r="D95">
        <v>0</v>
      </c>
      <c r="E95">
        <v>0</v>
      </c>
      <c r="F95">
        <v>1</v>
      </c>
      <c r="G95">
        <v>-0.71045646405702056</v>
      </c>
      <c r="H95">
        <v>0.32949798616707338</v>
      </c>
      <c r="I95">
        <f t="shared" si="1"/>
        <v>9.5</v>
      </c>
    </row>
    <row r="96" spans="1:9" x14ac:dyDescent="0.35">
      <c r="A96">
        <v>362</v>
      </c>
      <c r="B96">
        <v>1</v>
      </c>
      <c r="C96">
        <v>21</v>
      </c>
      <c r="D96">
        <v>30</v>
      </c>
      <c r="E96">
        <v>0</v>
      </c>
      <c r="F96">
        <v>0</v>
      </c>
      <c r="G96">
        <v>-0.72176324188181251</v>
      </c>
      <c r="H96">
        <v>0.32700482328483094</v>
      </c>
      <c r="I96">
        <f t="shared" si="1"/>
        <v>-4</v>
      </c>
    </row>
    <row r="97" spans="1:9" x14ac:dyDescent="0.35">
      <c r="A97">
        <v>456</v>
      </c>
      <c r="B97">
        <v>0</v>
      </c>
      <c r="C97">
        <v>26</v>
      </c>
      <c r="D97">
        <v>0</v>
      </c>
      <c r="E97">
        <v>26</v>
      </c>
      <c r="F97">
        <v>0</v>
      </c>
      <c r="G97">
        <v>-0.73602534623228899</v>
      </c>
      <c r="H97">
        <v>0.3238739018332159</v>
      </c>
      <c r="I97">
        <f t="shared" si="1"/>
        <v>-4</v>
      </c>
    </row>
    <row r="98" spans="1:9" x14ac:dyDescent="0.35">
      <c r="A98">
        <v>413</v>
      </c>
      <c r="B98">
        <v>1</v>
      </c>
      <c r="C98">
        <v>26</v>
      </c>
      <c r="D98">
        <v>35</v>
      </c>
      <c r="E98">
        <v>13</v>
      </c>
      <c r="F98">
        <v>0</v>
      </c>
      <c r="G98">
        <v>-0.73669153012462441</v>
      </c>
      <c r="H98">
        <v>0.32372803827249341</v>
      </c>
      <c r="I98">
        <f t="shared" si="1"/>
        <v>-4</v>
      </c>
    </row>
    <row r="99" spans="1:9" x14ac:dyDescent="0.35">
      <c r="A99">
        <v>264</v>
      </c>
      <c r="B99">
        <v>0</v>
      </c>
      <c r="C99">
        <v>34</v>
      </c>
      <c r="D99">
        <v>10</v>
      </c>
      <c r="E99">
        <v>26</v>
      </c>
      <c r="F99">
        <v>1</v>
      </c>
      <c r="G99">
        <v>-0.74031304054264435</v>
      </c>
      <c r="H99">
        <v>0.32293569420692042</v>
      </c>
      <c r="I99">
        <f t="shared" si="1"/>
        <v>9.5</v>
      </c>
    </row>
    <row r="100" spans="1:9" x14ac:dyDescent="0.35">
      <c r="A100">
        <v>181</v>
      </c>
      <c r="B100">
        <v>0</v>
      </c>
      <c r="C100">
        <v>23</v>
      </c>
      <c r="D100">
        <v>0</v>
      </c>
      <c r="E100">
        <v>0</v>
      </c>
      <c r="F100">
        <v>0</v>
      </c>
      <c r="G100">
        <v>-0.74387004156163905</v>
      </c>
      <c r="H100">
        <v>0.32215845256446773</v>
      </c>
      <c r="I100">
        <f t="shared" si="1"/>
        <v>-4</v>
      </c>
    </row>
    <row r="101" spans="1:9" x14ac:dyDescent="0.35">
      <c r="A101">
        <v>459</v>
      </c>
      <c r="B101">
        <v>0</v>
      </c>
      <c r="C101">
        <v>23</v>
      </c>
      <c r="D101">
        <v>0</v>
      </c>
      <c r="E101">
        <v>0</v>
      </c>
      <c r="F101">
        <v>0</v>
      </c>
      <c r="G101">
        <v>-0.74387004156163905</v>
      </c>
      <c r="H101">
        <v>0.32215845256446773</v>
      </c>
      <c r="I101">
        <f t="shared" si="1"/>
        <v>-4</v>
      </c>
    </row>
    <row r="102" spans="1:9" x14ac:dyDescent="0.35">
      <c r="A102">
        <v>293</v>
      </c>
      <c r="B102">
        <v>0</v>
      </c>
      <c r="C102">
        <v>31</v>
      </c>
      <c r="D102">
        <v>10</v>
      </c>
      <c r="E102">
        <v>0</v>
      </c>
      <c r="F102">
        <v>0</v>
      </c>
      <c r="G102">
        <v>-0.74815773587199441</v>
      </c>
      <c r="H102">
        <v>0.32122285339200601</v>
      </c>
      <c r="I102">
        <f t="shared" si="1"/>
        <v>-4</v>
      </c>
    </row>
    <row r="103" spans="1:9" x14ac:dyDescent="0.35">
      <c r="A103">
        <v>425</v>
      </c>
      <c r="B103">
        <v>1</v>
      </c>
      <c r="C103">
        <v>27</v>
      </c>
      <c r="D103">
        <v>35</v>
      </c>
      <c r="E103">
        <v>26</v>
      </c>
      <c r="F103">
        <v>0</v>
      </c>
      <c r="G103">
        <v>-0.74947597121225873</v>
      </c>
      <c r="H103">
        <v>0.32093549479364925</v>
      </c>
      <c r="I103">
        <f t="shared" si="1"/>
        <v>-4</v>
      </c>
    </row>
    <row r="104" spans="1:9" x14ac:dyDescent="0.35">
      <c r="A104">
        <v>217</v>
      </c>
      <c r="B104">
        <v>0</v>
      </c>
      <c r="C104">
        <v>24</v>
      </c>
      <c r="D104">
        <v>0</v>
      </c>
      <c r="E104">
        <v>13</v>
      </c>
      <c r="F104">
        <v>1</v>
      </c>
      <c r="G104">
        <v>-0.75665448264927326</v>
      </c>
      <c r="H104">
        <v>0.31937305451777737</v>
      </c>
      <c r="I104">
        <f t="shared" si="1"/>
        <v>9.5</v>
      </c>
    </row>
    <row r="105" spans="1:9" x14ac:dyDescent="0.35">
      <c r="A105">
        <v>466</v>
      </c>
      <c r="B105">
        <v>1</v>
      </c>
      <c r="C105">
        <v>9</v>
      </c>
      <c r="D105">
        <v>15</v>
      </c>
      <c r="E105">
        <v>13</v>
      </c>
      <c r="F105">
        <v>0</v>
      </c>
      <c r="G105">
        <v>-0.76152971900853217</v>
      </c>
      <c r="H105">
        <v>0.31831423983329316</v>
      </c>
      <c r="I105">
        <f t="shared" si="1"/>
        <v>-4</v>
      </c>
    </row>
    <row r="106" spans="1:9" x14ac:dyDescent="0.35">
      <c r="A106">
        <v>197</v>
      </c>
      <c r="B106">
        <v>0</v>
      </c>
      <c r="C106">
        <v>33</v>
      </c>
      <c r="D106">
        <v>10</v>
      </c>
      <c r="E106">
        <v>26</v>
      </c>
      <c r="F106">
        <v>1</v>
      </c>
      <c r="G106">
        <v>-0.77372661804726284</v>
      </c>
      <c r="H106">
        <v>0.31567351582925079</v>
      </c>
      <c r="I106">
        <f t="shared" si="1"/>
        <v>9.5</v>
      </c>
    </row>
    <row r="107" spans="1:9" x14ac:dyDescent="0.35">
      <c r="A107">
        <v>441</v>
      </c>
      <c r="B107">
        <v>0</v>
      </c>
      <c r="C107">
        <v>30</v>
      </c>
      <c r="D107">
        <v>10</v>
      </c>
      <c r="E107">
        <v>0</v>
      </c>
      <c r="F107">
        <v>1</v>
      </c>
      <c r="G107">
        <v>-0.7815713133766129</v>
      </c>
      <c r="H107">
        <v>0.3139813309004838</v>
      </c>
      <c r="I107">
        <f t="shared" si="1"/>
        <v>9.5</v>
      </c>
    </row>
    <row r="108" spans="1:9" x14ac:dyDescent="0.35">
      <c r="A108">
        <v>283</v>
      </c>
      <c r="B108">
        <v>1</v>
      </c>
      <c r="C108">
        <v>11</v>
      </c>
      <c r="D108">
        <v>20</v>
      </c>
      <c r="E108">
        <v>0</v>
      </c>
      <c r="F108">
        <v>1</v>
      </c>
      <c r="G108">
        <v>-0.78430270258069412</v>
      </c>
      <c r="H108">
        <v>0.31339329685000228</v>
      </c>
      <c r="I108">
        <f t="shared" si="1"/>
        <v>9.5</v>
      </c>
    </row>
    <row r="109" spans="1:9" x14ac:dyDescent="0.35">
      <c r="A109">
        <v>153</v>
      </c>
      <c r="B109">
        <v>0</v>
      </c>
      <c r="C109">
        <v>23</v>
      </c>
      <c r="D109">
        <v>0</v>
      </c>
      <c r="E109">
        <v>13</v>
      </c>
      <c r="F109">
        <v>1</v>
      </c>
      <c r="G109">
        <v>-0.79006806015389175</v>
      </c>
      <c r="H109">
        <v>0.31215405576917149</v>
      </c>
      <c r="I109">
        <f t="shared" si="1"/>
        <v>9.5</v>
      </c>
    </row>
    <row r="110" spans="1:9" x14ac:dyDescent="0.35">
      <c r="A110">
        <v>482</v>
      </c>
      <c r="B110">
        <v>0</v>
      </c>
      <c r="C110">
        <v>23</v>
      </c>
      <c r="D110">
        <v>0</v>
      </c>
      <c r="E110">
        <v>13</v>
      </c>
      <c r="F110">
        <v>1</v>
      </c>
      <c r="G110">
        <v>-0.79006806015389175</v>
      </c>
      <c r="H110">
        <v>0.31215405576917149</v>
      </c>
      <c r="I110">
        <f t="shared" si="1"/>
        <v>9.5</v>
      </c>
    </row>
    <row r="111" spans="1:9" x14ac:dyDescent="0.35">
      <c r="A111">
        <v>298</v>
      </c>
      <c r="B111">
        <v>1</v>
      </c>
      <c r="C111">
        <v>36</v>
      </c>
      <c r="D111">
        <v>50</v>
      </c>
      <c r="E111">
        <v>13</v>
      </c>
      <c r="F111">
        <v>0</v>
      </c>
      <c r="G111">
        <v>-0.80995022659939442</v>
      </c>
      <c r="H111">
        <v>0.30790110220958894</v>
      </c>
      <c r="I111">
        <f t="shared" si="1"/>
        <v>-4</v>
      </c>
    </row>
    <row r="112" spans="1:9" x14ac:dyDescent="0.35">
      <c r="A112">
        <v>379</v>
      </c>
      <c r="B112">
        <v>0</v>
      </c>
      <c r="C112">
        <v>21</v>
      </c>
      <c r="D112">
        <v>0</v>
      </c>
      <c r="E112">
        <v>0</v>
      </c>
      <c r="F112">
        <v>0</v>
      </c>
      <c r="G112">
        <v>-0.81069719657087602</v>
      </c>
      <c r="H112">
        <v>0.30774194723742893</v>
      </c>
      <c r="I112">
        <f t="shared" si="1"/>
        <v>-4</v>
      </c>
    </row>
    <row r="113" spans="1:9" x14ac:dyDescent="0.35">
      <c r="A113">
        <v>414</v>
      </c>
      <c r="B113">
        <v>0</v>
      </c>
      <c r="C113">
        <v>21</v>
      </c>
      <c r="D113">
        <v>0</v>
      </c>
      <c r="E113">
        <v>0</v>
      </c>
      <c r="F113">
        <v>0</v>
      </c>
      <c r="G113">
        <v>-0.81069719657087602</v>
      </c>
      <c r="H113">
        <v>0.30774194723742893</v>
      </c>
      <c r="I113">
        <f t="shared" si="1"/>
        <v>-4</v>
      </c>
    </row>
    <row r="114" spans="1:9" x14ac:dyDescent="0.35">
      <c r="A114">
        <v>60</v>
      </c>
      <c r="B114">
        <v>0</v>
      </c>
      <c r="C114">
        <v>33</v>
      </c>
      <c r="D114">
        <v>15</v>
      </c>
      <c r="E114">
        <v>0</v>
      </c>
      <c r="F114">
        <v>0</v>
      </c>
      <c r="G114">
        <v>-0.81712873803640906</v>
      </c>
      <c r="H114">
        <v>0.30637348879731718</v>
      </c>
      <c r="I114">
        <f t="shared" si="1"/>
        <v>-4</v>
      </c>
    </row>
    <row r="115" spans="1:9" x14ac:dyDescent="0.35">
      <c r="A115">
        <v>214</v>
      </c>
      <c r="B115">
        <v>0</v>
      </c>
      <c r="C115">
        <v>37</v>
      </c>
      <c r="D115">
        <v>20</v>
      </c>
      <c r="E115">
        <v>0</v>
      </c>
      <c r="F115">
        <v>1</v>
      </c>
      <c r="G115">
        <v>-0.81927258519158674</v>
      </c>
      <c r="H115">
        <v>0.30591809167872003</v>
      </c>
      <c r="I115">
        <f t="shared" si="1"/>
        <v>9.5</v>
      </c>
    </row>
    <row r="116" spans="1:9" x14ac:dyDescent="0.35">
      <c r="A116">
        <v>166</v>
      </c>
      <c r="B116">
        <v>0</v>
      </c>
      <c r="C116">
        <v>20</v>
      </c>
      <c r="D116">
        <v>0</v>
      </c>
      <c r="E116">
        <v>0</v>
      </c>
      <c r="F116">
        <v>1</v>
      </c>
      <c r="G116">
        <v>-0.84411077407549451</v>
      </c>
      <c r="H116">
        <v>0.30066971444612139</v>
      </c>
      <c r="I116">
        <f t="shared" si="1"/>
        <v>9.5</v>
      </c>
    </row>
    <row r="117" spans="1:9" x14ac:dyDescent="0.35">
      <c r="A117">
        <v>212</v>
      </c>
      <c r="B117">
        <v>0</v>
      </c>
      <c r="C117">
        <v>20</v>
      </c>
      <c r="D117">
        <v>0</v>
      </c>
      <c r="E117">
        <v>0</v>
      </c>
      <c r="F117">
        <v>0</v>
      </c>
      <c r="G117">
        <v>-0.84411077407549451</v>
      </c>
      <c r="H117">
        <v>0.30066971444612139</v>
      </c>
      <c r="I117">
        <f t="shared" si="1"/>
        <v>-4</v>
      </c>
    </row>
    <row r="118" spans="1:9" x14ac:dyDescent="0.35">
      <c r="A118">
        <v>330</v>
      </c>
      <c r="B118">
        <v>0</v>
      </c>
      <c r="C118">
        <v>20</v>
      </c>
      <c r="D118">
        <v>0</v>
      </c>
      <c r="E118">
        <v>0</v>
      </c>
      <c r="F118">
        <v>0</v>
      </c>
      <c r="G118">
        <v>-0.84411077407549451</v>
      </c>
      <c r="H118">
        <v>0.30066971444612139</v>
      </c>
      <c r="I118">
        <f t="shared" si="1"/>
        <v>-4</v>
      </c>
    </row>
    <row r="119" spans="1:9" x14ac:dyDescent="0.35">
      <c r="A119">
        <v>75</v>
      </c>
      <c r="B119">
        <v>0</v>
      </c>
      <c r="C119">
        <v>42</v>
      </c>
      <c r="D119">
        <v>20</v>
      </c>
      <c r="E119">
        <v>56</v>
      </c>
      <c r="F119">
        <v>1</v>
      </c>
      <c r="G119">
        <v>-0.85121154698896762</v>
      </c>
      <c r="H119">
        <v>0.29917876966948576</v>
      </c>
      <c r="I119">
        <f t="shared" si="1"/>
        <v>9.5</v>
      </c>
    </row>
    <row r="120" spans="1:9" x14ac:dyDescent="0.35">
      <c r="A120">
        <v>327</v>
      </c>
      <c r="B120">
        <v>0</v>
      </c>
      <c r="C120">
        <v>21</v>
      </c>
      <c r="D120">
        <v>0</v>
      </c>
      <c r="E120">
        <v>15</v>
      </c>
      <c r="F120">
        <v>0</v>
      </c>
      <c r="G120">
        <v>-0.86400260263885997</v>
      </c>
      <c r="H120">
        <v>0.29650376616532814</v>
      </c>
      <c r="I120">
        <f t="shared" si="1"/>
        <v>-4</v>
      </c>
    </row>
    <row r="121" spans="1:9" x14ac:dyDescent="0.35">
      <c r="A121">
        <v>140</v>
      </c>
      <c r="B121">
        <v>0</v>
      </c>
      <c r="C121">
        <v>19</v>
      </c>
      <c r="D121">
        <v>0</v>
      </c>
      <c r="E121">
        <v>0</v>
      </c>
      <c r="F121">
        <v>0</v>
      </c>
      <c r="G121">
        <v>-0.87752435158011299</v>
      </c>
      <c r="H121">
        <v>0.29369105662874762</v>
      </c>
      <c r="I121">
        <f t="shared" si="1"/>
        <v>-4</v>
      </c>
    </row>
    <row r="122" spans="1:9" x14ac:dyDescent="0.35">
      <c r="A122">
        <v>347</v>
      </c>
      <c r="B122">
        <v>1</v>
      </c>
      <c r="C122">
        <v>31</v>
      </c>
      <c r="D122">
        <v>45</v>
      </c>
      <c r="E122">
        <v>26</v>
      </c>
      <c r="F122">
        <v>0</v>
      </c>
      <c r="G122">
        <v>-0.88741797554108803</v>
      </c>
      <c r="H122">
        <v>0.29164295389295963</v>
      </c>
      <c r="I122">
        <f t="shared" si="1"/>
        <v>-4</v>
      </c>
    </row>
    <row r="123" spans="1:9" x14ac:dyDescent="0.35">
      <c r="A123">
        <v>87</v>
      </c>
      <c r="B123">
        <v>0</v>
      </c>
      <c r="C123">
        <v>18</v>
      </c>
      <c r="D123">
        <v>0</v>
      </c>
      <c r="E123">
        <v>0</v>
      </c>
      <c r="F123">
        <v>0</v>
      </c>
      <c r="G123">
        <v>-0.91093792908473148</v>
      </c>
      <c r="H123">
        <v>0.28680794629606854</v>
      </c>
      <c r="I123">
        <f t="shared" si="1"/>
        <v>-4</v>
      </c>
    </row>
    <row r="124" spans="1:9" x14ac:dyDescent="0.35">
      <c r="A124">
        <v>152</v>
      </c>
      <c r="B124">
        <v>0</v>
      </c>
      <c r="C124">
        <v>18</v>
      </c>
      <c r="D124">
        <v>0</v>
      </c>
      <c r="E124">
        <v>0</v>
      </c>
      <c r="F124">
        <v>1</v>
      </c>
      <c r="G124">
        <v>-0.91093792908473148</v>
      </c>
      <c r="H124">
        <v>0.28680794629606854</v>
      </c>
      <c r="I124">
        <f t="shared" si="1"/>
        <v>9.5</v>
      </c>
    </row>
    <row r="125" spans="1:9" x14ac:dyDescent="0.35">
      <c r="A125">
        <v>180</v>
      </c>
      <c r="B125">
        <v>0</v>
      </c>
      <c r="C125">
        <v>18</v>
      </c>
      <c r="D125">
        <v>0</v>
      </c>
      <c r="E125">
        <v>0</v>
      </c>
      <c r="F125">
        <v>0</v>
      </c>
      <c r="G125">
        <v>-0.91093792908473148</v>
      </c>
      <c r="H125">
        <v>0.28680794629606854</v>
      </c>
      <c r="I125">
        <f t="shared" si="1"/>
        <v>-4</v>
      </c>
    </row>
    <row r="126" spans="1:9" x14ac:dyDescent="0.35">
      <c r="A126">
        <v>329</v>
      </c>
      <c r="B126">
        <v>0</v>
      </c>
      <c r="C126">
        <v>18</v>
      </c>
      <c r="D126">
        <v>0</v>
      </c>
      <c r="E126">
        <v>0</v>
      </c>
      <c r="F126">
        <v>0</v>
      </c>
      <c r="G126">
        <v>-0.91093792908473148</v>
      </c>
      <c r="H126">
        <v>0.28680794629606854</v>
      </c>
      <c r="I126">
        <f t="shared" si="1"/>
        <v>-4</v>
      </c>
    </row>
    <row r="127" spans="1:9" x14ac:dyDescent="0.35">
      <c r="A127">
        <v>141</v>
      </c>
      <c r="B127">
        <v>0</v>
      </c>
      <c r="C127">
        <v>26</v>
      </c>
      <c r="D127">
        <v>10</v>
      </c>
      <c r="E127">
        <v>0</v>
      </c>
      <c r="F127">
        <v>1</v>
      </c>
      <c r="G127">
        <v>-0.91522562339508684</v>
      </c>
      <c r="H127">
        <v>0.28593170439419496</v>
      </c>
      <c r="I127">
        <f t="shared" si="1"/>
        <v>9.5</v>
      </c>
    </row>
    <row r="128" spans="1:9" x14ac:dyDescent="0.35">
      <c r="A128">
        <v>32</v>
      </c>
      <c r="B128">
        <v>0</v>
      </c>
      <c r="C128">
        <v>30</v>
      </c>
      <c r="D128">
        <v>15</v>
      </c>
      <c r="E128">
        <v>0</v>
      </c>
      <c r="F128">
        <v>1</v>
      </c>
      <c r="G128">
        <v>-0.91736947055026452</v>
      </c>
      <c r="H128">
        <v>0.28549418586330771</v>
      </c>
      <c r="I128">
        <f t="shared" si="1"/>
        <v>9.5</v>
      </c>
    </row>
    <row r="129" spans="1:9" x14ac:dyDescent="0.35">
      <c r="A129">
        <v>43</v>
      </c>
      <c r="B129">
        <v>0</v>
      </c>
      <c r="C129">
        <v>30</v>
      </c>
      <c r="D129">
        <v>15</v>
      </c>
      <c r="E129">
        <v>0</v>
      </c>
      <c r="F129">
        <v>1</v>
      </c>
      <c r="G129">
        <v>-0.91736947055026452</v>
      </c>
      <c r="H129">
        <v>0.28549418586330771</v>
      </c>
      <c r="I129">
        <f t="shared" si="1"/>
        <v>9.5</v>
      </c>
    </row>
    <row r="130" spans="1:9" x14ac:dyDescent="0.35">
      <c r="A130">
        <v>325</v>
      </c>
      <c r="B130">
        <v>0</v>
      </c>
      <c r="C130">
        <v>19</v>
      </c>
      <c r="D130">
        <v>0</v>
      </c>
      <c r="E130">
        <v>15</v>
      </c>
      <c r="F130">
        <v>0</v>
      </c>
      <c r="G130">
        <v>-0.93082975764809694</v>
      </c>
      <c r="H130">
        <v>0.28275640499456478</v>
      </c>
      <c r="I130">
        <f t="shared" si="1"/>
        <v>-4</v>
      </c>
    </row>
    <row r="131" spans="1:9" x14ac:dyDescent="0.35">
      <c r="A131">
        <v>233</v>
      </c>
      <c r="B131">
        <v>0</v>
      </c>
      <c r="C131">
        <v>17</v>
      </c>
      <c r="D131">
        <v>0</v>
      </c>
      <c r="E131">
        <v>0</v>
      </c>
      <c r="F131">
        <v>0</v>
      </c>
      <c r="G131">
        <v>-0.94435150658934996</v>
      </c>
      <c r="H131">
        <v>0.28002219715155063</v>
      </c>
      <c r="I131">
        <f t="shared" si="1"/>
        <v>-4</v>
      </c>
    </row>
    <row r="132" spans="1:9" x14ac:dyDescent="0.35">
      <c r="A132">
        <v>364</v>
      </c>
      <c r="B132">
        <v>0</v>
      </c>
      <c r="C132">
        <v>17</v>
      </c>
      <c r="D132">
        <v>0</v>
      </c>
      <c r="E132">
        <v>0</v>
      </c>
      <c r="F132">
        <v>0</v>
      </c>
      <c r="G132">
        <v>-0.94435150658934996</v>
      </c>
      <c r="H132">
        <v>0.28002219715155063</v>
      </c>
      <c r="I132">
        <f t="shared" si="1"/>
        <v>-4</v>
      </c>
    </row>
    <row r="133" spans="1:9" x14ac:dyDescent="0.35">
      <c r="A133">
        <v>50</v>
      </c>
      <c r="B133">
        <v>0</v>
      </c>
      <c r="C133">
        <v>25</v>
      </c>
      <c r="D133">
        <v>10</v>
      </c>
      <c r="E133">
        <v>0</v>
      </c>
      <c r="F133">
        <v>1</v>
      </c>
      <c r="G133">
        <v>-0.94863920089970533</v>
      </c>
      <c r="H133">
        <v>0.27915857199611915</v>
      </c>
      <c r="I133">
        <f t="shared" si="1"/>
        <v>9.5</v>
      </c>
    </row>
    <row r="134" spans="1:9" x14ac:dyDescent="0.35">
      <c r="A134">
        <v>218</v>
      </c>
      <c r="B134">
        <v>1</v>
      </c>
      <c r="C134">
        <v>21</v>
      </c>
      <c r="D134">
        <v>35</v>
      </c>
      <c r="E134">
        <v>26</v>
      </c>
      <c r="F134">
        <v>0</v>
      </c>
      <c r="G134">
        <v>-0.94995743623996964</v>
      </c>
      <c r="H134">
        <v>0.27889338197367219</v>
      </c>
      <c r="I134">
        <f t="shared" si="1"/>
        <v>-4</v>
      </c>
    </row>
    <row r="135" spans="1:9" x14ac:dyDescent="0.35">
      <c r="A135">
        <v>261</v>
      </c>
      <c r="B135">
        <v>0</v>
      </c>
      <c r="C135">
        <v>16</v>
      </c>
      <c r="D135">
        <v>0</v>
      </c>
      <c r="E135">
        <v>0</v>
      </c>
      <c r="F135">
        <v>0</v>
      </c>
      <c r="G135">
        <v>-0.97776508409396845</v>
      </c>
      <c r="H135">
        <v>0.2733354648391646</v>
      </c>
      <c r="I135">
        <f t="shared" si="1"/>
        <v>-4</v>
      </c>
    </row>
    <row r="136" spans="1:9" x14ac:dyDescent="0.35">
      <c r="A136">
        <v>439</v>
      </c>
      <c r="B136">
        <v>0</v>
      </c>
      <c r="C136">
        <v>28</v>
      </c>
      <c r="D136">
        <v>15</v>
      </c>
      <c r="E136">
        <v>0</v>
      </c>
      <c r="F136">
        <v>1</v>
      </c>
      <c r="G136">
        <v>-0.98419662555950149</v>
      </c>
      <c r="H136">
        <v>0.27205987552045385</v>
      </c>
      <c r="I136">
        <f t="shared" si="1"/>
        <v>9.5</v>
      </c>
    </row>
    <row r="137" spans="1:9" x14ac:dyDescent="0.35">
      <c r="A137">
        <v>344</v>
      </c>
      <c r="B137">
        <v>0</v>
      </c>
      <c r="C137">
        <v>25</v>
      </c>
      <c r="D137">
        <v>10</v>
      </c>
      <c r="E137">
        <v>13</v>
      </c>
      <c r="F137">
        <v>0</v>
      </c>
      <c r="G137">
        <v>-0.99483721949195802</v>
      </c>
      <c r="H137">
        <v>0.26995769568767986</v>
      </c>
      <c r="I137">
        <f t="shared" ref="I137:I200" si="2">IF(H137&gt;$B$4,(-$B$5-$B$2+$B$3*F137),-$B$5)</f>
        <v>-4</v>
      </c>
    </row>
    <row r="138" spans="1:9" x14ac:dyDescent="0.35">
      <c r="A138">
        <v>239</v>
      </c>
      <c r="B138">
        <v>0</v>
      </c>
      <c r="C138">
        <v>15</v>
      </c>
      <c r="D138">
        <v>0</v>
      </c>
      <c r="E138">
        <v>0</v>
      </c>
      <c r="F138">
        <v>1</v>
      </c>
      <c r="G138">
        <v>-1.0111786615985869</v>
      </c>
      <c r="H138">
        <v>0.2667492481507388</v>
      </c>
      <c r="I138">
        <f t="shared" si="2"/>
        <v>9.5</v>
      </c>
    </row>
    <row r="139" spans="1:9" x14ac:dyDescent="0.35">
      <c r="A139">
        <v>242</v>
      </c>
      <c r="B139">
        <v>0</v>
      </c>
      <c r="C139">
        <v>15</v>
      </c>
      <c r="D139">
        <v>0</v>
      </c>
      <c r="E139">
        <v>0</v>
      </c>
      <c r="F139">
        <v>0</v>
      </c>
      <c r="G139">
        <v>-1.0111786615985869</v>
      </c>
      <c r="H139">
        <v>0.2667492481507388</v>
      </c>
      <c r="I139">
        <f t="shared" si="2"/>
        <v>-4</v>
      </c>
    </row>
    <row r="140" spans="1:9" x14ac:dyDescent="0.35">
      <c r="A140">
        <v>288</v>
      </c>
      <c r="B140">
        <v>0</v>
      </c>
      <c r="C140">
        <v>23</v>
      </c>
      <c r="D140">
        <v>10</v>
      </c>
      <c r="E140">
        <v>0</v>
      </c>
      <c r="F140">
        <v>0</v>
      </c>
      <c r="G140">
        <v>-1.0154663559089423</v>
      </c>
      <c r="H140">
        <v>0.26591143968022413</v>
      </c>
      <c r="I140">
        <f t="shared" si="2"/>
        <v>-4</v>
      </c>
    </row>
    <row r="141" spans="1:9" x14ac:dyDescent="0.35">
      <c r="A141">
        <v>350</v>
      </c>
      <c r="B141">
        <v>0</v>
      </c>
      <c r="C141">
        <v>27</v>
      </c>
      <c r="D141">
        <v>15</v>
      </c>
      <c r="E141">
        <v>0</v>
      </c>
      <c r="F141">
        <v>0</v>
      </c>
      <c r="G141">
        <v>-1.0176102030641201</v>
      </c>
      <c r="H141">
        <v>0.26549316532867873</v>
      </c>
      <c r="I141">
        <f t="shared" si="2"/>
        <v>-4</v>
      </c>
    </row>
    <row r="142" spans="1:9" x14ac:dyDescent="0.35">
      <c r="A142">
        <v>370</v>
      </c>
      <c r="B142">
        <v>0</v>
      </c>
      <c r="C142">
        <v>27</v>
      </c>
      <c r="D142">
        <v>15</v>
      </c>
      <c r="E142">
        <v>0</v>
      </c>
      <c r="F142">
        <v>1</v>
      </c>
      <c r="G142">
        <v>-1.0176102030641201</v>
      </c>
      <c r="H142">
        <v>0.26549316532867873</v>
      </c>
      <c r="I142">
        <f t="shared" si="2"/>
        <v>9.5</v>
      </c>
    </row>
    <row r="143" spans="1:9" x14ac:dyDescent="0.35">
      <c r="A143">
        <v>201</v>
      </c>
      <c r="B143">
        <v>0</v>
      </c>
      <c r="C143">
        <v>16</v>
      </c>
      <c r="D143">
        <v>0</v>
      </c>
      <c r="E143">
        <v>13</v>
      </c>
      <c r="F143">
        <v>0</v>
      </c>
      <c r="G143">
        <v>-1.0239631026862213</v>
      </c>
      <c r="H143">
        <v>0.26425615538168751</v>
      </c>
      <c r="I143">
        <f t="shared" si="2"/>
        <v>-4</v>
      </c>
    </row>
    <row r="144" spans="1:9" x14ac:dyDescent="0.35">
      <c r="A144">
        <v>289</v>
      </c>
      <c r="B144">
        <v>0</v>
      </c>
      <c r="C144">
        <v>16</v>
      </c>
      <c r="D144">
        <v>0</v>
      </c>
      <c r="E144">
        <v>13</v>
      </c>
      <c r="F144">
        <v>0</v>
      </c>
      <c r="G144">
        <v>-1.0239631026862213</v>
      </c>
      <c r="H144">
        <v>0.26425615538168751</v>
      </c>
      <c r="I144">
        <f t="shared" si="2"/>
        <v>-4</v>
      </c>
    </row>
    <row r="145" spans="1:9" x14ac:dyDescent="0.35">
      <c r="A145">
        <v>323</v>
      </c>
      <c r="B145">
        <v>0</v>
      </c>
      <c r="C145">
        <v>43</v>
      </c>
      <c r="D145">
        <v>35</v>
      </c>
      <c r="E145">
        <v>0</v>
      </c>
      <c r="F145">
        <v>1</v>
      </c>
      <c r="G145">
        <v>-1.0261855916848308</v>
      </c>
      <c r="H145">
        <v>0.26382427477082165</v>
      </c>
      <c r="I145">
        <f t="shared" si="2"/>
        <v>9.5</v>
      </c>
    </row>
    <row r="146" spans="1:9" x14ac:dyDescent="0.35">
      <c r="A146">
        <v>20</v>
      </c>
      <c r="B146">
        <v>0</v>
      </c>
      <c r="C146">
        <v>14</v>
      </c>
      <c r="D146">
        <v>0</v>
      </c>
      <c r="E146">
        <v>0</v>
      </c>
      <c r="F146">
        <v>0</v>
      </c>
      <c r="G146">
        <v>-1.0445922391032054</v>
      </c>
      <c r="H146">
        <v>0.26026489066946745</v>
      </c>
      <c r="I146">
        <f t="shared" si="2"/>
        <v>-4</v>
      </c>
    </row>
    <row r="147" spans="1:9" x14ac:dyDescent="0.35">
      <c r="A147">
        <v>47</v>
      </c>
      <c r="B147">
        <v>0</v>
      </c>
      <c r="C147">
        <v>14</v>
      </c>
      <c r="D147">
        <v>0</v>
      </c>
      <c r="E147">
        <v>0</v>
      </c>
      <c r="F147">
        <v>0</v>
      </c>
      <c r="G147">
        <v>-1.0445922391032054</v>
      </c>
      <c r="H147">
        <v>0.26026489066946745</v>
      </c>
      <c r="I147">
        <f t="shared" si="2"/>
        <v>-4</v>
      </c>
    </row>
    <row r="148" spans="1:9" x14ac:dyDescent="0.35">
      <c r="A148">
        <v>277</v>
      </c>
      <c r="B148">
        <v>0</v>
      </c>
      <c r="C148">
        <v>14</v>
      </c>
      <c r="D148">
        <v>0</v>
      </c>
      <c r="E148">
        <v>0</v>
      </c>
      <c r="F148">
        <v>0</v>
      </c>
      <c r="G148">
        <v>-1.0445922391032054</v>
      </c>
      <c r="H148">
        <v>0.26026489066946745</v>
      </c>
      <c r="I148">
        <f t="shared" si="2"/>
        <v>-4</v>
      </c>
    </row>
    <row r="149" spans="1:9" x14ac:dyDescent="0.35">
      <c r="A149">
        <v>424</v>
      </c>
      <c r="B149">
        <v>0</v>
      </c>
      <c r="C149">
        <v>26</v>
      </c>
      <c r="D149">
        <v>15</v>
      </c>
      <c r="E149">
        <v>0</v>
      </c>
      <c r="F149">
        <v>0</v>
      </c>
      <c r="G149">
        <v>-1.0510237805687384</v>
      </c>
      <c r="H149">
        <v>0.25902855531376129</v>
      </c>
      <c r="I149">
        <f t="shared" si="2"/>
        <v>-4</v>
      </c>
    </row>
    <row r="150" spans="1:9" x14ac:dyDescent="0.35">
      <c r="A150">
        <v>407</v>
      </c>
      <c r="B150">
        <v>1</v>
      </c>
      <c r="C150">
        <v>7</v>
      </c>
      <c r="D150">
        <v>25</v>
      </c>
      <c r="E150">
        <v>0</v>
      </c>
      <c r="F150">
        <v>0</v>
      </c>
      <c r="G150">
        <v>-1.0537551697728196</v>
      </c>
      <c r="H150">
        <v>0.2585046573858279</v>
      </c>
      <c r="I150">
        <f t="shared" si="2"/>
        <v>-4</v>
      </c>
    </row>
    <row r="151" spans="1:9" x14ac:dyDescent="0.35">
      <c r="A151">
        <v>394</v>
      </c>
      <c r="B151">
        <v>0</v>
      </c>
      <c r="C151">
        <v>15</v>
      </c>
      <c r="D151">
        <v>0</v>
      </c>
      <c r="E151">
        <v>13</v>
      </c>
      <c r="F151">
        <v>0</v>
      </c>
      <c r="G151">
        <v>-1.0573766801908397</v>
      </c>
      <c r="H151">
        <v>0.25781109360431004</v>
      </c>
      <c r="I151">
        <f t="shared" si="2"/>
        <v>-4</v>
      </c>
    </row>
    <row r="152" spans="1:9" x14ac:dyDescent="0.35">
      <c r="A152">
        <v>422</v>
      </c>
      <c r="B152">
        <v>0</v>
      </c>
      <c r="C152">
        <v>23</v>
      </c>
      <c r="D152">
        <v>10</v>
      </c>
      <c r="E152">
        <v>13</v>
      </c>
      <c r="F152">
        <v>0</v>
      </c>
      <c r="G152">
        <v>-1.0616643745011951</v>
      </c>
      <c r="H152">
        <v>0.25699151906423018</v>
      </c>
      <c r="I152">
        <f t="shared" si="2"/>
        <v>-4</v>
      </c>
    </row>
    <row r="153" spans="1:9" x14ac:dyDescent="0.35">
      <c r="A153">
        <v>447</v>
      </c>
      <c r="B153">
        <v>0</v>
      </c>
      <c r="C153">
        <v>27</v>
      </c>
      <c r="D153">
        <v>15</v>
      </c>
      <c r="E153">
        <v>13</v>
      </c>
      <c r="F153">
        <v>0</v>
      </c>
      <c r="G153">
        <v>-1.0638082216563729</v>
      </c>
      <c r="H153">
        <v>0.25658237145420615</v>
      </c>
      <c r="I153">
        <f t="shared" si="2"/>
        <v>-4</v>
      </c>
    </row>
    <row r="154" spans="1:9" x14ac:dyDescent="0.35">
      <c r="A154">
        <v>156</v>
      </c>
      <c r="B154">
        <v>0</v>
      </c>
      <c r="C154">
        <v>13</v>
      </c>
      <c r="D154">
        <v>0</v>
      </c>
      <c r="E154">
        <v>0</v>
      </c>
      <c r="F154">
        <v>0</v>
      </c>
      <c r="G154">
        <v>-1.0780058166078239</v>
      </c>
      <c r="H154">
        <v>0.25388358282477569</v>
      </c>
      <c r="I154">
        <f t="shared" si="2"/>
        <v>-4</v>
      </c>
    </row>
    <row r="155" spans="1:9" x14ac:dyDescent="0.35">
      <c r="A155">
        <v>458</v>
      </c>
      <c r="B155">
        <v>0</v>
      </c>
      <c r="C155">
        <v>13</v>
      </c>
      <c r="D155">
        <v>0</v>
      </c>
      <c r="E155">
        <v>0</v>
      </c>
      <c r="F155">
        <v>0</v>
      </c>
      <c r="G155">
        <v>-1.0780058166078239</v>
      </c>
      <c r="H155">
        <v>0.25388358282477569</v>
      </c>
      <c r="I155">
        <f t="shared" si="2"/>
        <v>-4</v>
      </c>
    </row>
    <row r="156" spans="1:9" x14ac:dyDescent="0.35">
      <c r="A156">
        <v>157</v>
      </c>
      <c r="B156">
        <v>0</v>
      </c>
      <c r="C156">
        <v>32</v>
      </c>
      <c r="D156">
        <v>20</v>
      </c>
      <c r="E156">
        <v>26</v>
      </c>
      <c r="F156">
        <v>0</v>
      </c>
      <c r="G156">
        <v>-1.0787365098991846</v>
      </c>
      <c r="H156">
        <v>0.25374519489239722</v>
      </c>
      <c r="I156">
        <f t="shared" si="2"/>
        <v>-4</v>
      </c>
    </row>
    <row r="157" spans="1:9" x14ac:dyDescent="0.35">
      <c r="A157">
        <v>384</v>
      </c>
      <c r="B157">
        <v>0</v>
      </c>
      <c r="C157">
        <v>21</v>
      </c>
      <c r="D157">
        <v>10</v>
      </c>
      <c r="E157">
        <v>0</v>
      </c>
      <c r="F157">
        <v>0</v>
      </c>
      <c r="G157">
        <v>-1.0822935109181793</v>
      </c>
      <c r="H157">
        <v>0.25307223643562277</v>
      </c>
      <c r="I157">
        <f t="shared" si="2"/>
        <v>-4</v>
      </c>
    </row>
    <row r="158" spans="1:9" x14ac:dyDescent="0.35">
      <c r="A158">
        <v>435</v>
      </c>
      <c r="B158">
        <v>0</v>
      </c>
      <c r="C158">
        <v>25</v>
      </c>
      <c r="D158">
        <v>15</v>
      </c>
      <c r="E158">
        <v>0</v>
      </c>
      <c r="F158">
        <v>1</v>
      </c>
      <c r="G158">
        <v>-1.0844373580733571</v>
      </c>
      <c r="H158">
        <v>0.25266720669425385</v>
      </c>
      <c r="I158">
        <f t="shared" si="2"/>
        <v>9.5</v>
      </c>
    </row>
    <row r="159" spans="1:9" x14ac:dyDescent="0.35">
      <c r="A159">
        <v>454</v>
      </c>
      <c r="B159">
        <v>0</v>
      </c>
      <c r="C159">
        <v>25</v>
      </c>
      <c r="D159">
        <v>15</v>
      </c>
      <c r="E159">
        <v>0</v>
      </c>
      <c r="F159">
        <v>0</v>
      </c>
      <c r="G159">
        <v>-1.0844373580733571</v>
      </c>
      <c r="H159">
        <v>0.25266720669425385</v>
      </c>
      <c r="I159">
        <f t="shared" si="2"/>
        <v>-4</v>
      </c>
    </row>
    <row r="160" spans="1:9" x14ac:dyDescent="0.35">
      <c r="A160">
        <v>13</v>
      </c>
      <c r="B160">
        <v>0</v>
      </c>
      <c r="C160">
        <v>22</v>
      </c>
      <c r="D160">
        <v>10</v>
      </c>
      <c r="E160">
        <v>13</v>
      </c>
      <c r="F160">
        <v>1</v>
      </c>
      <c r="G160">
        <v>-1.0950779520058136</v>
      </c>
      <c r="H160">
        <v>0.25066327349169332</v>
      </c>
      <c r="I160">
        <f t="shared" si="2"/>
        <v>9.5</v>
      </c>
    </row>
    <row r="161" spans="1:9" x14ac:dyDescent="0.35">
      <c r="A161">
        <v>85</v>
      </c>
      <c r="B161">
        <v>0</v>
      </c>
      <c r="C161">
        <v>22</v>
      </c>
      <c r="D161">
        <v>10</v>
      </c>
      <c r="E161">
        <v>13</v>
      </c>
      <c r="F161">
        <v>0</v>
      </c>
      <c r="G161">
        <v>-1.0950779520058136</v>
      </c>
      <c r="H161">
        <v>0.25066327349169332</v>
      </c>
      <c r="I161">
        <f t="shared" si="2"/>
        <v>-4</v>
      </c>
    </row>
    <row r="162" spans="1:9" x14ac:dyDescent="0.35">
      <c r="A162">
        <v>23</v>
      </c>
      <c r="B162">
        <v>0</v>
      </c>
      <c r="C162">
        <v>12</v>
      </c>
      <c r="D162">
        <v>0</v>
      </c>
      <c r="E162">
        <v>0</v>
      </c>
      <c r="F162">
        <v>0</v>
      </c>
      <c r="G162">
        <v>-1.1114193941124424</v>
      </c>
      <c r="H162">
        <v>0.24760636433259423</v>
      </c>
      <c r="I162">
        <f t="shared" si="2"/>
        <v>-4</v>
      </c>
    </row>
    <row r="163" spans="1:9" x14ac:dyDescent="0.35">
      <c r="A163">
        <v>474</v>
      </c>
      <c r="B163">
        <v>0</v>
      </c>
      <c r="C163">
        <v>12</v>
      </c>
      <c r="D163">
        <v>0</v>
      </c>
      <c r="E163">
        <v>0</v>
      </c>
      <c r="F163">
        <v>0</v>
      </c>
      <c r="G163">
        <v>-1.1114193941124424</v>
      </c>
      <c r="H163">
        <v>0.24760636433259423</v>
      </c>
      <c r="I163">
        <f t="shared" si="2"/>
        <v>-4</v>
      </c>
    </row>
    <row r="164" spans="1:9" x14ac:dyDescent="0.35">
      <c r="A164">
        <v>372</v>
      </c>
      <c r="B164">
        <v>0</v>
      </c>
      <c r="C164">
        <v>20</v>
      </c>
      <c r="D164">
        <v>10</v>
      </c>
      <c r="E164">
        <v>0</v>
      </c>
      <c r="F164">
        <v>0</v>
      </c>
      <c r="G164">
        <v>-1.1157070884227978</v>
      </c>
      <c r="H164">
        <v>0.24680844252757439</v>
      </c>
      <c r="I164">
        <f t="shared" si="2"/>
        <v>-4</v>
      </c>
    </row>
    <row r="165" spans="1:9" x14ac:dyDescent="0.35">
      <c r="A165">
        <v>35</v>
      </c>
      <c r="B165">
        <v>0</v>
      </c>
      <c r="C165">
        <v>24</v>
      </c>
      <c r="D165">
        <v>15</v>
      </c>
      <c r="E165">
        <v>0</v>
      </c>
      <c r="F165">
        <v>0</v>
      </c>
      <c r="G165">
        <v>-1.1178509355779753</v>
      </c>
      <c r="H165">
        <v>0.24641013048691865</v>
      </c>
      <c r="I165">
        <f t="shared" si="2"/>
        <v>-4</v>
      </c>
    </row>
    <row r="166" spans="1:9" x14ac:dyDescent="0.35">
      <c r="A166">
        <v>165</v>
      </c>
      <c r="B166">
        <v>0</v>
      </c>
      <c r="C166">
        <v>24</v>
      </c>
      <c r="D166">
        <v>15</v>
      </c>
      <c r="E166">
        <v>0</v>
      </c>
      <c r="F166">
        <v>0</v>
      </c>
      <c r="G166">
        <v>-1.1178509355779753</v>
      </c>
      <c r="H166">
        <v>0.24641013048691865</v>
      </c>
      <c r="I166">
        <f t="shared" si="2"/>
        <v>-4</v>
      </c>
    </row>
    <row r="167" spans="1:9" x14ac:dyDescent="0.35">
      <c r="A167">
        <v>107</v>
      </c>
      <c r="B167">
        <v>0</v>
      </c>
      <c r="C167">
        <v>13</v>
      </c>
      <c r="D167">
        <v>0</v>
      </c>
      <c r="E167">
        <v>15</v>
      </c>
      <c r="F167">
        <v>1</v>
      </c>
      <c r="G167">
        <v>-1.1313112226758077</v>
      </c>
      <c r="H167">
        <v>0.24391920058807953</v>
      </c>
      <c r="I167">
        <f t="shared" si="2"/>
        <v>9.5</v>
      </c>
    </row>
    <row r="168" spans="1:9" x14ac:dyDescent="0.35">
      <c r="A168">
        <v>429</v>
      </c>
      <c r="B168">
        <v>0</v>
      </c>
      <c r="C168">
        <v>29</v>
      </c>
      <c r="D168">
        <v>20</v>
      </c>
      <c r="E168">
        <v>13</v>
      </c>
      <c r="F168">
        <v>1</v>
      </c>
      <c r="G168">
        <v>-1.1327792238207874</v>
      </c>
      <c r="H168">
        <v>0.24364856975064908</v>
      </c>
      <c r="I168">
        <f t="shared" si="2"/>
        <v>9.5</v>
      </c>
    </row>
    <row r="169" spans="1:9" x14ac:dyDescent="0.35">
      <c r="A169">
        <v>403</v>
      </c>
      <c r="B169">
        <v>0</v>
      </c>
      <c r="C169">
        <v>11</v>
      </c>
      <c r="D169">
        <v>0</v>
      </c>
      <c r="E169">
        <v>0</v>
      </c>
      <c r="F169">
        <v>0</v>
      </c>
      <c r="G169">
        <v>-1.1448329716170609</v>
      </c>
      <c r="H169">
        <v>0.24143412699419864</v>
      </c>
      <c r="I169">
        <f t="shared" si="2"/>
        <v>-4</v>
      </c>
    </row>
    <row r="170" spans="1:9" x14ac:dyDescent="0.35">
      <c r="A170">
        <v>247</v>
      </c>
      <c r="B170">
        <v>0</v>
      </c>
      <c r="C170">
        <v>19</v>
      </c>
      <c r="D170">
        <v>10</v>
      </c>
      <c r="E170">
        <v>0</v>
      </c>
      <c r="F170">
        <v>0</v>
      </c>
      <c r="G170">
        <v>-1.1491206659274162</v>
      </c>
      <c r="H170">
        <v>0.24064973366003475</v>
      </c>
      <c r="I170">
        <f t="shared" si="2"/>
        <v>-4</v>
      </c>
    </row>
    <row r="171" spans="1:9" x14ac:dyDescent="0.35">
      <c r="A171">
        <v>91</v>
      </c>
      <c r="B171">
        <v>0</v>
      </c>
      <c r="C171">
        <v>20</v>
      </c>
      <c r="D171">
        <v>10</v>
      </c>
      <c r="E171">
        <v>13</v>
      </c>
      <c r="F171">
        <v>0</v>
      </c>
      <c r="G171">
        <v>-1.1619051070150506</v>
      </c>
      <c r="H171">
        <v>0.23832128964706661</v>
      </c>
      <c r="I171">
        <f t="shared" si="2"/>
        <v>-4</v>
      </c>
    </row>
    <row r="172" spans="1:9" x14ac:dyDescent="0.35">
      <c r="A172">
        <v>151</v>
      </c>
      <c r="B172">
        <v>0</v>
      </c>
      <c r="C172">
        <v>10</v>
      </c>
      <c r="D172">
        <v>0</v>
      </c>
      <c r="E172">
        <v>0</v>
      </c>
      <c r="F172">
        <v>0</v>
      </c>
      <c r="G172">
        <v>-1.1782465491216794</v>
      </c>
      <c r="H172">
        <v>0.23536761782610782</v>
      </c>
      <c r="I172">
        <f t="shared" si="2"/>
        <v>-4</v>
      </c>
    </row>
    <row r="173" spans="1:9" x14ac:dyDescent="0.35">
      <c r="A173">
        <v>416</v>
      </c>
      <c r="B173">
        <v>0</v>
      </c>
      <c r="C173">
        <v>23</v>
      </c>
      <c r="D173">
        <v>15</v>
      </c>
      <c r="E173">
        <v>13</v>
      </c>
      <c r="F173">
        <v>1</v>
      </c>
      <c r="G173">
        <v>-1.1974625316748468</v>
      </c>
      <c r="H173">
        <v>0.23192692554938385</v>
      </c>
      <c r="I173">
        <f t="shared" si="2"/>
        <v>9.5</v>
      </c>
    </row>
    <row r="174" spans="1:9" x14ac:dyDescent="0.35">
      <c r="A174">
        <v>10</v>
      </c>
      <c r="B174">
        <v>0</v>
      </c>
      <c r="C174">
        <v>11</v>
      </c>
      <c r="D174">
        <v>0</v>
      </c>
      <c r="E174">
        <v>15</v>
      </c>
      <c r="F174">
        <v>0</v>
      </c>
      <c r="G174">
        <v>-1.1981383776850447</v>
      </c>
      <c r="H174">
        <v>0.23180655429873018</v>
      </c>
      <c r="I174">
        <f t="shared" si="2"/>
        <v>-4</v>
      </c>
    </row>
    <row r="175" spans="1:9" x14ac:dyDescent="0.35">
      <c r="A175">
        <v>495</v>
      </c>
      <c r="B175">
        <v>0</v>
      </c>
      <c r="C175">
        <v>11</v>
      </c>
      <c r="D175">
        <v>0</v>
      </c>
      <c r="E175">
        <v>15</v>
      </c>
      <c r="F175">
        <v>0</v>
      </c>
      <c r="G175">
        <v>-1.1981383776850447</v>
      </c>
      <c r="H175">
        <v>0.23180655429873018</v>
      </c>
      <c r="I175">
        <f t="shared" si="2"/>
        <v>-4</v>
      </c>
    </row>
    <row r="176" spans="1:9" x14ac:dyDescent="0.35">
      <c r="A176">
        <v>12</v>
      </c>
      <c r="B176">
        <v>0</v>
      </c>
      <c r="C176">
        <v>9</v>
      </c>
      <c r="D176">
        <v>0</v>
      </c>
      <c r="E176">
        <v>0</v>
      </c>
      <c r="F176">
        <v>0</v>
      </c>
      <c r="G176">
        <v>-1.2116601266262979</v>
      </c>
      <c r="H176">
        <v>0.22940744249311271</v>
      </c>
      <c r="I176">
        <f t="shared" si="2"/>
        <v>-4</v>
      </c>
    </row>
    <row r="177" spans="1:9" x14ac:dyDescent="0.35">
      <c r="A177">
        <v>173</v>
      </c>
      <c r="B177">
        <v>0</v>
      </c>
      <c r="C177">
        <v>9</v>
      </c>
      <c r="D177">
        <v>0</v>
      </c>
      <c r="E177">
        <v>0</v>
      </c>
      <c r="F177">
        <v>0</v>
      </c>
      <c r="G177">
        <v>-1.2116601266262979</v>
      </c>
      <c r="H177">
        <v>0.22940744249311271</v>
      </c>
      <c r="I177">
        <f t="shared" si="2"/>
        <v>-4</v>
      </c>
    </row>
    <row r="178" spans="1:9" x14ac:dyDescent="0.35">
      <c r="A178">
        <v>253</v>
      </c>
      <c r="B178">
        <v>0</v>
      </c>
      <c r="C178">
        <v>9</v>
      </c>
      <c r="D178">
        <v>0</v>
      </c>
      <c r="E178">
        <v>0</v>
      </c>
      <c r="F178">
        <v>0</v>
      </c>
      <c r="G178">
        <v>-1.2116601266262979</v>
      </c>
      <c r="H178">
        <v>0.22940744249311271</v>
      </c>
      <c r="I178">
        <f t="shared" si="2"/>
        <v>-4</v>
      </c>
    </row>
    <row r="179" spans="1:9" x14ac:dyDescent="0.35">
      <c r="A179">
        <v>11</v>
      </c>
      <c r="B179">
        <v>0</v>
      </c>
      <c r="C179">
        <v>17</v>
      </c>
      <c r="D179">
        <v>10</v>
      </c>
      <c r="E179">
        <v>0</v>
      </c>
      <c r="F179">
        <v>0</v>
      </c>
      <c r="G179">
        <v>-1.2159478209366532</v>
      </c>
      <c r="H179">
        <v>0.2286503448755117</v>
      </c>
      <c r="I179">
        <f t="shared" si="2"/>
        <v>-4</v>
      </c>
    </row>
    <row r="180" spans="1:9" x14ac:dyDescent="0.35">
      <c r="A180">
        <v>423</v>
      </c>
      <c r="B180">
        <v>0</v>
      </c>
      <c r="C180">
        <v>17</v>
      </c>
      <c r="D180">
        <v>10</v>
      </c>
      <c r="E180">
        <v>0</v>
      </c>
      <c r="F180">
        <v>0</v>
      </c>
      <c r="G180">
        <v>-1.2159478209366532</v>
      </c>
      <c r="H180">
        <v>0.2286503448755117</v>
      </c>
      <c r="I180">
        <f t="shared" si="2"/>
        <v>-4</v>
      </c>
    </row>
    <row r="181" spans="1:9" x14ac:dyDescent="0.35">
      <c r="A181">
        <v>114</v>
      </c>
      <c r="B181">
        <v>0</v>
      </c>
      <c r="C181">
        <v>10</v>
      </c>
      <c r="D181">
        <v>0</v>
      </c>
      <c r="E181">
        <v>15</v>
      </c>
      <c r="F181">
        <v>0</v>
      </c>
      <c r="G181">
        <v>-1.2315519551896632</v>
      </c>
      <c r="H181">
        <v>0.22590991270971295</v>
      </c>
      <c r="I181">
        <f t="shared" si="2"/>
        <v>-4</v>
      </c>
    </row>
    <row r="182" spans="1:9" x14ac:dyDescent="0.35">
      <c r="A182">
        <v>169</v>
      </c>
      <c r="B182">
        <v>0</v>
      </c>
      <c r="C182">
        <v>8</v>
      </c>
      <c r="D182">
        <v>0</v>
      </c>
      <c r="E182">
        <v>0</v>
      </c>
      <c r="F182">
        <v>0</v>
      </c>
      <c r="G182">
        <v>-1.2450737041309163</v>
      </c>
      <c r="H182">
        <v>0.22355406901629776</v>
      </c>
      <c r="I182">
        <f t="shared" si="2"/>
        <v>-4</v>
      </c>
    </row>
    <row r="183" spans="1:9" x14ac:dyDescent="0.35">
      <c r="A183">
        <v>206</v>
      </c>
      <c r="B183">
        <v>0</v>
      </c>
      <c r="C183">
        <v>8</v>
      </c>
      <c r="D183">
        <v>0</v>
      </c>
      <c r="E183">
        <v>0</v>
      </c>
      <c r="F183">
        <v>1</v>
      </c>
      <c r="G183">
        <v>-1.2450737041309163</v>
      </c>
      <c r="H183">
        <v>0.22355406901629776</v>
      </c>
      <c r="I183">
        <f t="shared" si="2"/>
        <v>9.5</v>
      </c>
    </row>
    <row r="184" spans="1:9" x14ac:dyDescent="0.35">
      <c r="A184">
        <v>499</v>
      </c>
      <c r="B184">
        <v>0</v>
      </c>
      <c r="C184">
        <v>8</v>
      </c>
      <c r="D184">
        <v>0</v>
      </c>
      <c r="E184">
        <v>0</v>
      </c>
      <c r="F184">
        <v>0</v>
      </c>
      <c r="G184">
        <v>-1.2450737041309163</v>
      </c>
      <c r="H184">
        <v>0.22355406901629776</v>
      </c>
      <c r="I184">
        <f t="shared" si="2"/>
        <v>-4</v>
      </c>
    </row>
    <row r="185" spans="1:9" x14ac:dyDescent="0.35">
      <c r="A185">
        <v>334</v>
      </c>
      <c r="B185">
        <v>0</v>
      </c>
      <c r="C185">
        <v>32</v>
      </c>
      <c r="D185">
        <v>30</v>
      </c>
      <c r="E185">
        <v>0</v>
      </c>
      <c r="F185">
        <v>0</v>
      </c>
      <c r="G185">
        <v>-1.2579367870619824</v>
      </c>
      <c r="H185">
        <v>0.22132926729771193</v>
      </c>
      <c r="I185">
        <f t="shared" si="2"/>
        <v>-1</v>
      </c>
    </row>
    <row r="186" spans="1:9" x14ac:dyDescent="0.35">
      <c r="A186">
        <v>126</v>
      </c>
      <c r="B186">
        <v>0</v>
      </c>
      <c r="C186">
        <v>7</v>
      </c>
      <c r="D186">
        <v>0</v>
      </c>
      <c r="E186">
        <v>0</v>
      </c>
      <c r="F186">
        <v>0</v>
      </c>
      <c r="G186">
        <v>-1.2784872816355348</v>
      </c>
      <c r="H186">
        <v>0.21780783172792428</v>
      </c>
      <c r="I186">
        <f t="shared" si="2"/>
        <v>-1</v>
      </c>
    </row>
    <row r="187" spans="1:9" x14ac:dyDescent="0.35">
      <c r="A187">
        <v>129</v>
      </c>
      <c r="B187">
        <v>0</v>
      </c>
      <c r="C187">
        <v>26</v>
      </c>
      <c r="D187">
        <v>20</v>
      </c>
      <c r="E187">
        <v>26</v>
      </c>
      <c r="F187">
        <v>0</v>
      </c>
      <c r="G187">
        <v>-1.2792179749268955</v>
      </c>
      <c r="H187">
        <v>0.21768337094887466</v>
      </c>
      <c r="I187">
        <f t="shared" si="2"/>
        <v>-1</v>
      </c>
    </row>
    <row r="188" spans="1:9" x14ac:dyDescent="0.35">
      <c r="A188">
        <v>183</v>
      </c>
      <c r="B188">
        <v>0</v>
      </c>
      <c r="C188">
        <v>19</v>
      </c>
      <c r="D188">
        <v>15</v>
      </c>
      <c r="E188">
        <v>0</v>
      </c>
      <c r="F188">
        <v>1</v>
      </c>
      <c r="G188">
        <v>-1.284918823101068</v>
      </c>
      <c r="H188">
        <v>0.21671409439926143</v>
      </c>
      <c r="I188">
        <f t="shared" si="2"/>
        <v>-1</v>
      </c>
    </row>
    <row r="189" spans="1:9" x14ac:dyDescent="0.35">
      <c r="A189">
        <v>322</v>
      </c>
      <c r="B189">
        <v>0</v>
      </c>
      <c r="C189">
        <v>27</v>
      </c>
      <c r="D189">
        <v>25</v>
      </c>
      <c r="E189">
        <v>0</v>
      </c>
      <c r="F189">
        <v>1</v>
      </c>
      <c r="G189">
        <v>-1.2892065174114231</v>
      </c>
      <c r="H189">
        <v>0.21598714626392568</v>
      </c>
      <c r="I189">
        <f t="shared" si="2"/>
        <v>-1</v>
      </c>
    </row>
    <row r="190" spans="1:9" x14ac:dyDescent="0.35">
      <c r="A190">
        <v>41</v>
      </c>
      <c r="B190">
        <v>0</v>
      </c>
      <c r="C190">
        <v>8</v>
      </c>
      <c r="D190">
        <v>0</v>
      </c>
      <c r="E190">
        <v>15</v>
      </c>
      <c r="F190">
        <v>1</v>
      </c>
      <c r="G190">
        <v>-1.2983791101989002</v>
      </c>
      <c r="H190">
        <v>0.21443793644246645</v>
      </c>
      <c r="I190">
        <f t="shared" si="2"/>
        <v>-1</v>
      </c>
    </row>
    <row r="191" spans="1:9" x14ac:dyDescent="0.35">
      <c r="A191">
        <v>393</v>
      </c>
      <c r="B191">
        <v>0</v>
      </c>
      <c r="C191">
        <v>28</v>
      </c>
      <c r="D191">
        <v>25</v>
      </c>
      <c r="E191">
        <v>13</v>
      </c>
      <c r="F191">
        <v>1</v>
      </c>
      <c r="G191">
        <v>-1.3019909584990577</v>
      </c>
      <c r="H191">
        <v>0.21383013259079425</v>
      </c>
      <c r="I191">
        <f t="shared" si="2"/>
        <v>-1</v>
      </c>
    </row>
    <row r="192" spans="1:9" x14ac:dyDescent="0.35">
      <c r="A192">
        <v>127</v>
      </c>
      <c r="B192">
        <v>0</v>
      </c>
      <c r="C192">
        <v>33</v>
      </c>
      <c r="D192">
        <v>30</v>
      </c>
      <c r="E192">
        <v>26</v>
      </c>
      <c r="F192">
        <v>0</v>
      </c>
      <c r="G192">
        <v>-1.3169192467418693</v>
      </c>
      <c r="H192">
        <v>0.21133130717421728</v>
      </c>
      <c r="I192">
        <f t="shared" si="2"/>
        <v>-1</v>
      </c>
    </row>
    <row r="193" spans="1:9" x14ac:dyDescent="0.35">
      <c r="A193">
        <v>308</v>
      </c>
      <c r="B193">
        <v>0</v>
      </c>
      <c r="C193">
        <v>18</v>
      </c>
      <c r="D193">
        <v>15</v>
      </c>
      <c r="E193">
        <v>0</v>
      </c>
      <c r="F193">
        <v>0</v>
      </c>
      <c r="G193">
        <v>-1.3183324006056862</v>
      </c>
      <c r="H193">
        <v>0.21109587235544311</v>
      </c>
      <c r="I193">
        <f t="shared" si="2"/>
        <v>-1</v>
      </c>
    </row>
    <row r="194" spans="1:9" x14ac:dyDescent="0.35">
      <c r="A194">
        <v>187</v>
      </c>
      <c r="B194">
        <v>0</v>
      </c>
      <c r="C194">
        <v>42</v>
      </c>
      <c r="D194">
        <v>45</v>
      </c>
      <c r="E194">
        <v>0</v>
      </c>
      <c r="F194">
        <v>0</v>
      </c>
      <c r="G194">
        <v>-1.3311954835367525</v>
      </c>
      <c r="H194">
        <v>0.20896168697416873</v>
      </c>
      <c r="I194">
        <f t="shared" si="2"/>
        <v>-1</v>
      </c>
    </row>
    <row r="195" spans="1:9" x14ac:dyDescent="0.35">
      <c r="A195">
        <v>14</v>
      </c>
      <c r="B195">
        <v>0</v>
      </c>
      <c r="C195">
        <v>35</v>
      </c>
      <c r="D195">
        <v>35</v>
      </c>
      <c r="E195">
        <v>13</v>
      </c>
      <c r="F195">
        <v>0</v>
      </c>
      <c r="G195">
        <v>-1.3396922303140315</v>
      </c>
      <c r="H195">
        <v>0.207560675728032</v>
      </c>
      <c r="I195">
        <f t="shared" si="2"/>
        <v>-1</v>
      </c>
    </row>
    <row r="196" spans="1:9" x14ac:dyDescent="0.35">
      <c r="A196">
        <v>108</v>
      </c>
      <c r="B196">
        <v>0</v>
      </c>
      <c r="C196">
        <v>5</v>
      </c>
      <c r="D196">
        <v>0</v>
      </c>
      <c r="E196">
        <v>0</v>
      </c>
      <c r="F196">
        <v>0</v>
      </c>
      <c r="G196">
        <v>-1.3453144366447718</v>
      </c>
      <c r="H196">
        <v>0.20663745983567197</v>
      </c>
      <c r="I196">
        <f t="shared" si="2"/>
        <v>-1</v>
      </c>
    </row>
    <row r="197" spans="1:9" x14ac:dyDescent="0.35">
      <c r="A197">
        <v>146</v>
      </c>
      <c r="B197">
        <v>0</v>
      </c>
      <c r="C197">
        <v>5</v>
      </c>
      <c r="D197">
        <v>0</v>
      </c>
      <c r="E197">
        <v>0</v>
      </c>
      <c r="F197">
        <v>0</v>
      </c>
      <c r="G197">
        <v>-1.3453144366447718</v>
      </c>
      <c r="H197">
        <v>0.20663745983567197</v>
      </c>
      <c r="I197">
        <f t="shared" si="2"/>
        <v>-1</v>
      </c>
    </row>
    <row r="198" spans="1:9" x14ac:dyDescent="0.35">
      <c r="A198">
        <v>430</v>
      </c>
      <c r="B198">
        <v>0</v>
      </c>
      <c r="C198">
        <v>5</v>
      </c>
      <c r="D198">
        <v>0</v>
      </c>
      <c r="E198">
        <v>0</v>
      </c>
      <c r="F198">
        <v>0</v>
      </c>
      <c r="G198">
        <v>-1.3453144366447718</v>
      </c>
      <c r="H198">
        <v>0.20663745983567197</v>
      </c>
      <c r="I198">
        <f t="shared" si="2"/>
        <v>-1</v>
      </c>
    </row>
    <row r="199" spans="1:9" x14ac:dyDescent="0.35">
      <c r="A199">
        <v>274</v>
      </c>
      <c r="B199">
        <v>0</v>
      </c>
      <c r="C199">
        <v>13</v>
      </c>
      <c r="D199">
        <v>10</v>
      </c>
      <c r="E199">
        <v>0</v>
      </c>
      <c r="F199">
        <v>0</v>
      </c>
      <c r="G199">
        <v>-1.3496021309551272</v>
      </c>
      <c r="H199">
        <v>0.20593542613271909</v>
      </c>
      <c r="I199">
        <f t="shared" si="2"/>
        <v>-1</v>
      </c>
    </row>
    <row r="200" spans="1:9" x14ac:dyDescent="0.35">
      <c r="A200">
        <v>248</v>
      </c>
      <c r="B200">
        <v>0</v>
      </c>
      <c r="C200">
        <v>36</v>
      </c>
      <c r="D200">
        <v>35</v>
      </c>
      <c r="E200">
        <v>26</v>
      </c>
      <c r="F200">
        <v>0</v>
      </c>
      <c r="G200">
        <v>-1.3524766714016654</v>
      </c>
      <c r="H200">
        <v>0.20546576128711824</v>
      </c>
      <c r="I200">
        <f t="shared" si="2"/>
        <v>-1</v>
      </c>
    </row>
    <row r="201" spans="1:9" x14ac:dyDescent="0.35">
      <c r="A201">
        <v>396</v>
      </c>
      <c r="B201">
        <v>1</v>
      </c>
      <c r="C201">
        <v>18</v>
      </c>
      <c r="D201">
        <v>50</v>
      </c>
      <c r="E201">
        <v>0</v>
      </c>
      <c r="F201">
        <v>0</v>
      </c>
      <c r="G201">
        <v>-1.3651966030902745</v>
      </c>
      <c r="H201">
        <v>0.20339701610748401</v>
      </c>
      <c r="I201">
        <f t="shared" ref="I201:I263" si="3">IF(H201&gt;$B$4,(-$B$5-$B$2+$B$3*F201),-$B$5)</f>
        <v>-1</v>
      </c>
    </row>
    <row r="202" spans="1:9" x14ac:dyDescent="0.35">
      <c r="A202">
        <v>246</v>
      </c>
      <c r="B202">
        <v>0</v>
      </c>
      <c r="C202">
        <v>6</v>
      </c>
      <c r="D202">
        <v>0</v>
      </c>
      <c r="E202">
        <v>15</v>
      </c>
      <c r="F202">
        <v>0</v>
      </c>
      <c r="G202">
        <v>-1.3652062652081371</v>
      </c>
      <c r="H202">
        <v>0.20339545059118855</v>
      </c>
      <c r="I202">
        <f t="shared" si="3"/>
        <v>-1</v>
      </c>
    </row>
    <row r="203" spans="1:9" x14ac:dyDescent="0.35">
      <c r="A203">
        <v>490</v>
      </c>
      <c r="B203">
        <v>0</v>
      </c>
      <c r="C203">
        <v>15</v>
      </c>
      <c r="D203">
        <v>10</v>
      </c>
      <c r="E203">
        <v>26</v>
      </c>
      <c r="F203">
        <v>0</v>
      </c>
      <c r="G203">
        <v>-1.3751710131303956</v>
      </c>
      <c r="H203">
        <v>0.20178567607563261</v>
      </c>
      <c r="I203">
        <f t="shared" si="3"/>
        <v>-1</v>
      </c>
    </row>
    <row r="204" spans="1:9" x14ac:dyDescent="0.35">
      <c r="A204">
        <v>249</v>
      </c>
      <c r="B204">
        <v>0</v>
      </c>
      <c r="C204">
        <v>4</v>
      </c>
      <c r="D204">
        <v>0</v>
      </c>
      <c r="E204">
        <v>0</v>
      </c>
      <c r="F204">
        <v>0</v>
      </c>
      <c r="G204">
        <v>-1.3787280141493903</v>
      </c>
      <c r="H204">
        <v>0.20121336394635408</v>
      </c>
      <c r="I204">
        <f t="shared" si="3"/>
        <v>-1</v>
      </c>
    </row>
    <row r="205" spans="1:9" x14ac:dyDescent="0.35">
      <c r="A205">
        <v>371</v>
      </c>
      <c r="B205">
        <v>0</v>
      </c>
      <c r="C205">
        <v>4</v>
      </c>
      <c r="D205">
        <v>0</v>
      </c>
      <c r="E205">
        <v>0</v>
      </c>
      <c r="F205">
        <v>0</v>
      </c>
      <c r="G205">
        <v>-1.3787280141493903</v>
      </c>
      <c r="H205">
        <v>0.20121336394635408</v>
      </c>
      <c r="I205">
        <f t="shared" si="3"/>
        <v>-1</v>
      </c>
    </row>
    <row r="206" spans="1:9" x14ac:dyDescent="0.35">
      <c r="A206">
        <v>296</v>
      </c>
      <c r="B206">
        <v>0</v>
      </c>
      <c r="C206">
        <v>16</v>
      </c>
      <c r="D206">
        <v>15</v>
      </c>
      <c r="E206">
        <v>0</v>
      </c>
      <c r="F206">
        <v>0</v>
      </c>
      <c r="G206">
        <v>-1.3851595556149232</v>
      </c>
      <c r="H206">
        <v>0.20018163069595712</v>
      </c>
      <c r="I206">
        <f t="shared" si="3"/>
        <v>-1</v>
      </c>
    </row>
    <row r="207" spans="1:9" x14ac:dyDescent="0.35">
      <c r="A207">
        <v>473</v>
      </c>
      <c r="B207">
        <v>0</v>
      </c>
      <c r="C207">
        <v>16</v>
      </c>
      <c r="D207">
        <v>15</v>
      </c>
      <c r="E207">
        <v>0</v>
      </c>
      <c r="F207">
        <v>1</v>
      </c>
      <c r="G207">
        <v>-1.3851595556149232</v>
      </c>
      <c r="H207">
        <v>0.20018163069595712</v>
      </c>
      <c r="I207">
        <f t="shared" si="3"/>
        <v>-1</v>
      </c>
    </row>
    <row r="208" spans="1:9" x14ac:dyDescent="0.35">
      <c r="A208">
        <v>295</v>
      </c>
      <c r="B208">
        <v>0</v>
      </c>
      <c r="C208">
        <v>5</v>
      </c>
      <c r="D208">
        <v>0</v>
      </c>
      <c r="E208">
        <v>13</v>
      </c>
      <c r="F208">
        <v>0</v>
      </c>
      <c r="G208">
        <v>-1.3915124552370246</v>
      </c>
      <c r="H208">
        <v>0.19916641175527938</v>
      </c>
      <c r="I208">
        <f t="shared" si="3"/>
        <v>-1</v>
      </c>
    </row>
    <row r="209" spans="1:9" x14ac:dyDescent="0.35">
      <c r="A209">
        <v>36</v>
      </c>
      <c r="B209">
        <v>0</v>
      </c>
      <c r="C209">
        <v>15</v>
      </c>
      <c r="D209">
        <v>15</v>
      </c>
      <c r="E209">
        <v>0</v>
      </c>
      <c r="F209">
        <v>0</v>
      </c>
      <c r="G209">
        <v>-1.4185731331195419</v>
      </c>
      <c r="H209">
        <v>0.19488536876301973</v>
      </c>
      <c r="I209">
        <f t="shared" si="3"/>
        <v>-1</v>
      </c>
    </row>
    <row r="210" spans="1:9" x14ac:dyDescent="0.35">
      <c r="A210">
        <v>385</v>
      </c>
      <c r="B210">
        <v>0</v>
      </c>
      <c r="C210">
        <v>15</v>
      </c>
      <c r="D210">
        <v>15</v>
      </c>
      <c r="E210">
        <v>0</v>
      </c>
      <c r="F210">
        <v>0</v>
      </c>
      <c r="G210">
        <v>-1.4185731331195419</v>
      </c>
      <c r="H210">
        <v>0.19488536876301973</v>
      </c>
      <c r="I210">
        <f t="shared" si="3"/>
        <v>-1</v>
      </c>
    </row>
    <row r="211" spans="1:9" x14ac:dyDescent="0.35">
      <c r="A211">
        <v>318</v>
      </c>
      <c r="B211">
        <v>0</v>
      </c>
      <c r="C211">
        <v>4</v>
      </c>
      <c r="D211">
        <v>0</v>
      </c>
      <c r="E211">
        <v>13</v>
      </c>
      <c r="F211">
        <v>0</v>
      </c>
      <c r="G211">
        <v>-1.4249260327416431</v>
      </c>
      <c r="H211">
        <v>0.19389049842068412</v>
      </c>
      <c r="I211">
        <f t="shared" si="3"/>
        <v>-1</v>
      </c>
    </row>
    <row r="212" spans="1:9" x14ac:dyDescent="0.35">
      <c r="A212">
        <v>139</v>
      </c>
      <c r="B212">
        <v>0</v>
      </c>
      <c r="C212">
        <v>4</v>
      </c>
      <c r="D212">
        <v>0</v>
      </c>
      <c r="E212">
        <v>15</v>
      </c>
      <c r="F212">
        <v>0</v>
      </c>
      <c r="G212">
        <v>-1.4320334202173741</v>
      </c>
      <c r="H212">
        <v>0.19278205151820688</v>
      </c>
      <c r="I212">
        <f t="shared" si="3"/>
        <v>-1</v>
      </c>
    </row>
    <row r="213" spans="1:9" x14ac:dyDescent="0.35">
      <c r="A213">
        <v>84</v>
      </c>
      <c r="B213">
        <v>0</v>
      </c>
      <c r="C213">
        <v>2</v>
      </c>
      <c r="D213">
        <v>0</v>
      </c>
      <c r="E213">
        <v>0</v>
      </c>
      <c r="F213">
        <v>0</v>
      </c>
      <c r="G213">
        <v>-1.4455551691586273</v>
      </c>
      <c r="H213">
        <v>0.19068657253367094</v>
      </c>
      <c r="I213">
        <f t="shared" si="3"/>
        <v>-1</v>
      </c>
    </row>
    <row r="214" spans="1:9" x14ac:dyDescent="0.35">
      <c r="A214">
        <v>383</v>
      </c>
      <c r="B214">
        <v>0</v>
      </c>
      <c r="C214">
        <v>2</v>
      </c>
      <c r="D214">
        <v>0</v>
      </c>
      <c r="E214">
        <v>0</v>
      </c>
      <c r="F214">
        <v>0</v>
      </c>
      <c r="G214">
        <v>-1.4455551691586273</v>
      </c>
      <c r="H214">
        <v>0.19068657253367094</v>
      </c>
      <c r="I214">
        <f t="shared" si="3"/>
        <v>-1</v>
      </c>
    </row>
    <row r="215" spans="1:9" x14ac:dyDescent="0.35">
      <c r="A215">
        <v>361</v>
      </c>
      <c r="B215">
        <v>0</v>
      </c>
      <c r="C215">
        <v>44</v>
      </c>
      <c r="D215">
        <v>50</v>
      </c>
      <c r="E215">
        <v>13</v>
      </c>
      <c r="F215">
        <v>0</v>
      </c>
      <c r="G215">
        <v>-1.4463645042934199</v>
      </c>
      <c r="H215">
        <v>0.19056170299065803</v>
      </c>
      <c r="I215">
        <f t="shared" si="3"/>
        <v>-1</v>
      </c>
    </row>
    <row r="216" spans="1:9" x14ac:dyDescent="0.35">
      <c r="A216">
        <v>55</v>
      </c>
      <c r="B216">
        <v>0</v>
      </c>
      <c r="C216">
        <v>18</v>
      </c>
      <c r="D216">
        <v>20</v>
      </c>
      <c r="E216">
        <v>0</v>
      </c>
      <c r="F216">
        <v>0</v>
      </c>
      <c r="G216">
        <v>-1.454130557779338</v>
      </c>
      <c r="H216">
        <v>0.18936668301165557</v>
      </c>
      <c r="I216">
        <f t="shared" si="3"/>
        <v>-1</v>
      </c>
    </row>
    <row r="217" spans="1:9" x14ac:dyDescent="0.35">
      <c r="A217">
        <v>208</v>
      </c>
      <c r="B217">
        <v>0</v>
      </c>
      <c r="C217">
        <v>3</v>
      </c>
      <c r="D217">
        <v>0</v>
      </c>
      <c r="E217">
        <v>13</v>
      </c>
      <c r="F217">
        <v>0</v>
      </c>
      <c r="G217">
        <v>-1.4583396102462616</v>
      </c>
      <c r="H217">
        <v>0.18872140886763053</v>
      </c>
      <c r="I217">
        <f t="shared" si="3"/>
        <v>-1</v>
      </c>
    </row>
    <row r="218" spans="1:9" x14ac:dyDescent="0.35">
      <c r="A218">
        <v>88</v>
      </c>
      <c r="B218">
        <v>0</v>
      </c>
      <c r="C218">
        <v>11</v>
      </c>
      <c r="D218">
        <v>10</v>
      </c>
      <c r="E218">
        <v>13</v>
      </c>
      <c r="F218">
        <v>0</v>
      </c>
      <c r="G218">
        <v>-1.4626273045566169</v>
      </c>
      <c r="H218">
        <v>0.18806581469626654</v>
      </c>
      <c r="I218">
        <f t="shared" si="3"/>
        <v>-1</v>
      </c>
    </row>
    <row r="219" spans="1:9" x14ac:dyDescent="0.35">
      <c r="A219">
        <v>390</v>
      </c>
      <c r="B219">
        <v>0</v>
      </c>
      <c r="C219">
        <v>19</v>
      </c>
      <c r="D219">
        <v>20</v>
      </c>
      <c r="E219">
        <v>13</v>
      </c>
      <c r="F219">
        <v>0</v>
      </c>
      <c r="G219">
        <v>-1.4669149988669723</v>
      </c>
      <c r="H219">
        <v>0.18741197186596661</v>
      </c>
      <c r="I219">
        <f t="shared" si="3"/>
        <v>-1</v>
      </c>
    </row>
    <row r="220" spans="1:9" x14ac:dyDescent="0.35">
      <c r="A220">
        <v>223</v>
      </c>
      <c r="B220">
        <v>0</v>
      </c>
      <c r="C220">
        <v>42</v>
      </c>
      <c r="D220">
        <v>50</v>
      </c>
      <c r="E220">
        <v>0</v>
      </c>
      <c r="F220">
        <v>0</v>
      </c>
      <c r="G220">
        <v>-1.4669936407104041</v>
      </c>
      <c r="H220">
        <v>0.1873999958943304</v>
      </c>
      <c r="I220">
        <f t="shared" si="3"/>
        <v>-1</v>
      </c>
    </row>
    <row r="221" spans="1:9" x14ac:dyDescent="0.35">
      <c r="A221">
        <v>402</v>
      </c>
      <c r="B221">
        <v>0</v>
      </c>
      <c r="C221">
        <v>15</v>
      </c>
      <c r="D221">
        <v>10</v>
      </c>
      <c r="E221">
        <v>56</v>
      </c>
      <c r="F221">
        <v>0</v>
      </c>
      <c r="G221">
        <v>-1.4817818252663635</v>
      </c>
      <c r="H221">
        <v>0.18515843595439541</v>
      </c>
      <c r="I221">
        <f t="shared" si="3"/>
        <v>-1</v>
      </c>
    </row>
    <row r="222" spans="1:9" x14ac:dyDescent="0.35">
      <c r="A222">
        <v>307</v>
      </c>
      <c r="B222">
        <v>0</v>
      </c>
      <c r="C222">
        <v>47</v>
      </c>
      <c r="D222">
        <v>55</v>
      </c>
      <c r="E222">
        <v>13</v>
      </c>
      <c r="F222">
        <v>0</v>
      </c>
      <c r="G222">
        <v>-1.481921928953216</v>
      </c>
      <c r="H222">
        <v>0.18513729877253188</v>
      </c>
      <c r="I222">
        <f t="shared" si="3"/>
        <v>-1</v>
      </c>
    </row>
    <row r="223" spans="1:9" x14ac:dyDescent="0.35">
      <c r="A223">
        <v>66</v>
      </c>
      <c r="B223">
        <v>0</v>
      </c>
      <c r="C223">
        <v>13</v>
      </c>
      <c r="D223">
        <v>15</v>
      </c>
      <c r="E223">
        <v>0</v>
      </c>
      <c r="F223">
        <v>0</v>
      </c>
      <c r="G223">
        <v>-1.4854002881287789</v>
      </c>
      <c r="H223">
        <v>0.18461312297026181</v>
      </c>
      <c r="I223">
        <f t="shared" si="3"/>
        <v>-1</v>
      </c>
    </row>
    <row r="224" spans="1:9" x14ac:dyDescent="0.35">
      <c r="A224">
        <v>81</v>
      </c>
      <c r="B224">
        <v>0</v>
      </c>
      <c r="C224">
        <v>10</v>
      </c>
      <c r="D224">
        <v>10</v>
      </c>
      <c r="E224">
        <v>13</v>
      </c>
      <c r="F224">
        <v>0</v>
      </c>
      <c r="G224">
        <v>-1.4960408820612354</v>
      </c>
      <c r="H224">
        <v>0.18301675479144588</v>
      </c>
      <c r="I224">
        <f t="shared" si="3"/>
        <v>-1</v>
      </c>
    </row>
    <row r="225" spans="1:9" x14ac:dyDescent="0.35">
      <c r="A225">
        <v>39</v>
      </c>
      <c r="B225">
        <v>0</v>
      </c>
      <c r="C225">
        <v>30</v>
      </c>
      <c r="D225">
        <v>35</v>
      </c>
      <c r="E225">
        <v>13</v>
      </c>
      <c r="F225">
        <v>0</v>
      </c>
      <c r="G225">
        <v>-1.5067601178371237</v>
      </c>
      <c r="H225">
        <v>0.18141943994875945</v>
      </c>
      <c r="I225">
        <f t="shared" si="3"/>
        <v>-1</v>
      </c>
    </row>
    <row r="226" spans="1:9" x14ac:dyDescent="0.35">
      <c r="A226">
        <v>471</v>
      </c>
      <c r="B226">
        <v>0</v>
      </c>
      <c r="C226">
        <v>30</v>
      </c>
      <c r="D226">
        <v>35</v>
      </c>
      <c r="E226">
        <v>13</v>
      </c>
      <c r="F226">
        <v>0</v>
      </c>
      <c r="G226">
        <v>-1.5067601178371237</v>
      </c>
      <c r="H226">
        <v>0.18141943994875945</v>
      </c>
      <c r="I226">
        <f t="shared" si="3"/>
        <v>-1</v>
      </c>
    </row>
    <row r="227" spans="1:9" x14ac:dyDescent="0.35">
      <c r="A227">
        <v>349</v>
      </c>
      <c r="B227">
        <v>0</v>
      </c>
      <c r="C227">
        <v>8</v>
      </c>
      <c r="D227">
        <v>10</v>
      </c>
      <c r="E227">
        <v>0</v>
      </c>
      <c r="F227">
        <v>0</v>
      </c>
      <c r="G227">
        <v>-1.5166700184782196</v>
      </c>
      <c r="H227">
        <v>0.17995239961656026</v>
      </c>
      <c r="I227">
        <f t="shared" si="3"/>
        <v>-1</v>
      </c>
    </row>
    <row r="228" spans="1:9" x14ac:dyDescent="0.35">
      <c r="A228">
        <v>83</v>
      </c>
      <c r="B228">
        <v>0</v>
      </c>
      <c r="C228">
        <v>12</v>
      </c>
      <c r="D228">
        <v>15</v>
      </c>
      <c r="E228">
        <v>0</v>
      </c>
      <c r="F228">
        <v>1</v>
      </c>
      <c r="G228">
        <v>-1.5188138656333972</v>
      </c>
      <c r="H228">
        <v>0.17963625013372339</v>
      </c>
      <c r="I228">
        <f t="shared" si="3"/>
        <v>-1</v>
      </c>
    </row>
    <row r="229" spans="1:9" x14ac:dyDescent="0.35">
      <c r="A229">
        <v>144</v>
      </c>
      <c r="B229">
        <v>0</v>
      </c>
      <c r="C229">
        <v>13</v>
      </c>
      <c r="D229">
        <v>15</v>
      </c>
      <c r="E229">
        <v>13</v>
      </c>
      <c r="F229">
        <v>0</v>
      </c>
      <c r="G229">
        <v>-1.5315983067210317</v>
      </c>
      <c r="H229">
        <v>0.17775995478228679</v>
      </c>
      <c r="I229">
        <f t="shared" si="3"/>
        <v>-1</v>
      </c>
    </row>
    <row r="230" spans="1:9" x14ac:dyDescent="0.35">
      <c r="A230">
        <v>373</v>
      </c>
      <c r="B230">
        <v>0</v>
      </c>
      <c r="C230">
        <v>29</v>
      </c>
      <c r="D230">
        <v>35</v>
      </c>
      <c r="E230">
        <v>13</v>
      </c>
      <c r="F230">
        <v>1</v>
      </c>
      <c r="G230">
        <v>-1.5401736953417424</v>
      </c>
      <c r="H230">
        <v>0.17651002600666263</v>
      </c>
      <c r="I230">
        <f t="shared" si="3"/>
        <v>-1</v>
      </c>
    </row>
    <row r="231" spans="1:9" x14ac:dyDescent="0.35">
      <c r="A231">
        <v>281</v>
      </c>
      <c r="B231">
        <v>0</v>
      </c>
      <c r="C231">
        <v>7</v>
      </c>
      <c r="D231">
        <v>10</v>
      </c>
      <c r="E231">
        <v>0</v>
      </c>
      <c r="F231">
        <v>1</v>
      </c>
      <c r="G231">
        <v>-1.5500835959828381</v>
      </c>
      <c r="H231">
        <v>0.17507419463499493</v>
      </c>
      <c r="I231">
        <f t="shared" si="3"/>
        <v>-1</v>
      </c>
    </row>
    <row r="232" spans="1:9" x14ac:dyDescent="0.35">
      <c r="A232">
        <v>271</v>
      </c>
      <c r="B232">
        <v>0</v>
      </c>
      <c r="C232">
        <v>6</v>
      </c>
      <c r="D232">
        <v>10</v>
      </c>
      <c r="E232">
        <v>0</v>
      </c>
      <c r="F232">
        <v>0</v>
      </c>
      <c r="G232">
        <v>-1.5834971734874566</v>
      </c>
      <c r="H232">
        <v>0.17030076703907529</v>
      </c>
      <c r="I232">
        <f t="shared" si="3"/>
        <v>-1</v>
      </c>
    </row>
    <row r="233" spans="1:9" x14ac:dyDescent="0.35">
      <c r="A233">
        <v>149</v>
      </c>
      <c r="B233">
        <v>0</v>
      </c>
      <c r="C233">
        <v>10</v>
      </c>
      <c r="D233">
        <v>15</v>
      </c>
      <c r="E233">
        <v>0</v>
      </c>
      <c r="F233">
        <v>0</v>
      </c>
      <c r="G233">
        <v>-1.5856410206426341</v>
      </c>
      <c r="H233">
        <v>0.16999805890990435</v>
      </c>
      <c r="I233">
        <f t="shared" si="3"/>
        <v>-1</v>
      </c>
    </row>
    <row r="234" spans="1:9" x14ac:dyDescent="0.35">
      <c r="A234">
        <v>236</v>
      </c>
      <c r="B234">
        <v>0</v>
      </c>
      <c r="C234">
        <v>10</v>
      </c>
      <c r="D234">
        <v>15</v>
      </c>
      <c r="E234">
        <v>0</v>
      </c>
      <c r="F234">
        <v>0</v>
      </c>
      <c r="G234">
        <v>-1.5856410206426341</v>
      </c>
      <c r="H234">
        <v>0.16999805890990435</v>
      </c>
      <c r="I234">
        <f t="shared" si="3"/>
        <v>-1</v>
      </c>
    </row>
    <row r="235" spans="1:9" x14ac:dyDescent="0.35">
      <c r="A235">
        <v>326</v>
      </c>
      <c r="B235">
        <v>0</v>
      </c>
      <c r="C235">
        <v>10</v>
      </c>
      <c r="D235">
        <v>15</v>
      </c>
      <c r="E235">
        <v>0</v>
      </c>
      <c r="F235">
        <v>0</v>
      </c>
      <c r="G235">
        <v>-1.5856410206426341</v>
      </c>
      <c r="H235">
        <v>0.16999805890990435</v>
      </c>
      <c r="I235">
        <f t="shared" si="3"/>
        <v>-1</v>
      </c>
    </row>
    <row r="236" spans="1:9" x14ac:dyDescent="0.35">
      <c r="A236">
        <v>161</v>
      </c>
      <c r="B236">
        <v>0</v>
      </c>
      <c r="C236">
        <v>17</v>
      </c>
      <c r="D236">
        <v>25</v>
      </c>
      <c r="E236">
        <v>0</v>
      </c>
      <c r="F236">
        <v>0</v>
      </c>
      <c r="G236">
        <v>-1.623342292457608</v>
      </c>
      <c r="H236">
        <v>0.16474444285345599</v>
      </c>
      <c r="I236">
        <f t="shared" si="3"/>
        <v>-1</v>
      </c>
    </row>
    <row r="237" spans="1:9" x14ac:dyDescent="0.35">
      <c r="A237">
        <v>221</v>
      </c>
      <c r="B237">
        <v>0</v>
      </c>
      <c r="C237">
        <v>25</v>
      </c>
      <c r="D237">
        <v>35</v>
      </c>
      <c r="E237">
        <v>0</v>
      </c>
      <c r="F237">
        <v>0</v>
      </c>
      <c r="G237">
        <v>-1.6276299867679636</v>
      </c>
      <c r="H237">
        <v>0.16415528799999093</v>
      </c>
      <c r="I237">
        <f t="shared" si="3"/>
        <v>-1</v>
      </c>
    </row>
    <row r="238" spans="1:9" x14ac:dyDescent="0.35">
      <c r="A238">
        <v>404</v>
      </c>
      <c r="B238">
        <v>0</v>
      </c>
      <c r="C238">
        <v>10</v>
      </c>
      <c r="D238">
        <v>15</v>
      </c>
      <c r="E238">
        <v>13</v>
      </c>
      <c r="F238">
        <v>0</v>
      </c>
      <c r="G238">
        <v>-1.6318390392348869</v>
      </c>
      <c r="H238">
        <v>0.16357858701156955</v>
      </c>
      <c r="I238">
        <f t="shared" si="3"/>
        <v>-1</v>
      </c>
    </row>
    <row r="239" spans="1:9" x14ac:dyDescent="0.35">
      <c r="A239">
        <v>48</v>
      </c>
      <c r="B239">
        <v>0</v>
      </c>
      <c r="C239">
        <v>33</v>
      </c>
      <c r="D239">
        <v>45</v>
      </c>
      <c r="E239">
        <v>0</v>
      </c>
      <c r="F239">
        <v>0</v>
      </c>
      <c r="G239">
        <v>-1.6319176810783189</v>
      </c>
      <c r="H239">
        <v>0.16356782746944873</v>
      </c>
      <c r="I239">
        <f t="shared" si="3"/>
        <v>-1</v>
      </c>
    </row>
    <row r="240" spans="1:9" x14ac:dyDescent="0.35">
      <c r="A240">
        <v>216</v>
      </c>
      <c r="B240">
        <v>0</v>
      </c>
      <c r="C240">
        <v>18</v>
      </c>
      <c r="D240">
        <v>25</v>
      </c>
      <c r="E240">
        <v>13</v>
      </c>
      <c r="F240">
        <v>1</v>
      </c>
      <c r="G240">
        <v>-1.6361267335452425</v>
      </c>
      <c r="H240">
        <v>0.1629927878588581</v>
      </c>
      <c r="I240">
        <f t="shared" si="3"/>
        <v>-1</v>
      </c>
    </row>
    <row r="241" spans="1:9" x14ac:dyDescent="0.35">
      <c r="A241">
        <v>231</v>
      </c>
      <c r="B241">
        <v>0</v>
      </c>
      <c r="C241">
        <v>12</v>
      </c>
      <c r="D241">
        <v>20</v>
      </c>
      <c r="E241">
        <v>0</v>
      </c>
      <c r="F241">
        <v>0</v>
      </c>
      <c r="G241">
        <v>-1.6546120228070489</v>
      </c>
      <c r="H241">
        <v>0.16048659534871279</v>
      </c>
      <c r="I241">
        <f t="shared" si="3"/>
        <v>-1</v>
      </c>
    </row>
    <row r="242" spans="1:9" x14ac:dyDescent="0.35">
      <c r="A242">
        <v>260</v>
      </c>
      <c r="B242">
        <v>0</v>
      </c>
      <c r="C242">
        <v>36</v>
      </c>
      <c r="D242">
        <v>50</v>
      </c>
      <c r="E242">
        <v>0</v>
      </c>
      <c r="F242">
        <v>0</v>
      </c>
      <c r="G242">
        <v>-1.667475105738115</v>
      </c>
      <c r="H242">
        <v>0.1587611031912794</v>
      </c>
      <c r="I242">
        <f t="shared" si="3"/>
        <v>-1</v>
      </c>
    </row>
    <row r="243" spans="1:9" x14ac:dyDescent="0.35">
      <c r="A243">
        <v>345</v>
      </c>
      <c r="B243">
        <v>0</v>
      </c>
      <c r="C243">
        <v>16</v>
      </c>
      <c r="D243">
        <v>25</v>
      </c>
      <c r="E243">
        <v>13</v>
      </c>
      <c r="F243">
        <v>0</v>
      </c>
      <c r="G243">
        <v>-1.7029538885544795</v>
      </c>
      <c r="H243">
        <v>0.15407986391049411</v>
      </c>
      <c r="I243">
        <f t="shared" si="3"/>
        <v>-1</v>
      </c>
    </row>
    <row r="244" spans="1:9" x14ac:dyDescent="0.35">
      <c r="A244">
        <v>234</v>
      </c>
      <c r="B244">
        <v>0</v>
      </c>
      <c r="C244">
        <v>24</v>
      </c>
      <c r="D244">
        <v>35</v>
      </c>
      <c r="E244">
        <v>13</v>
      </c>
      <c r="F244">
        <v>0</v>
      </c>
      <c r="G244">
        <v>-1.7072415828648346</v>
      </c>
      <c r="H244">
        <v>0.15352183752887219</v>
      </c>
      <c r="I244">
        <f t="shared" si="3"/>
        <v>-1</v>
      </c>
    </row>
    <row r="245" spans="1:9" x14ac:dyDescent="0.35">
      <c r="A245">
        <v>263</v>
      </c>
      <c r="B245">
        <v>0</v>
      </c>
      <c r="C245">
        <v>30</v>
      </c>
      <c r="D245">
        <v>45</v>
      </c>
      <c r="E245">
        <v>0</v>
      </c>
      <c r="F245">
        <v>0</v>
      </c>
      <c r="G245">
        <v>-1.7321584135921744</v>
      </c>
      <c r="H245">
        <v>0.15031170315670545</v>
      </c>
      <c r="I245">
        <f t="shared" si="3"/>
        <v>-1</v>
      </c>
    </row>
    <row r="246" spans="1:9" x14ac:dyDescent="0.35">
      <c r="A246">
        <v>314</v>
      </c>
      <c r="B246">
        <v>0</v>
      </c>
      <c r="C246">
        <v>5</v>
      </c>
      <c r="D246">
        <v>15</v>
      </c>
      <c r="E246">
        <v>0</v>
      </c>
      <c r="F246">
        <v>0</v>
      </c>
      <c r="G246">
        <v>-1.7527089081657268</v>
      </c>
      <c r="H246">
        <v>0.14770585119512639</v>
      </c>
      <c r="I246">
        <f t="shared" si="3"/>
        <v>-1</v>
      </c>
    </row>
    <row r="247" spans="1:9" x14ac:dyDescent="0.35">
      <c r="A247">
        <v>421</v>
      </c>
      <c r="B247">
        <v>0</v>
      </c>
      <c r="C247">
        <v>5</v>
      </c>
      <c r="D247">
        <v>15</v>
      </c>
      <c r="E247">
        <v>0</v>
      </c>
      <c r="F247">
        <v>0</v>
      </c>
      <c r="G247">
        <v>-1.7527089081657268</v>
      </c>
      <c r="H247">
        <v>0.14770585119512639</v>
      </c>
      <c r="I247">
        <f t="shared" si="3"/>
        <v>-1</v>
      </c>
    </row>
    <row r="248" spans="1:9" x14ac:dyDescent="0.35">
      <c r="A248">
        <v>245</v>
      </c>
      <c r="B248">
        <v>0</v>
      </c>
      <c r="C248">
        <v>22</v>
      </c>
      <c r="D248">
        <v>35</v>
      </c>
      <c r="E248">
        <v>13</v>
      </c>
      <c r="F248">
        <v>0</v>
      </c>
      <c r="G248">
        <v>-1.7740687378740716</v>
      </c>
      <c r="H248">
        <v>0.14503707105138725</v>
      </c>
      <c r="I248">
        <f t="shared" si="3"/>
        <v>-1</v>
      </c>
    </row>
    <row r="249" spans="1:9" x14ac:dyDescent="0.35">
      <c r="A249">
        <v>315</v>
      </c>
      <c r="B249">
        <v>0</v>
      </c>
      <c r="C249">
        <v>4</v>
      </c>
      <c r="D249">
        <v>15</v>
      </c>
      <c r="E249">
        <v>0</v>
      </c>
      <c r="F249">
        <v>0</v>
      </c>
      <c r="G249">
        <v>-1.786122485670345</v>
      </c>
      <c r="H249">
        <v>0.1435487763126316</v>
      </c>
      <c r="I249">
        <f t="shared" si="3"/>
        <v>-1</v>
      </c>
    </row>
    <row r="250" spans="1:9" x14ac:dyDescent="0.35">
      <c r="A250">
        <v>69</v>
      </c>
      <c r="B250">
        <v>0</v>
      </c>
      <c r="C250">
        <v>5</v>
      </c>
      <c r="D250">
        <v>15</v>
      </c>
      <c r="E250">
        <v>13</v>
      </c>
      <c r="F250">
        <v>0</v>
      </c>
      <c r="G250">
        <v>-1.7989069267579796</v>
      </c>
      <c r="H250">
        <v>0.14198417608263814</v>
      </c>
      <c r="I250">
        <f t="shared" si="3"/>
        <v>-1</v>
      </c>
    </row>
    <row r="251" spans="1:9" x14ac:dyDescent="0.35">
      <c r="A251">
        <v>136</v>
      </c>
      <c r="B251">
        <v>0</v>
      </c>
      <c r="C251">
        <v>3</v>
      </c>
      <c r="D251">
        <v>15</v>
      </c>
      <c r="E251">
        <v>0</v>
      </c>
      <c r="F251">
        <v>1</v>
      </c>
      <c r="G251">
        <v>-1.8195360631749637</v>
      </c>
      <c r="H251">
        <v>0.13948955101354316</v>
      </c>
      <c r="I251">
        <f t="shared" si="3"/>
        <v>-1</v>
      </c>
    </row>
    <row r="252" spans="1:9" x14ac:dyDescent="0.35">
      <c r="A252">
        <v>437</v>
      </c>
      <c r="B252">
        <v>0</v>
      </c>
      <c r="C252">
        <v>3</v>
      </c>
      <c r="D252">
        <v>15</v>
      </c>
      <c r="E252">
        <v>0</v>
      </c>
      <c r="F252">
        <v>0</v>
      </c>
      <c r="G252">
        <v>-1.8195360631749637</v>
      </c>
      <c r="H252">
        <v>0.13948955101354316</v>
      </c>
      <c r="I252">
        <f t="shared" si="3"/>
        <v>-1</v>
      </c>
    </row>
    <row r="253" spans="1:9" x14ac:dyDescent="0.35">
      <c r="A253">
        <v>182</v>
      </c>
      <c r="B253">
        <v>0</v>
      </c>
      <c r="C253">
        <v>19</v>
      </c>
      <c r="D253">
        <v>35</v>
      </c>
      <c r="E253">
        <v>13</v>
      </c>
      <c r="F253">
        <v>0</v>
      </c>
      <c r="G253">
        <v>-1.8743094703879273</v>
      </c>
      <c r="H253">
        <v>0.13304386791063838</v>
      </c>
      <c r="I253">
        <f t="shared" si="3"/>
        <v>-1</v>
      </c>
    </row>
    <row r="254" spans="1:9" x14ac:dyDescent="0.35">
      <c r="A254">
        <v>479</v>
      </c>
      <c r="B254">
        <v>0</v>
      </c>
      <c r="C254">
        <v>40</v>
      </c>
      <c r="D254">
        <v>60</v>
      </c>
      <c r="E254">
        <v>26</v>
      </c>
      <c r="F254">
        <v>0</v>
      </c>
      <c r="G254">
        <v>-1.8978131472514497</v>
      </c>
      <c r="H254">
        <v>0.13035618319658204</v>
      </c>
      <c r="I254">
        <f t="shared" si="3"/>
        <v>-1</v>
      </c>
    </row>
    <row r="255" spans="1:9" x14ac:dyDescent="0.35">
      <c r="A255">
        <v>235</v>
      </c>
      <c r="B255">
        <v>0</v>
      </c>
      <c r="C255">
        <v>38</v>
      </c>
      <c r="D255">
        <v>60</v>
      </c>
      <c r="E255">
        <v>13</v>
      </c>
      <c r="F255">
        <v>0</v>
      </c>
      <c r="G255">
        <v>-1.9184422836684341</v>
      </c>
      <c r="H255">
        <v>0.12803537263679612</v>
      </c>
      <c r="I255">
        <f t="shared" si="3"/>
        <v>-1</v>
      </c>
    </row>
    <row r="256" spans="1:9" x14ac:dyDescent="0.35">
      <c r="A256">
        <v>378</v>
      </c>
      <c r="B256">
        <v>0</v>
      </c>
      <c r="C256">
        <v>24</v>
      </c>
      <c r="D256">
        <v>45</v>
      </c>
      <c r="E256">
        <v>0</v>
      </c>
      <c r="F256">
        <v>0</v>
      </c>
      <c r="G256">
        <v>-1.9326398786198853</v>
      </c>
      <c r="H256">
        <v>0.12645867329380492</v>
      </c>
      <c r="I256">
        <f t="shared" si="3"/>
        <v>-1</v>
      </c>
    </row>
    <row r="257" spans="1:9" x14ac:dyDescent="0.35">
      <c r="A257">
        <v>194</v>
      </c>
      <c r="B257">
        <v>0</v>
      </c>
      <c r="C257">
        <v>9</v>
      </c>
      <c r="D257">
        <v>25</v>
      </c>
      <c r="E257">
        <v>13</v>
      </c>
      <c r="F257">
        <v>0</v>
      </c>
      <c r="G257">
        <v>-1.9368489310868087</v>
      </c>
      <c r="H257">
        <v>0.12599444298544024</v>
      </c>
      <c r="I257">
        <f t="shared" si="3"/>
        <v>-1</v>
      </c>
    </row>
    <row r="258" spans="1:9" x14ac:dyDescent="0.35">
      <c r="A258">
        <v>489</v>
      </c>
      <c r="B258">
        <v>0</v>
      </c>
      <c r="C258">
        <v>15</v>
      </c>
      <c r="D258">
        <v>35</v>
      </c>
      <c r="E258">
        <v>0</v>
      </c>
      <c r="F258">
        <v>0</v>
      </c>
      <c r="G258">
        <v>-1.9617657618141484</v>
      </c>
      <c r="H258">
        <v>0.12327607865653695</v>
      </c>
      <c r="I258">
        <f t="shared" si="3"/>
        <v>-1</v>
      </c>
    </row>
    <row r="259" spans="1:9" x14ac:dyDescent="0.35">
      <c r="A259">
        <v>160</v>
      </c>
      <c r="B259">
        <v>0</v>
      </c>
      <c r="C259">
        <v>18</v>
      </c>
      <c r="D259">
        <v>30</v>
      </c>
      <c r="E259">
        <v>69</v>
      </c>
      <c r="F259">
        <v>0</v>
      </c>
      <c r="G259">
        <v>-1.9709317400393673</v>
      </c>
      <c r="H259">
        <v>0.12228884397363826</v>
      </c>
      <c r="I259">
        <f t="shared" si="3"/>
        <v>-1</v>
      </c>
    </row>
    <row r="260" spans="1:9" x14ac:dyDescent="0.35">
      <c r="A260">
        <v>303</v>
      </c>
      <c r="B260">
        <v>0</v>
      </c>
      <c r="C260">
        <v>43</v>
      </c>
      <c r="D260">
        <v>70</v>
      </c>
      <c r="E260">
        <v>13</v>
      </c>
      <c r="F260">
        <v>1</v>
      </c>
      <c r="G260">
        <v>-2.0229707104926447</v>
      </c>
      <c r="H260">
        <v>0.11681216229601661</v>
      </c>
      <c r="I260">
        <f t="shared" si="3"/>
        <v>-1</v>
      </c>
    </row>
    <row r="261" spans="1:9" x14ac:dyDescent="0.35">
      <c r="A261">
        <v>287</v>
      </c>
      <c r="B261">
        <v>0</v>
      </c>
      <c r="C261">
        <v>5</v>
      </c>
      <c r="D261">
        <v>25</v>
      </c>
      <c r="E261">
        <v>0</v>
      </c>
      <c r="F261">
        <v>0</v>
      </c>
      <c r="G261">
        <v>-2.0243052225130298</v>
      </c>
      <c r="H261">
        <v>0.11667455497477605</v>
      </c>
      <c r="I261">
        <f t="shared" si="3"/>
        <v>-1</v>
      </c>
    </row>
    <row r="262" spans="1:9" x14ac:dyDescent="0.35">
      <c r="A262">
        <v>353</v>
      </c>
      <c r="B262">
        <v>0</v>
      </c>
      <c r="C262">
        <v>29</v>
      </c>
      <c r="D262">
        <v>60</v>
      </c>
      <c r="E262">
        <v>0</v>
      </c>
      <c r="F262">
        <v>0</v>
      </c>
      <c r="G262">
        <v>-2.1729664626177474</v>
      </c>
      <c r="H262">
        <v>0.10220451315397788</v>
      </c>
      <c r="I262">
        <f t="shared" si="3"/>
        <v>-1</v>
      </c>
    </row>
    <row r="263" spans="1:9" x14ac:dyDescent="0.35">
      <c r="A263">
        <v>375</v>
      </c>
      <c r="B263">
        <v>0</v>
      </c>
      <c r="C263">
        <v>41</v>
      </c>
      <c r="D263">
        <v>70</v>
      </c>
      <c r="E263">
        <v>39</v>
      </c>
      <c r="F263">
        <v>0</v>
      </c>
      <c r="G263">
        <v>-2.1821939026863872</v>
      </c>
      <c r="H263">
        <v>0.10136091729896959</v>
      </c>
      <c r="I263">
        <f t="shared" si="3"/>
        <v>-1</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568A8-8F6C-4A47-B3BA-3F07C6D1FCF5}">
  <sheetPr codeName="Sheet9"/>
  <dimension ref="A1:R258"/>
  <sheetViews>
    <sheetView zoomScale="93" workbookViewId="0">
      <selection activeCell="L22" sqref="L22"/>
    </sheetView>
  </sheetViews>
  <sheetFormatPr defaultRowHeight="14.5" x14ac:dyDescent="0.35"/>
  <cols>
    <col min="2" max="2" width="13.26953125" customWidth="1"/>
    <col min="4" max="4" width="12.90625" customWidth="1"/>
    <col min="6" max="6" width="9.81640625" customWidth="1"/>
    <col min="7" max="8" width="10.36328125" customWidth="1"/>
    <col min="11" max="11" width="18.90625" customWidth="1"/>
    <col min="12" max="12" width="16.08984375" customWidth="1"/>
    <col min="13" max="13" width="16.453125" customWidth="1"/>
  </cols>
  <sheetData>
    <row r="1" spans="1:18" ht="21.5" thickBot="1" x14ac:dyDescent="0.55000000000000004">
      <c r="A1" s="4" t="s">
        <v>110</v>
      </c>
      <c r="L1" s="94" t="s">
        <v>142</v>
      </c>
      <c r="M1" s="94"/>
    </row>
    <row r="2" spans="1:18" x14ac:dyDescent="0.35">
      <c r="A2" s="44" t="s">
        <v>0</v>
      </c>
      <c r="B2" s="44" t="s">
        <v>5</v>
      </c>
      <c r="C2" s="44" t="s">
        <v>4</v>
      </c>
      <c r="D2" s="66" t="s">
        <v>32</v>
      </c>
      <c r="E2" s="67" t="s">
        <v>33</v>
      </c>
      <c r="F2" s="44" t="s">
        <v>60</v>
      </c>
      <c r="G2" s="44" t="s">
        <v>61</v>
      </c>
      <c r="H2" s="44" t="s">
        <v>62</v>
      </c>
      <c r="I2" s="44" t="s">
        <v>93</v>
      </c>
      <c r="P2" s="93" t="s">
        <v>84</v>
      </c>
      <c r="Q2" s="93"/>
    </row>
    <row r="3" spans="1:18" x14ac:dyDescent="0.35">
      <c r="A3">
        <v>8</v>
      </c>
      <c r="B3">
        <v>1</v>
      </c>
      <c r="C3">
        <v>1</v>
      </c>
      <c r="D3" s="87" t="s">
        <v>42</v>
      </c>
      <c r="E3" s="88">
        <v>-1.1143606456362489</v>
      </c>
      <c r="F3">
        <f>$E$3+$E$4*B3</f>
        <v>-0.16251892949777491</v>
      </c>
      <c r="G3">
        <f>EXP(F3)/(1+EXP(F3))</f>
        <v>0.45945945945945943</v>
      </c>
      <c r="H3">
        <f>G3/$L$18</f>
        <v>1.4751066856321817</v>
      </c>
      <c r="I3">
        <f>IF(G3&gt;$Q$5,(-$Q$6-$Q$3+$Q$4*C3),-$Q$6)</f>
        <v>9.5</v>
      </c>
      <c r="L3" s="44" t="s">
        <v>94</v>
      </c>
      <c r="M3" s="44" t="s">
        <v>95</v>
      </c>
      <c r="P3" t="s">
        <v>85</v>
      </c>
      <c r="Q3">
        <v>3</v>
      </c>
      <c r="R3" t="s">
        <v>89</v>
      </c>
    </row>
    <row r="4" spans="1:18" x14ac:dyDescent="0.35">
      <c r="A4">
        <v>9</v>
      </c>
      <c r="B4">
        <v>0</v>
      </c>
      <c r="C4">
        <v>0</v>
      </c>
      <c r="D4" s="89" t="s">
        <v>5</v>
      </c>
      <c r="E4" s="90">
        <v>0.95184171613847401</v>
      </c>
      <c r="F4">
        <f t="shared" ref="F4:F67" si="0">$E$3+$E$4*B4</f>
        <v>-1.1143606456362489</v>
      </c>
      <c r="G4">
        <f t="shared" ref="G4:G67" si="1">EXP(F4)/(1+EXP(F4))</f>
        <v>0.24705882352941178</v>
      </c>
      <c r="H4">
        <f t="shared" ref="H4:H67" si="2">G4/$L$18</f>
        <v>0.79318885448872345</v>
      </c>
      <c r="I4">
        <f t="shared" ref="I4:I67" si="3">IF(G4&gt;$Q$5,(-$Q$6-$Q$3+$Q$4*C4),-$Q$6)</f>
        <v>-4</v>
      </c>
      <c r="K4" s="68" t="s">
        <v>93</v>
      </c>
      <c r="L4" s="68">
        <f>SUM(I3:I258)</f>
        <v>-25</v>
      </c>
      <c r="M4" s="68">
        <f>(256*(-Q3-Q6))+SUM(C3:C258)*Q4</f>
        <v>-25</v>
      </c>
      <c r="P4" t="s">
        <v>86</v>
      </c>
      <c r="Q4">
        <v>13.5</v>
      </c>
      <c r="R4" t="s">
        <v>90</v>
      </c>
    </row>
    <row r="5" spans="1:18" x14ac:dyDescent="0.35">
      <c r="A5">
        <v>10</v>
      </c>
      <c r="B5">
        <v>0</v>
      </c>
      <c r="C5">
        <v>0</v>
      </c>
      <c r="F5">
        <f t="shared" si="0"/>
        <v>-1.1143606456362489</v>
      </c>
      <c r="G5">
        <f t="shared" si="1"/>
        <v>0.24705882352941178</v>
      </c>
      <c r="H5">
        <f t="shared" si="2"/>
        <v>0.79318885448872345</v>
      </c>
      <c r="I5">
        <f t="shared" si="3"/>
        <v>-4</v>
      </c>
      <c r="P5" t="s">
        <v>87</v>
      </c>
      <c r="Q5">
        <f>Q3/Q4</f>
        <v>0.22222222222222221</v>
      </c>
      <c r="R5" t="s">
        <v>92</v>
      </c>
    </row>
    <row r="6" spans="1:18" x14ac:dyDescent="0.35">
      <c r="A6">
        <v>11</v>
      </c>
      <c r="B6">
        <v>0</v>
      </c>
      <c r="C6">
        <v>0</v>
      </c>
      <c r="F6">
        <f t="shared" si="0"/>
        <v>-1.1143606456362489</v>
      </c>
      <c r="G6">
        <f t="shared" si="1"/>
        <v>0.24705882352941178</v>
      </c>
      <c r="H6">
        <f t="shared" si="2"/>
        <v>0.79318885448872345</v>
      </c>
      <c r="I6">
        <f t="shared" si="3"/>
        <v>-4</v>
      </c>
      <c r="K6" t="s">
        <v>114</v>
      </c>
      <c r="L6">
        <f>L4-M4</f>
        <v>0</v>
      </c>
      <c r="P6" t="s">
        <v>88</v>
      </c>
      <c r="Q6">
        <v>1</v>
      </c>
      <c r="R6" t="s">
        <v>91</v>
      </c>
    </row>
    <row r="7" spans="1:18" x14ac:dyDescent="0.35">
      <c r="A7">
        <v>12</v>
      </c>
      <c r="B7">
        <v>0</v>
      </c>
      <c r="C7">
        <v>0</v>
      </c>
      <c r="F7">
        <f t="shared" si="0"/>
        <v>-1.1143606456362489</v>
      </c>
      <c r="G7">
        <f t="shared" si="1"/>
        <v>0.24705882352941178</v>
      </c>
      <c r="H7">
        <f t="shared" si="2"/>
        <v>0.79318885448872345</v>
      </c>
      <c r="I7">
        <f t="shared" si="3"/>
        <v>-4</v>
      </c>
    </row>
    <row r="8" spans="1:18" x14ac:dyDescent="0.35">
      <c r="A8">
        <v>13</v>
      </c>
      <c r="B8">
        <v>0</v>
      </c>
      <c r="C8">
        <v>1</v>
      </c>
      <c r="F8">
        <f t="shared" si="0"/>
        <v>-1.1143606456362489</v>
      </c>
      <c r="G8">
        <f t="shared" si="1"/>
        <v>0.24705882352941178</v>
      </c>
      <c r="H8">
        <f t="shared" si="2"/>
        <v>0.79318885448872345</v>
      </c>
      <c r="I8">
        <f t="shared" si="3"/>
        <v>9.5</v>
      </c>
    </row>
    <row r="9" spans="1:18" x14ac:dyDescent="0.35">
      <c r="A9">
        <v>14</v>
      </c>
      <c r="B9">
        <v>0</v>
      </c>
      <c r="C9">
        <v>0</v>
      </c>
      <c r="F9">
        <f t="shared" si="0"/>
        <v>-1.1143606456362489</v>
      </c>
      <c r="G9">
        <f t="shared" si="1"/>
        <v>0.24705882352941178</v>
      </c>
      <c r="H9">
        <f t="shared" si="2"/>
        <v>0.79318885448872345</v>
      </c>
      <c r="I9">
        <f t="shared" si="3"/>
        <v>-4</v>
      </c>
      <c r="K9" s="68" t="s">
        <v>115</v>
      </c>
    </row>
    <row r="10" spans="1:18" x14ac:dyDescent="0.35">
      <c r="A10">
        <v>20</v>
      </c>
      <c r="B10">
        <v>0</v>
      </c>
      <c r="C10">
        <v>0</v>
      </c>
      <c r="F10">
        <f t="shared" si="0"/>
        <v>-1.1143606456362489</v>
      </c>
      <c r="G10">
        <f t="shared" si="1"/>
        <v>0.24705882352941178</v>
      </c>
      <c r="H10">
        <f t="shared" si="2"/>
        <v>0.79318885448872345</v>
      </c>
      <c r="I10">
        <f t="shared" si="3"/>
        <v>-4</v>
      </c>
      <c r="K10" t="s">
        <v>136</v>
      </c>
    </row>
    <row r="11" spans="1:18" x14ac:dyDescent="0.35">
      <c r="A11">
        <v>21</v>
      </c>
      <c r="B11">
        <v>1</v>
      </c>
      <c r="C11">
        <v>1</v>
      </c>
      <c r="F11">
        <f t="shared" si="0"/>
        <v>-0.16251892949777491</v>
      </c>
      <c r="G11">
        <f t="shared" si="1"/>
        <v>0.45945945945945943</v>
      </c>
      <c r="H11">
        <f t="shared" si="2"/>
        <v>1.4751066856321817</v>
      </c>
      <c r="I11">
        <f t="shared" si="3"/>
        <v>9.5</v>
      </c>
      <c r="K11" s="58" t="s">
        <v>133</v>
      </c>
      <c r="L11" s="58"/>
    </row>
    <row r="12" spans="1:18" x14ac:dyDescent="0.35">
      <c r="A12">
        <v>23</v>
      </c>
      <c r="B12">
        <v>0</v>
      </c>
      <c r="C12">
        <v>0</v>
      </c>
      <c r="F12">
        <f t="shared" si="0"/>
        <v>-1.1143606456362489</v>
      </c>
      <c r="G12">
        <f t="shared" si="1"/>
        <v>0.24705882352941178</v>
      </c>
      <c r="H12">
        <f t="shared" si="2"/>
        <v>0.79318885448872345</v>
      </c>
      <c r="I12">
        <f t="shared" si="3"/>
        <v>-4</v>
      </c>
      <c r="K12" s="58" t="s">
        <v>134</v>
      </c>
      <c r="L12" s="58"/>
    </row>
    <row r="13" spans="1:18" x14ac:dyDescent="0.35">
      <c r="A13">
        <v>27</v>
      </c>
      <c r="B13">
        <v>1</v>
      </c>
      <c r="C13">
        <v>0</v>
      </c>
      <c r="F13">
        <f t="shared" si="0"/>
        <v>-0.16251892949777491</v>
      </c>
      <c r="G13">
        <f t="shared" si="1"/>
        <v>0.45945945945945943</v>
      </c>
      <c r="H13">
        <f t="shared" si="2"/>
        <v>1.4751066856321817</v>
      </c>
      <c r="I13">
        <f t="shared" si="3"/>
        <v>-4</v>
      </c>
      <c r="K13" s="58" t="s">
        <v>135</v>
      </c>
      <c r="L13" s="69"/>
    </row>
    <row r="14" spans="1:18" x14ac:dyDescent="0.35">
      <c r="A14">
        <v>28</v>
      </c>
      <c r="B14">
        <v>1</v>
      </c>
      <c r="C14">
        <v>1</v>
      </c>
      <c r="F14">
        <f t="shared" si="0"/>
        <v>-0.16251892949777491</v>
      </c>
      <c r="G14">
        <f t="shared" si="1"/>
        <v>0.45945945945945943</v>
      </c>
      <c r="H14">
        <f t="shared" si="2"/>
        <v>1.4751066856321817</v>
      </c>
      <c r="I14">
        <f t="shared" si="3"/>
        <v>9.5</v>
      </c>
    </row>
    <row r="15" spans="1:18" x14ac:dyDescent="0.35">
      <c r="A15">
        <v>32</v>
      </c>
      <c r="B15">
        <v>0</v>
      </c>
      <c r="C15">
        <v>1</v>
      </c>
      <c r="F15">
        <f t="shared" si="0"/>
        <v>-1.1143606456362489</v>
      </c>
      <c r="G15">
        <f t="shared" si="1"/>
        <v>0.24705882352941178</v>
      </c>
      <c r="H15">
        <f t="shared" si="2"/>
        <v>0.79318885448872345</v>
      </c>
      <c r="I15">
        <f t="shared" si="3"/>
        <v>9.5</v>
      </c>
      <c r="K15" s="68" t="s">
        <v>143</v>
      </c>
    </row>
    <row r="16" spans="1:18" x14ac:dyDescent="0.35">
      <c r="A16">
        <v>33</v>
      </c>
      <c r="B16">
        <v>1</v>
      </c>
      <c r="C16">
        <v>0</v>
      </c>
      <c r="F16">
        <f t="shared" si="0"/>
        <v>-0.16251892949777491</v>
      </c>
      <c r="G16">
        <f t="shared" si="1"/>
        <v>0.45945945945945943</v>
      </c>
      <c r="H16">
        <f t="shared" si="2"/>
        <v>1.4751066856321817</v>
      </c>
      <c r="I16">
        <f t="shared" si="3"/>
        <v>-4</v>
      </c>
      <c r="K16" t="s">
        <v>146</v>
      </c>
    </row>
    <row r="17" spans="1:12" x14ac:dyDescent="0.35">
      <c r="A17">
        <v>35</v>
      </c>
      <c r="B17">
        <v>0</v>
      </c>
      <c r="C17">
        <v>0</v>
      </c>
      <c r="F17">
        <f t="shared" si="0"/>
        <v>-1.1143606456362489</v>
      </c>
      <c r="G17">
        <f t="shared" si="1"/>
        <v>0.24705882352941178</v>
      </c>
      <c r="H17">
        <f t="shared" si="2"/>
        <v>0.79318885448872345</v>
      </c>
      <c r="I17">
        <f t="shared" si="3"/>
        <v>-4</v>
      </c>
    </row>
    <row r="18" spans="1:12" x14ac:dyDescent="0.35">
      <c r="A18">
        <v>36</v>
      </c>
      <c r="B18">
        <v>0</v>
      </c>
      <c r="C18">
        <v>0</v>
      </c>
      <c r="F18">
        <f t="shared" si="0"/>
        <v>-1.1143606456362489</v>
      </c>
      <c r="G18">
        <f t="shared" si="1"/>
        <v>0.24705882352941178</v>
      </c>
      <c r="H18">
        <f t="shared" si="2"/>
        <v>0.79318885448872345</v>
      </c>
      <c r="I18">
        <f t="shared" si="3"/>
        <v>-4</v>
      </c>
      <c r="K18" s="80" t="s">
        <v>147</v>
      </c>
      <c r="L18" s="78">
        <v>0.31147540983623861</v>
      </c>
    </row>
    <row r="19" spans="1:12" x14ac:dyDescent="0.35">
      <c r="A19">
        <v>38</v>
      </c>
      <c r="B19">
        <v>1</v>
      </c>
      <c r="C19">
        <v>1</v>
      </c>
      <c r="F19">
        <f t="shared" si="0"/>
        <v>-0.16251892949777491</v>
      </c>
      <c r="G19">
        <f t="shared" si="1"/>
        <v>0.45945945945945943</v>
      </c>
      <c r="H19">
        <f t="shared" si="2"/>
        <v>1.4751066856321817</v>
      </c>
      <c r="I19">
        <f t="shared" si="3"/>
        <v>9.5</v>
      </c>
      <c r="K19" s="79" t="s">
        <v>148</v>
      </c>
      <c r="L19" s="79"/>
    </row>
    <row r="20" spans="1:12" x14ac:dyDescent="0.35">
      <c r="A20">
        <v>39</v>
      </c>
      <c r="B20">
        <v>0</v>
      </c>
      <c r="C20">
        <v>0</v>
      </c>
      <c r="F20">
        <f t="shared" si="0"/>
        <v>-1.1143606456362489</v>
      </c>
      <c r="G20">
        <f t="shared" si="1"/>
        <v>0.24705882352941178</v>
      </c>
      <c r="H20">
        <f t="shared" si="2"/>
        <v>0.79318885448872345</v>
      </c>
      <c r="I20">
        <f t="shared" si="3"/>
        <v>-4</v>
      </c>
    </row>
    <row r="21" spans="1:12" x14ac:dyDescent="0.35">
      <c r="A21">
        <v>41</v>
      </c>
      <c r="B21">
        <v>0</v>
      </c>
      <c r="C21">
        <v>1</v>
      </c>
      <c r="F21">
        <f t="shared" si="0"/>
        <v>-1.1143606456362489</v>
      </c>
      <c r="G21">
        <f t="shared" si="1"/>
        <v>0.24705882352941178</v>
      </c>
      <c r="H21">
        <f t="shared" si="2"/>
        <v>0.79318885448872345</v>
      </c>
      <c r="I21">
        <f t="shared" si="3"/>
        <v>9.5</v>
      </c>
      <c r="K21" s="68" t="s">
        <v>97</v>
      </c>
      <c r="L21">
        <f>AVERAGE(G3:G258)</f>
        <v>0.30928557233704351</v>
      </c>
    </row>
    <row r="22" spans="1:12" x14ac:dyDescent="0.35">
      <c r="A22">
        <v>43</v>
      </c>
      <c r="B22">
        <v>0</v>
      </c>
      <c r="C22">
        <v>1</v>
      </c>
      <c r="F22">
        <f t="shared" si="0"/>
        <v>-1.1143606456362489</v>
      </c>
      <c r="G22">
        <f t="shared" si="1"/>
        <v>0.24705882352941178</v>
      </c>
      <c r="H22">
        <f t="shared" si="2"/>
        <v>0.79318885448872345</v>
      </c>
      <c r="I22">
        <f t="shared" si="3"/>
        <v>9.5</v>
      </c>
      <c r="K22" s="68" t="s">
        <v>62</v>
      </c>
      <c r="L22">
        <f>AVERAGE(H3:H258)</f>
        <v>0.99296946908153461</v>
      </c>
    </row>
    <row r="23" spans="1:12" x14ac:dyDescent="0.35">
      <c r="A23">
        <v>46</v>
      </c>
      <c r="B23">
        <v>1</v>
      </c>
      <c r="C23">
        <v>0</v>
      </c>
      <c r="F23">
        <f t="shared" si="0"/>
        <v>-0.16251892949777491</v>
      </c>
      <c r="G23">
        <f t="shared" si="1"/>
        <v>0.45945945945945943</v>
      </c>
      <c r="H23">
        <f t="shared" si="2"/>
        <v>1.4751066856321817</v>
      </c>
      <c r="I23">
        <f t="shared" si="3"/>
        <v>-4</v>
      </c>
    </row>
    <row r="24" spans="1:12" x14ac:dyDescent="0.35">
      <c r="A24">
        <v>47</v>
      </c>
      <c r="B24">
        <v>0</v>
      </c>
      <c r="C24">
        <v>0</v>
      </c>
      <c r="F24">
        <f t="shared" si="0"/>
        <v>-1.1143606456362489</v>
      </c>
      <c r="G24">
        <f t="shared" si="1"/>
        <v>0.24705882352941178</v>
      </c>
      <c r="H24">
        <f t="shared" si="2"/>
        <v>0.79318885448872345</v>
      </c>
      <c r="I24">
        <f t="shared" si="3"/>
        <v>-4</v>
      </c>
    </row>
    <row r="25" spans="1:12" x14ac:dyDescent="0.35">
      <c r="A25">
        <v>48</v>
      </c>
      <c r="B25">
        <v>0</v>
      </c>
      <c r="C25">
        <v>0</v>
      </c>
      <c r="F25">
        <f t="shared" si="0"/>
        <v>-1.1143606456362489</v>
      </c>
      <c r="G25">
        <f t="shared" si="1"/>
        <v>0.24705882352941178</v>
      </c>
      <c r="H25">
        <f t="shared" si="2"/>
        <v>0.79318885448872345</v>
      </c>
      <c r="I25">
        <f t="shared" si="3"/>
        <v>-4</v>
      </c>
    </row>
    <row r="26" spans="1:12" x14ac:dyDescent="0.35">
      <c r="A26">
        <v>49</v>
      </c>
      <c r="B26">
        <v>1</v>
      </c>
      <c r="C26">
        <v>1</v>
      </c>
      <c r="F26">
        <f t="shared" si="0"/>
        <v>-0.16251892949777491</v>
      </c>
      <c r="G26">
        <f t="shared" si="1"/>
        <v>0.45945945945945943</v>
      </c>
      <c r="H26">
        <f t="shared" si="2"/>
        <v>1.4751066856321817</v>
      </c>
      <c r="I26">
        <f t="shared" si="3"/>
        <v>9.5</v>
      </c>
    </row>
    <row r="27" spans="1:12" x14ac:dyDescent="0.35">
      <c r="A27">
        <v>50</v>
      </c>
      <c r="B27">
        <v>0</v>
      </c>
      <c r="C27">
        <v>1</v>
      </c>
      <c r="F27">
        <f t="shared" si="0"/>
        <v>-1.1143606456362489</v>
      </c>
      <c r="G27">
        <f t="shared" si="1"/>
        <v>0.24705882352941178</v>
      </c>
      <c r="H27">
        <f t="shared" si="2"/>
        <v>0.79318885448872345</v>
      </c>
      <c r="I27">
        <f t="shared" si="3"/>
        <v>9.5</v>
      </c>
    </row>
    <row r="28" spans="1:12" x14ac:dyDescent="0.35">
      <c r="A28">
        <v>51</v>
      </c>
      <c r="B28">
        <v>1</v>
      </c>
      <c r="C28">
        <v>0</v>
      </c>
      <c r="F28">
        <f t="shared" si="0"/>
        <v>-0.16251892949777491</v>
      </c>
      <c r="G28">
        <f t="shared" si="1"/>
        <v>0.45945945945945943</v>
      </c>
      <c r="H28">
        <f t="shared" si="2"/>
        <v>1.4751066856321817</v>
      </c>
      <c r="I28">
        <f t="shared" si="3"/>
        <v>-4</v>
      </c>
    </row>
    <row r="29" spans="1:12" x14ac:dyDescent="0.35">
      <c r="A29">
        <v>53</v>
      </c>
      <c r="B29">
        <v>0</v>
      </c>
      <c r="C29">
        <v>1</v>
      </c>
      <c r="F29">
        <f t="shared" si="0"/>
        <v>-1.1143606456362489</v>
      </c>
      <c r="G29">
        <f t="shared" si="1"/>
        <v>0.24705882352941178</v>
      </c>
      <c r="H29">
        <f t="shared" si="2"/>
        <v>0.79318885448872345</v>
      </c>
      <c r="I29">
        <f t="shared" si="3"/>
        <v>9.5</v>
      </c>
    </row>
    <row r="30" spans="1:12" x14ac:dyDescent="0.35">
      <c r="A30">
        <v>55</v>
      </c>
      <c r="B30">
        <v>0</v>
      </c>
      <c r="C30">
        <v>0</v>
      </c>
      <c r="F30">
        <f t="shared" si="0"/>
        <v>-1.1143606456362489</v>
      </c>
      <c r="G30">
        <f t="shared" si="1"/>
        <v>0.24705882352941178</v>
      </c>
      <c r="H30">
        <f t="shared" si="2"/>
        <v>0.79318885448872345</v>
      </c>
      <c r="I30">
        <f t="shared" si="3"/>
        <v>-4</v>
      </c>
    </row>
    <row r="31" spans="1:12" x14ac:dyDescent="0.35">
      <c r="A31">
        <v>57</v>
      </c>
      <c r="B31">
        <v>1</v>
      </c>
      <c r="C31">
        <v>0</v>
      </c>
      <c r="F31">
        <f t="shared" si="0"/>
        <v>-0.16251892949777491</v>
      </c>
      <c r="G31">
        <f t="shared" si="1"/>
        <v>0.45945945945945943</v>
      </c>
      <c r="H31">
        <f t="shared" si="2"/>
        <v>1.4751066856321817</v>
      </c>
      <c r="I31">
        <f t="shared" si="3"/>
        <v>-4</v>
      </c>
    </row>
    <row r="32" spans="1:12" x14ac:dyDescent="0.35">
      <c r="A32">
        <v>60</v>
      </c>
      <c r="B32">
        <v>0</v>
      </c>
      <c r="C32">
        <v>0</v>
      </c>
      <c r="F32">
        <f t="shared" si="0"/>
        <v>-1.1143606456362489</v>
      </c>
      <c r="G32">
        <f t="shared" si="1"/>
        <v>0.24705882352941178</v>
      </c>
      <c r="H32">
        <f t="shared" si="2"/>
        <v>0.79318885448872345</v>
      </c>
      <c r="I32">
        <f t="shared" si="3"/>
        <v>-4</v>
      </c>
    </row>
    <row r="33" spans="1:9" x14ac:dyDescent="0.35">
      <c r="A33">
        <v>61</v>
      </c>
      <c r="B33">
        <v>1</v>
      </c>
      <c r="C33">
        <v>0</v>
      </c>
      <c r="F33">
        <f t="shared" si="0"/>
        <v>-0.16251892949777491</v>
      </c>
      <c r="G33">
        <f t="shared" si="1"/>
        <v>0.45945945945945943</v>
      </c>
      <c r="H33">
        <f t="shared" si="2"/>
        <v>1.4751066856321817</v>
      </c>
      <c r="I33">
        <f t="shared" si="3"/>
        <v>-4</v>
      </c>
    </row>
    <row r="34" spans="1:9" x14ac:dyDescent="0.35">
      <c r="A34">
        <v>64</v>
      </c>
      <c r="B34">
        <v>1</v>
      </c>
      <c r="C34">
        <v>1</v>
      </c>
      <c r="F34">
        <f t="shared" si="0"/>
        <v>-0.16251892949777491</v>
      </c>
      <c r="G34">
        <f t="shared" si="1"/>
        <v>0.45945945945945943</v>
      </c>
      <c r="H34">
        <f t="shared" si="2"/>
        <v>1.4751066856321817</v>
      </c>
      <c r="I34">
        <f t="shared" si="3"/>
        <v>9.5</v>
      </c>
    </row>
    <row r="35" spans="1:9" x14ac:dyDescent="0.35">
      <c r="A35">
        <v>66</v>
      </c>
      <c r="B35">
        <v>0</v>
      </c>
      <c r="C35">
        <v>0</v>
      </c>
      <c r="F35">
        <f t="shared" si="0"/>
        <v>-1.1143606456362489</v>
      </c>
      <c r="G35">
        <f t="shared" si="1"/>
        <v>0.24705882352941178</v>
      </c>
      <c r="H35">
        <f t="shared" si="2"/>
        <v>0.79318885448872345</v>
      </c>
      <c r="I35">
        <f t="shared" si="3"/>
        <v>-4</v>
      </c>
    </row>
    <row r="36" spans="1:9" x14ac:dyDescent="0.35">
      <c r="A36">
        <v>69</v>
      </c>
      <c r="B36">
        <v>0</v>
      </c>
      <c r="C36">
        <v>0</v>
      </c>
      <c r="F36">
        <f t="shared" si="0"/>
        <v>-1.1143606456362489</v>
      </c>
      <c r="G36">
        <f t="shared" si="1"/>
        <v>0.24705882352941178</v>
      </c>
      <c r="H36">
        <f t="shared" si="2"/>
        <v>0.79318885448872345</v>
      </c>
      <c r="I36">
        <f t="shared" si="3"/>
        <v>-4</v>
      </c>
    </row>
    <row r="37" spans="1:9" x14ac:dyDescent="0.35">
      <c r="A37">
        <v>75</v>
      </c>
      <c r="B37">
        <v>0</v>
      </c>
      <c r="C37">
        <v>1</v>
      </c>
      <c r="F37">
        <f t="shared" si="0"/>
        <v>-1.1143606456362489</v>
      </c>
      <c r="G37">
        <f t="shared" si="1"/>
        <v>0.24705882352941178</v>
      </c>
      <c r="H37">
        <f t="shared" si="2"/>
        <v>0.79318885448872345</v>
      </c>
      <c r="I37">
        <f t="shared" si="3"/>
        <v>9.5</v>
      </c>
    </row>
    <row r="38" spans="1:9" x14ac:dyDescent="0.35">
      <c r="A38">
        <v>76</v>
      </c>
      <c r="B38">
        <v>0</v>
      </c>
      <c r="C38">
        <v>1</v>
      </c>
      <c r="F38">
        <f t="shared" si="0"/>
        <v>-1.1143606456362489</v>
      </c>
      <c r="G38">
        <f t="shared" si="1"/>
        <v>0.24705882352941178</v>
      </c>
      <c r="H38">
        <f t="shared" si="2"/>
        <v>0.79318885448872345</v>
      </c>
      <c r="I38">
        <f t="shared" si="3"/>
        <v>9.5</v>
      </c>
    </row>
    <row r="39" spans="1:9" x14ac:dyDescent="0.35">
      <c r="A39">
        <v>77</v>
      </c>
      <c r="B39">
        <v>1</v>
      </c>
      <c r="C39">
        <v>0</v>
      </c>
      <c r="F39">
        <f t="shared" si="0"/>
        <v>-0.16251892949777491</v>
      </c>
      <c r="G39">
        <f t="shared" si="1"/>
        <v>0.45945945945945943</v>
      </c>
      <c r="H39">
        <f t="shared" si="2"/>
        <v>1.4751066856321817</v>
      </c>
      <c r="I39">
        <f t="shared" si="3"/>
        <v>-4</v>
      </c>
    </row>
    <row r="40" spans="1:9" x14ac:dyDescent="0.35">
      <c r="A40">
        <v>81</v>
      </c>
      <c r="B40">
        <v>0</v>
      </c>
      <c r="C40">
        <v>0</v>
      </c>
      <c r="F40">
        <f t="shared" si="0"/>
        <v>-1.1143606456362489</v>
      </c>
      <c r="G40">
        <f t="shared" si="1"/>
        <v>0.24705882352941178</v>
      </c>
      <c r="H40">
        <f t="shared" si="2"/>
        <v>0.79318885448872345</v>
      </c>
      <c r="I40">
        <f t="shared" si="3"/>
        <v>-4</v>
      </c>
    </row>
    <row r="41" spans="1:9" x14ac:dyDescent="0.35">
      <c r="A41">
        <v>83</v>
      </c>
      <c r="B41">
        <v>0</v>
      </c>
      <c r="C41">
        <v>1</v>
      </c>
      <c r="F41">
        <f t="shared" si="0"/>
        <v>-1.1143606456362489</v>
      </c>
      <c r="G41">
        <f t="shared" si="1"/>
        <v>0.24705882352941178</v>
      </c>
      <c r="H41">
        <f t="shared" si="2"/>
        <v>0.79318885448872345</v>
      </c>
      <c r="I41">
        <f t="shared" si="3"/>
        <v>9.5</v>
      </c>
    </row>
    <row r="42" spans="1:9" x14ac:dyDescent="0.35">
      <c r="A42">
        <v>84</v>
      </c>
      <c r="B42">
        <v>0</v>
      </c>
      <c r="C42">
        <v>0</v>
      </c>
      <c r="F42">
        <f t="shared" si="0"/>
        <v>-1.1143606456362489</v>
      </c>
      <c r="G42">
        <f t="shared" si="1"/>
        <v>0.24705882352941178</v>
      </c>
      <c r="H42">
        <f t="shared" si="2"/>
        <v>0.79318885448872345</v>
      </c>
      <c r="I42">
        <f t="shared" si="3"/>
        <v>-4</v>
      </c>
    </row>
    <row r="43" spans="1:9" x14ac:dyDescent="0.35">
      <c r="A43">
        <v>85</v>
      </c>
      <c r="B43">
        <v>0</v>
      </c>
      <c r="C43">
        <v>0</v>
      </c>
      <c r="F43">
        <f t="shared" si="0"/>
        <v>-1.1143606456362489</v>
      </c>
      <c r="G43">
        <f t="shared" si="1"/>
        <v>0.24705882352941178</v>
      </c>
      <c r="H43">
        <f t="shared" si="2"/>
        <v>0.79318885448872345</v>
      </c>
      <c r="I43">
        <f t="shared" si="3"/>
        <v>-4</v>
      </c>
    </row>
    <row r="44" spans="1:9" x14ac:dyDescent="0.35">
      <c r="A44">
        <v>87</v>
      </c>
      <c r="B44">
        <v>0</v>
      </c>
      <c r="C44">
        <v>0</v>
      </c>
      <c r="F44">
        <f t="shared" si="0"/>
        <v>-1.1143606456362489</v>
      </c>
      <c r="G44">
        <f t="shared" si="1"/>
        <v>0.24705882352941178</v>
      </c>
      <c r="H44">
        <f t="shared" si="2"/>
        <v>0.79318885448872345</v>
      </c>
      <c r="I44">
        <f t="shared" si="3"/>
        <v>-4</v>
      </c>
    </row>
    <row r="45" spans="1:9" x14ac:dyDescent="0.35">
      <c r="A45">
        <v>88</v>
      </c>
      <c r="B45">
        <v>0</v>
      </c>
      <c r="C45">
        <v>0</v>
      </c>
      <c r="F45">
        <f t="shared" si="0"/>
        <v>-1.1143606456362489</v>
      </c>
      <c r="G45">
        <f t="shared" si="1"/>
        <v>0.24705882352941178</v>
      </c>
      <c r="H45">
        <f t="shared" si="2"/>
        <v>0.79318885448872345</v>
      </c>
      <c r="I45">
        <f t="shared" si="3"/>
        <v>-4</v>
      </c>
    </row>
    <row r="46" spans="1:9" x14ac:dyDescent="0.35">
      <c r="A46">
        <v>89</v>
      </c>
      <c r="B46">
        <v>1</v>
      </c>
      <c r="C46">
        <v>1</v>
      </c>
      <c r="F46">
        <f t="shared" si="0"/>
        <v>-0.16251892949777491</v>
      </c>
      <c r="G46">
        <f t="shared" si="1"/>
        <v>0.45945945945945943</v>
      </c>
      <c r="H46">
        <f t="shared" si="2"/>
        <v>1.4751066856321817</v>
      </c>
      <c r="I46">
        <f t="shared" si="3"/>
        <v>9.5</v>
      </c>
    </row>
    <row r="47" spans="1:9" x14ac:dyDescent="0.35">
      <c r="A47">
        <v>90</v>
      </c>
      <c r="B47">
        <v>0</v>
      </c>
      <c r="C47">
        <v>0</v>
      </c>
      <c r="F47">
        <f t="shared" si="0"/>
        <v>-1.1143606456362489</v>
      </c>
      <c r="G47">
        <f t="shared" si="1"/>
        <v>0.24705882352941178</v>
      </c>
      <c r="H47">
        <f t="shared" si="2"/>
        <v>0.79318885448872345</v>
      </c>
      <c r="I47">
        <f t="shared" si="3"/>
        <v>-4</v>
      </c>
    </row>
    <row r="48" spans="1:9" x14ac:dyDescent="0.35">
      <c r="A48">
        <v>91</v>
      </c>
      <c r="B48">
        <v>0</v>
      </c>
      <c r="C48">
        <v>0</v>
      </c>
      <c r="F48">
        <f t="shared" si="0"/>
        <v>-1.1143606456362489</v>
      </c>
      <c r="G48">
        <f t="shared" si="1"/>
        <v>0.24705882352941178</v>
      </c>
      <c r="H48">
        <f t="shared" si="2"/>
        <v>0.79318885448872345</v>
      </c>
      <c r="I48">
        <f t="shared" si="3"/>
        <v>-4</v>
      </c>
    </row>
    <row r="49" spans="1:9" x14ac:dyDescent="0.35">
      <c r="A49">
        <v>100</v>
      </c>
      <c r="B49">
        <v>1</v>
      </c>
      <c r="C49">
        <v>0</v>
      </c>
      <c r="F49">
        <f t="shared" si="0"/>
        <v>-0.16251892949777491</v>
      </c>
      <c r="G49">
        <f t="shared" si="1"/>
        <v>0.45945945945945943</v>
      </c>
      <c r="H49">
        <f t="shared" si="2"/>
        <v>1.4751066856321817</v>
      </c>
      <c r="I49">
        <f t="shared" si="3"/>
        <v>-4</v>
      </c>
    </row>
    <row r="50" spans="1:9" x14ac:dyDescent="0.35">
      <c r="A50">
        <v>105</v>
      </c>
      <c r="B50">
        <v>1</v>
      </c>
      <c r="C50">
        <v>1</v>
      </c>
      <c r="F50">
        <f t="shared" si="0"/>
        <v>-0.16251892949777491</v>
      </c>
      <c r="G50">
        <f t="shared" si="1"/>
        <v>0.45945945945945943</v>
      </c>
      <c r="H50">
        <f t="shared" si="2"/>
        <v>1.4751066856321817</v>
      </c>
      <c r="I50">
        <f t="shared" si="3"/>
        <v>9.5</v>
      </c>
    </row>
    <row r="51" spans="1:9" x14ac:dyDescent="0.35">
      <c r="A51">
        <v>107</v>
      </c>
      <c r="B51">
        <v>0</v>
      </c>
      <c r="C51">
        <v>1</v>
      </c>
      <c r="F51">
        <f t="shared" si="0"/>
        <v>-1.1143606456362489</v>
      </c>
      <c r="G51">
        <f t="shared" si="1"/>
        <v>0.24705882352941178</v>
      </c>
      <c r="H51">
        <f t="shared" si="2"/>
        <v>0.79318885448872345</v>
      </c>
      <c r="I51">
        <f t="shared" si="3"/>
        <v>9.5</v>
      </c>
    </row>
    <row r="52" spans="1:9" x14ac:dyDescent="0.35">
      <c r="A52">
        <v>108</v>
      </c>
      <c r="B52">
        <v>0</v>
      </c>
      <c r="C52">
        <v>0</v>
      </c>
      <c r="F52">
        <f t="shared" si="0"/>
        <v>-1.1143606456362489</v>
      </c>
      <c r="G52">
        <f t="shared" si="1"/>
        <v>0.24705882352941178</v>
      </c>
      <c r="H52">
        <f t="shared" si="2"/>
        <v>0.79318885448872345</v>
      </c>
      <c r="I52">
        <f t="shared" si="3"/>
        <v>-4</v>
      </c>
    </row>
    <row r="53" spans="1:9" x14ac:dyDescent="0.35">
      <c r="A53">
        <v>114</v>
      </c>
      <c r="B53">
        <v>0</v>
      </c>
      <c r="C53">
        <v>0</v>
      </c>
      <c r="F53">
        <f t="shared" si="0"/>
        <v>-1.1143606456362489</v>
      </c>
      <c r="G53">
        <f t="shared" si="1"/>
        <v>0.24705882352941178</v>
      </c>
      <c r="H53">
        <f t="shared" si="2"/>
        <v>0.79318885448872345</v>
      </c>
      <c r="I53">
        <f t="shared" si="3"/>
        <v>-4</v>
      </c>
    </row>
    <row r="54" spans="1:9" x14ac:dyDescent="0.35">
      <c r="A54">
        <v>116</v>
      </c>
      <c r="B54">
        <v>1</v>
      </c>
      <c r="C54">
        <v>0</v>
      </c>
      <c r="F54">
        <f t="shared" si="0"/>
        <v>-0.16251892949777491</v>
      </c>
      <c r="G54">
        <f t="shared" si="1"/>
        <v>0.45945945945945943</v>
      </c>
      <c r="H54">
        <f t="shared" si="2"/>
        <v>1.4751066856321817</v>
      </c>
      <c r="I54">
        <f t="shared" si="3"/>
        <v>-4</v>
      </c>
    </row>
    <row r="55" spans="1:9" x14ac:dyDescent="0.35">
      <c r="A55">
        <v>126</v>
      </c>
      <c r="B55">
        <v>0</v>
      </c>
      <c r="C55">
        <v>0</v>
      </c>
      <c r="F55">
        <f t="shared" si="0"/>
        <v>-1.1143606456362489</v>
      </c>
      <c r="G55">
        <f t="shared" si="1"/>
        <v>0.24705882352941178</v>
      </c>
      <c r="H55">
        <f t="shared" si="2"/>
        <v>0.79318885448872345</v>
      </c>
      <c r="I55">
        <f t="shared" si="3"/>
        <v>-4</v>
      </c>
    </row>
    <row r="56" spans="1:9" x14ac:dyDescent="0.35">
      <c r="A56">
        <v>127</v>
      </c>
      <c r="B56">
        <v>0</v>
      </c>
      <c r="C56">
        <v>0</v>
      </c>
      <c r="F56">
        <f t="shared" si="0"/>
        <v>-1.1143606456362489</v>
      </c>
      <c r="G56">
        <f t="shared" si="1"/>
        <v>0.24705882352941178</v>
      </c>
      <c r="H56">
        <f t="shared" si="2"/>
        <v>0.79318885448872345</v>
      </c>
      <c r="I56">
        <f t="shared" si="3"/>
        <v>-4</v>
      </c>
    </row>
    <row r="57" spans="1:9" x14ac:dyDescent="0.35">
      <c r="A57">
        <v>129</v>
      </c>
      <c r="B57">
        <v>0</v>
      </c>
      <c r="C57">
        <v>0</v>
      </c>
      <c r="F57">
        <f t="shared" si="0"/>
        <v>-1.1143606456362489</v>
      </c>
      <c r="G57">
        <f t="shared" si="1"/>
        <v>0.24705882352941178</v>
      </c>
      <c r="H57">
        <f t="shared" si="2"/>
        <v>0.79318885448872345</v>
      </c>
      <c r="I57">
        <f t="shared" si="3"/>
        <v>-4</v>
      </c>
    </row>
    <row r="58" spans="1:9" x14ac:dyDescent="0.35">
      <c r="A58">
        <v>131</v>
      </c>
      <c r="B58">
        <v>0</v>
      </c>
      <c r="C58">
        <v>0</v>
      </c>
      <c r="F58">
        <f t="shared" si="0"/>
        <v>-1.1143606456362489</v>
      </c>
      <c r="G58">
        <f t="shared" si="1"/>
        <v>0.24705882352941178</v>
      </c>
      <c r="H58">
        <f t="shared" si="2"/>
        <v>0.79318885448872345</v>
      </c>
      <c r="I58">
        <f t="shared" si="3"/>
        <v>-4</v>
      </c>
    </row>
    <row r="59" spans="1:9" x14ac:dyDescent="0.35">
      <c r="A59">
        <v>134</v>
      </c>
      <c r="B59">
        <v>1</v>
      </c>
      <c r="C59">
        <v>1</v>
      </c>
      <c r="F59">
        <f t="shared" si="0"/>
        <v>-0.16251892949777491</v>
      </c>
      <c r="G59">
        <f t="shared" si="1"/>
        <v>0.45945945945945943</v>
      </c>
      <c r="H59">
        <f t="shared" si="2"/>
        <v>1.4751066856321817</v>
      </c>
      <c r="I59">
        <f t="shared" si="3"/>
        <v>9.5</v>
      </c>
    </row>
    <row r="60" spans="1:9" x14ac:dyDescent="0.35">
      <c r="A60">
        <v>136</v>
      </c>
      <c r="B60">
        <v>0</v>
      </c>
      <c r="C60">
        <v>1</v>
      </c>
      <c r="F60">
        <f t="shared" si="0"/>
        <v>-1.1143606456362489</v>
      </c>
      <c r="G60">
        <f t="shared" si="1"/>
        <v>0.24705882352941178</v>
      </c>
      <c r="H60">
        <f t="shared" si="2"/>
        <v>0.79318885448872345</v>
      </c>
      <c r="I60">
        <f t="shared" si="3"/>
        <v>9.5</v>
      </c>
    </row>
    <row r="61" spans="1:9" x14ac:dyDescent="0.35">
      <c r="A61">
        <v>137</v>
      </c>
      <c r="B61">
        <v>1</v>
      </c>
      <c r="C61">
        <v>1</v>
      </c>
      <c r="F61">
        <f t="shared" si="0"/>
        <v>-0.16251892949777491</v>
      </c>
      <c r="G61">
        <f t="shared" si="1"/>
        <v>0.45945945945945943</v>
      </c>
      <c r="H61">
        <f t="shared" si="2"/>
        <v>1.4751066856321817</v>
      </c>
      <c r="I61">
        <f t="shared" si="3"/>
        <v>9.5</v>
      </c>
    </row>
    <row r="62" spans="1:9" x14ac:dyDescent="0.35">
      <c r="A62">
        <v>138</v>
      </c>
      <c r="B62">
        <v>1</v>
      </c>
      <c r="C62">
        <v>1</v>
      </c>
      <c r="F62">
        <f t="shared" si="0"/>
        <v>-0.16251892949777491</v>
      </c>
      <c r="G62">
        <f t="shared" si="1"/>
        <v>0.45945945945945943</v>
      </c>
      <c r="H62">
        <f t="shared" si="2"/>
        <v>1.4751066856321817</v>
      </c>
      <c r="I62">
        <f t="shared" si="3"/>
        <v>9.5</v>
      </c>
    </row>
    <row r="63" spans="1:9" x14ac:dyDescent="0.35">
      <c r="A63">
        <v>139</v>
      </c>
      <c r="B63">
        <v>0</v>
      </c>
      <c r="C63">
        <v>0</v>
      </c>
      <c r="F63">
        <f t="shared" si="0"/>
        <v>-1.1143606456362489</v>
      </c>
      <c r="G63">
        <f t="shared" si="1"/>
        <v>0.24705882352941178</v>
      </c>
      <c r="H63">
        <f t="shared" si="2"/>
        <v>0.79318885448872345</v>
      </c>
      <c r="I63">
        <f t="shared" si="3"/>
        <v>-4</v>
      </c>
    </row>
    <row r="64" spans="1:9" x14ac:dyDescent="0.35">
      <c r="A64">
        <v>140</v>
      </c>
      <c r="B64">
        <v>0</v>
      </c>
      <c r="C64">
        <v>0</v>
      </c>
      <c r="F64">
        <f t="shared" si="0"/>
        <v>-1.1143606456362489</v>
      </c>
      <c r="G64">
        <f t="shared" si="1"/>
        <v>0.24705882352941178</v>
      </c>
      <c r="H64">
        <f t="shared" si="2"/>
        <v>0.79318885448872345</v>
      </c>
      <c r="I64">
        <f t="shared" si="3"/>
        <v>-4</v>
      </c>
    </row>
    <row r="65" spans="1:9" x14ac:dyDescent="0.35">
      <c r="A65">
        <v>141</v>
      </c>
      <c r="B65">
        <v>0</v>
      </c>
      <c r="C65">
        <v>1</v>
      </c>
      <c r="F65">
        <f t="shared" si="0"/>
        <v>-1.1143606456362489</v>
      </c>
      <c r="G65">
        <f t="shared" si="1"/>
        <v>0.24705882352941178</v>
      </c>
      <c r="H65">
        <f t="shared" si="2"/>
        <v>0.79318885448872345</v>
      </c>
      <c r="I65">
        <f t="shared" si="3"/>
        <v>9.5</v>
      </c>
    </row>
    <row r="66" spans="1:9" x14ac:dyDescent="0.35">
      <c r="A66">
        <v>142</v>
      </c>
      <c r="B66">
        <v>1</v>
      </c>
      <c r="C66">
        <v>0</v>
      </c>
      <c r="F66">
        <f t="shared" si="0"/>
        <v>-0.16251892949777491</v>
      </c>
      <c r="G66">
        <f t="shared" si="1"/>
        <v>0.45945945945945943</v>
      </c>
      <c r="H66">
        <f t="shared" si="2"/>
        <v>1.4751066856321817</v>
      </c>
      <c r="I66">
        <f t="shared" si="3"/>
        <v>-4</v>
      </c>
    </row>
    <row r="67" spans="1:9" x14ac:dyDescent="0.35">
      <c r="A67">
        <v>143</v>
      </c>
      <c r="B67">
        <v>1</v>
      </c>
      <c r="C67">
        <v>0</v>
      </c>
      <c r="F67">
        <f t="shared" si="0"/>
        <v>-0.16251892949777491</v>
      </c>
      <c r="G67">
        <f t="shared" si="1"/>
        <v>0.45945945945945943</v>
      </c>
      <c r="H67">
        <f t="shared" si="2"/>
        <v>1.4751066856321817</v>
      </c>
      <c r="I67">
        <f t="shared" si="3"/>
        <v>-4</v>
      </c>
    </row>
    <row r="68" spans="1:9" x14ac:dyDescent="0.35">
      <c r="A68">
        <v>144</v>
      </c>
      <c r="B68">
        <v>0</v>
      </c>
      <c r="C68">
        <v>0</v>
      </c>
      <c r="F68">
        <f t="shared" ref="F68:F131" si="4">$E$3+$E$4*B68</f>
        <v>-1.1143606456362489</v>
      </c>
      <c r="G68">
        <f t="shared" ref="G68:G131" si="5">EXP(F68)/(1+EXP(F68))</f>
        <v>0.24705882352941178</v>
      </c>
      <c r="H68">
        <f t="shared" ref="H68:H131" si="6">G68/$L$18</f>
        <v>0.79318885448872345</v>
      </c>
      <c r="I68">
        <f t="shared" ref="I68:I131" si="7">IF(G68&gt;$Q$5,(-$Q$6-$Q$3+$Q$4*C68),-$Q$6)</f>
        <v>-4</v>
      </c>
    </row>
    <row r="69" spans="1:9" x14ac:dyDescent="0.35">
      <c r="A69">
        <v>146</v>
      </c>
      <c r="B69">
        <v>0</v>
      </c>
      <c r="C69">
        <v>0</v>
      </c>
      <c r="F69">
        <f t="shared" si="4"/>
        <v>-1.1143606456362489</v>
      </c>
      <c r="G69">
        <f t="shared" si="5"/>
        <v>0.24705882352941178</v>
      </c>
      <c r="H69">
        <f t="shared" si="6"/>
        <v>0.79318885448872345</v>
      </c>
      <c r="I69">
        <f t="shared" si="7"/>
        <v>-4</v>
      </c>
    </row>
    <row r="70" spans="1:9" x14ac:dyDescent="0.35">
      <c r="A70">
        <v>149</v>
      </c>
      <c r="B70">
        <v>0</v>
      </c>
      <c r="C70">
        <v>0</v>
      </c>
      <c r="F70">
        <f t="shared" si="4"/>
        <v>-1.1143606456362489</v>
      </c>
      <c r="G70">
        <f t="shared" si="5"/>
        <v>0.24705882352941178</v>
      </c>
      <c r="H70">
        <f t="shared" si="6"/>
        <v>0.79318885448872345</v>
      </c>
      <c r="I70">
        <f t="shared" si="7"/>
        <v>-4</v>
      </c>
    </row>
    <row r="71" spans="1:9" x14ac:dyDescent="0.35">
      <c r="A71">
        <v>151</v>
      </c>
      <c r="B71">
        <v>0</v>
      </c>
      <c r="C71">
        <v>0</v>
      </c>
      <c r="F71">
        <f t="shared" si="4"/>
        <v>-1.1143606456362489</v>
      </c>
      <c r="G71">
        <f t="shared" si="5"/>
        <v>0.24705882352941178</v>
      </c>
      <c r="H71">
        <f t="shared" si="6"/>
        <v>0.79318885448872345</v>
      </c>
      <c r="I71">
        <f t="shared" si="7"/>
        <v>-4</v>
      </c>
    </row>
    <row r="72" spans="1:9" x14ac:dyDescent="0.35">
      <c r="A72">
        <v>152</v>
      </c>
      <c r="B72">
        <v>0</v>
      </c>
      <c r="C72">
        <v>1</v>
      </c>
      <c r="F72">
        <f t="shared" si="4"/>
        <v>-1.1143606456362489</v>
      </c>
      <c r="G72">
        <f t="shared" si="5"/>
        <v>0.24705882352941178</v>
      </c>
      <c r="H72">
        <f t="shared" si="6"/>
        <v>0.79318885448872345</v>
      </c>
      <c r="I72">
        <f t="shared" si="7"/>
        <v>9.5</v>
      </c>
    </row>
    <row r="73" spans="1:9" x14ac:dyDescent="0.35">
      <c r="A73">
        <v>153</v>
      </c>
      <c r="B73">
        <v>0</v>
      </c>
      <c r="C73">
        <v>1</v>
      </c>
      <c r="F73">
        <f t="shared" si="4"/>
        <v>-1.1143606456362489</v>
      </c>
      <c r="G73">
        <f t="shared" si="5"/>
        <v>0.24705882352941178</v>
      </c>
      <c r="H73">
        <f t="shared" si="6"/>
        <v>0.79318885448872345</v>
      </c>
      <c r="I73">
        <f t="shared" si="7"/>
        <v>9.5</v>
      </c>
    </row>
    <row r="74" spans="1:9" x14ac:dyDescent="0.35">
      <c r="A74">
        <v>156</v>
      </c>
      <c r="B74">
        <v>0</v>
      </c>
      <c r="C74">
        <v>0</v>
      </c>
      <c r="F74">
        <f t="shared" si="4"/>
        <v>-1.1143606456362489</v>
      </c>
      <c r="G74">
        <f t="shared" si="5"/>
        <v>0.24705882352941178</v>
      </c>
      <c r="H74">
        <f t="shared" si="6"/>
        <v>0.79318885448872345</v>
      </c>
      <c r="I74">
        <f t="shared" si="7"/>
        <v>-4</v>
      </c>
    </row>
    <row r="75" spans="1:9" x14ac:dyDescent="0.35">
      <c r="A75">
        <v>157</v>
      </c>
      <c r="B75">
        <v>0</v>
      </c>
      <c r="C75">
        <v>0</v>
      </c>
      <c r="F75">
        <f t="shared" si="4"/>
        <v>-1.1143606456362489</v>
      </c>
      <c r="G75">
        <f t="shared" si="5"/>
        <v>0.24705882352941178</v>
      </c>
      <c r="H75">
        <f t="shared" si="6"/>
        <v>0.79318885448872345</v>
      </c>
      <c r="I75">
        <f t="shared" si="7"/>
        <v>-4</v>
      </c>
    </row>
    <row r="76" spans="1:9" x14ac:dyDescent="0.35">
      <c r="A76">
        <v>160</v>
      </c>
      <c r="B76">
        <v>0</v>
      </c>
      <c r="C76">
        <v>0</v>
      </c>
      <c r="F76">
        <f t="shared" si="4"/>
        <v>-1.1143606456362489</v>
      </c>
      <c r="G76">
        <f t="shared" si="5"/>
        <v>0.24705882352941178</v>
      </c>
      <c r="H76">
        <f t="shared" si="6"/>
        <v>0.79318885448872345</v>
      </c>
      <c r="I76">
        <f t="shared" si="7"/>
        <v>-4</v>
      </c>
    </row>
    <row r="77" spans="1:9" x14ac:dyDescent="0.35">
      <c r="A77">
        <v>161</v>
      </c>
      <c r="B77">
        <v>0</v>
      </c>
      <c r="C77">
        <v>0</v>
      </c>
      <c r="F77">
        <f t="shared" si="4"/>
        <v>-1.1143606456362489</v>
      </c>
      <c r="G77">
        <f t="shared" si="5"/>
        <v>0.24705882352941178</v>
      </c>
      <c r="H77">
        <f t="shared" si="6"/>
        <v>0.79318885448872345</v>
      </c>
      <c r="I77">
        <f t="shared" si="7"/>
        <v>-4</v>
      </c>
    </row>
    <row r="78" spans="1:9" x14ac:dyDescent="0.35">
      <c r="A78">
        <v>163</v>
      </c>
      <c r="B78">
        <v>0</v>
      </c>
      <c r="C78">
        <v>0</v>
      </c>
      <c r="F78">
        <f t="shared" si="4"/>
        <v>-1.1143606456362489</v>
      </c>
      <c r="G78">
        <f t="shared" si="5"/>
        <v>0.24705882352941178</v>
      </c>
      <c r="H78">
        <f t="shared" si="6"/>
        <v>0.79318885448872345</v>
      </c>
      <c r="I78">
        <f t="shared" si="7"/>
        <v>-4</v>
      </c>
    </row>
    <row r="79" spans="1:9" x14ac:dyDescent="0.35">
      <c r="A79">
        <v>164</v>
      </c>
      <c r="B79">
        <v>1</v>
      </c>
      <c r="C79">
        <v>0</v>
      </c>
      <c r="F79">
        <f t="shared" si="4"/>
        <v>-0.16251892949777491</v>
      </c>
      <c r="G79">
        <f t="shared" si="5"/>
        <v>0.45945945945945943</v>
      </c>
      <c r="H79">
        <f t="shared" si="6"/>
        <v>1.4751066856321817</v>
      </c>
      <c r="I79">
        <f t="shared" si="7"/>
        <v>-4</v>
      </c>
    </row>
    <row r="80" spans="1:9" x14ac:dyDescent="0.35">
      <c r="A80">
        <v>165</v>
      </c>
      <c r="B80">
        <v>0</v>
      </c>
      <c r="C80">
        <v>0</v>
      </c>
      <c r="F80">
        <f t="shared" si="4"/>
        <v>-1.1143606456362489</v>
      </c>
      <c r="G80">
        <f t="shared" si="5"/>
        <v>0.24705882352941178</v>
      </c>
      <c r="H80">
        <f t="shared" si="6"/>
        <v>0.79318885448872345</v>
      </c>
      <c r="I80">
        <f t="shared" si="7"/>
        <v>-4</v>
      </c>
    </row>
    <row r="81" spans="1:9" x14ac:dyDescent="0.35">
      <c r="A81">
        <v>166</v>
      </c>
      <c r="B81">
        <v>0</v>
      </c>
      <c r="C81">
        <v>1</v>
      </c>
      <c r="F81">
        <f t="shared" si="4"/>
        <v>-1.1143606456362489</v>
      </c>
      <c r="G81">
        <f t="shared" si="5"/>
        <v>0.24705882352941178</v>
      </c>
      <c r="H81">
        <f t="shared" si="6"/>
        <v>0.79318885448872345</v>
      </c>
      <c r="I81">
        <f t="shared" si="7"/>
        <v>9.5</v>
      </c>
    </row>
    <row r="82" spans="1:9" x14ac:dyDescent="0.35">
      <c r="A82">
        <v>169</v>
      </c>
      <c r="B82">
        <v>0</v>
      </c>
      <c r="C82">
        <v>0</v>
      </c>
      <c r="F82">
        <f t="shared" si="4"/>
        <v>-1.1143606456362489</v>
      </c>
      <c r="G82">
        <f t="shared" si="5"/>
        <v>0.24705882352941178</v>
      </c>
      <c r="H82">
        <f t="shared" si="6"/>
        <v>0.79318885448872345</v>
      </c>
      <c r="I82">
        <f t="shared" si="7"/>
        <v>-4</v>
      </c>
    </row>
    <row r="83" spans="1:9" x14ac:dyDescent="0.35">
      <c r="A83">
        <v>173</v>
      </c>
      <c r="B83">
        <v>0</v>
      </c>
      <c r="C83">
        <v>0</v>
      </c>
      <c r="F83">
        <f t="shared" si="4"/>
        <v>-1.1143606456362489</v>
      </c>
      <c r="G83">
        <f t="shared" si="5"/>
        <v>0.24705882352941178</v>
      </c>
      <c r="H83">
        <f t="shared" si="6"/>
        <v>0.79318885448872345</v>
      </c>
      <c r="I83">
        <f t="shared" si="7"/>
        <v>-4</v>
      </c>
    </row>
    <row r="84" spans="1:9" x14ac:dyDescent="0.35">
      <c r="A84">
        <v>180</v>
      </c>
      <c r="B84">
        <v>0</v>
      </c>
      <c r="C84">
        <v>0</v>
      </c>
      <c r="F84">
        <f t="shared" si="4"/>
        <v>-1.1143606456362489</v>
      </c>
      <c r="G84">
        <f t="shared" si="5"/>
        <v>0.24705882352941178</v>
      </c>
      <c r="H84">
        <f t="shared" si="6"/>
        <v>0.79318885448872345</v>
      </c>
      <c r="I84">
        <f t="shared" si="7"/>
        <v>-4</v>
      </c>
    </row>
    <row r="85" spans="1:9" x14ac:dyDescent="0.35">
      <c r="A85">
        <v>181</v>
      </c>
      <c r="B85">
        <v>0</v>
      </c>
      <c r="C85">
        <v>0</v>
      </c>
      <c r="F85">
        <f t="shared" si="4"/>
        <v>-1.1143606456362489</v>
      </c>
      <c r="G85">
        <f t="shared" si="5"/>
        <v>0.24705882352941178</v>
      </c>
      <c r="H85">
        <f t="shared" si="6"/>
        <v>0.79318885448872345</v>
      </c>
      <c r="I85">
        <f t="shared" si="7"/>
        <v>-4</v>
      </c>
    </row>
    <row r="86" spans="1:9" x14ac:dyDescent="0.35">
      <c r="A86">
        <v>182</v>
      </c>
      <c r="B86">
        <v>0</v>
      </c>
      <c r="C86">
        <v>0</v>
      </c>
      <c r="F86">
        <f t="shared" si="4"/>
        <v>-1.1143606456362489</v>
      </c>
      <c r="G86">
        <f t="shared" si="5"/>
        <v>0.24705882352941178</v>
      </c>
      <c r="H86">
        <f t="shared" si="6"/>
        <v>0.79318885448872345</v>
      </c>
      <c r="I86">
        <f t="shared" si="7"/>
        <v>-4</v>
      </c>
    </row>
    <row r="87" spans="1:9" x14ac:dyDescent="0.35">
      <c r="A87">
        <v>183</v>
      </c>
      <c r="B87">
        <v>0</v>
      </c>
      <c r="C87">
        <v>1</v>
      </c>
      <c r="F87">
        <f t="shared" si="4"/>
        <v>-1.1143606456362489</v>
      </c>
      <c r="G87">
        <f t="shared" si="5"/>
        <v>0.24705882352941178</v>
      </c>
      <c r="H87">
        <f t="shared" si="6"/>
        <v>0.79318885448872345</v>
      </c>
      <c r="I87">
        <f t="shared" si="7"/>
        <v>9.5</v>
      </c>
    </row>
    <row r="88" spans="1:9" x14ac:dyDescent="0.35">
      <c r="A88">
        <v>185</v>
      </c>
      <c r="B88">
        <v>1</v>
      </c>
      <c r="C88">
        <v>0</v>
      </c>
      <c r="F88">
        <f t="shared" si="4"/>
        <v>-0.16251892949777491</v>
      </c>
      <c r="G88">
        <f t="shared" si="5"/>
        <v>0.45945945945945943</v>
      </c>
      <c r="H88">
        <f t="shared" si="6"/>
        <v>1.4751066856321817</v>
      </c>
      <c r="I88">
        <f t="shared" si="7"/>
        <v>-4</v>
      </c>
    </row>
    <row r="89" spans="1:9" x14ac:dyDescent="0.35">
      <c r="A89">
        <v>186</v>
      </c>
      <c r="B89">
        <v>0</v>
      </c>
      <c r="C89">
        <v>0</v>
      </c>
      <c r="F89">
        <f t="shared" si="4"/>
        <v>-1.1143606456362489</v>
      </c>
      <c r="G89">
        <f t="shared" si="5"/>
        <v>0.24705882352941178</v>
      </c>
      <c r="H89">
        <f t="shared" si="6"/>
        <v>0.79318885448872345</v>
      </c>
      <c r="I89">
        <f t="shared" si="7"/>
        <v>-4</v>
      </c>
    </row>
    <row r="90" spans="1:9" x14ac:dyDescent="0.35">
      <c r="A90">
        <v>187</v>
      </c>
      <c r="B90">
        <v>0</v>
      </c>
      <c r="C90">
        <v>0</v>
      </c>
      <c r="F90">
        <f t="shared" si="4"/>
        <v>-1.1143606456362489</v>
      </c>
      <c r="G90">
        <f t="shared" si="5"/>
        <v>0.24705882352941178</v>
      </c>
      <c r="H90">
        <f t="shared" si="6"/>
        <v>0.79318885448872345</v>
      </c>
      <c r="I90">
        <f t="shared" si="7"/>
        <v>-4</v>
      </c>
    </row>
    <row r="91" spans="1:9" x14ac:dyDescent="0.35">
      <c r="A91">
        <v>188</v>
      </c>
      <c r="B91">
        <v>1</v>
      </c>
      <c r="C91">
        <v>1</v>
      </c>
      <c r="F91">
        <f t="shared" si="4"/>
        <v>-0.16251892949777491</v>
      </c>
      <c r="G91">
        <f t="shared" si="5"/>
        <v>0.45945945945945943</v>
      </c>
      <c r="H91">
        <f t="shared" si="6"/>
        <v>1.4751066856321817</v>
      </c>
      <c r="I91">
        <f t="shared" si="7"/>
        <v>9.5</v>
      </c>
    </row>
    <row r="92" spans="1:9" x14ac:dyDescent="0.35">
      <c r="A92">
        <v>190</v>
      </c>
      <c r="B92">
        <v>1</v>
      </c>
      <c r="C92">
        <v>0</v>
      </c>
      <c r="F92">
        <f t="shared" si="4"/>
        <v>-0.16251892949777491</v>
      </c>
      <c r="G92">
        <f t="shared" si="5"/>
        <v>0.45945945945945943</v>
      </c>
      <c r="H92">
        <f t="shared" si="6"/>
        <v>1.4751066856321817</v>
      </c>
      <c r="I92">
        <f t="shared" si="7"/>
        <v>-4</v>
      </c>
    </row>
    <row r="93" spans="1:9" x14ac:dyDescent="0.35">
      <c r="A93">
        <v>194</v>
      </c>
      <c r="B93">
        <v>0</v>
      </c>
      <c r="C93">
        <v>0</v>
      </c>
      <c r="F93">
        <f t="shared" si="4"/>
        <v>-1.1143606456362489</v>
      </c>
      <c r="G93">
        <f t="shared" si="5"/>
        <v>0.24705882352941178</v>
      </c>
      <c r="H93">
        <f t="shared" si="6"/>
        <v>0.79318885448872345</v>
      </c>
      <c r="I93">
        <f t="shared" si="7"/>
        <v>-4</v>
      </c>
    </row>
    <row r="94" spans="1:9" x14ac:dyDescent="0.35">
      <c r="A94">
        <v>195</v>
      </c>
      <c r="B94">
        <v>1</v>
      </c>
      <c r="C94">
        <v>1</v>
      </c>
      <c r="F94">
        <f t="shared" si="4"/>
        <v>-0.16251892949777491</v>
      </c>
      <c r="G94">
        <f t="shared" si="5"/>
        <v>0.45945945945945943</v>
      </c>
      <c r="H94">
        <f t="shared" si="6"/>
        <v>1.4751066856321817</v>
      </c>
      <c r="I94">
        <f t="shared" si="7"/>
        <v>9.5</v>
      </c>
    </row>
    <row r="95" spans="1:9" x14ac:dyDescent="0.35">
      <c r="A95">
        <v>196</v>
      </c>
      <c r="B95">
        <v>1</v>
      </c>
      <c r="C95">
        <v>1</v>
      </c>
      <c r="F95">
        <f t="shared" si="4"/>
        <v>-0.16251892949777491</v>
      </c>
      <c r="G95">
        <f t="shared" si="5"/>
        <v>0.45945945945945943</v>
      </c>
      <c r="H95">
        <f t="shared" si="6"/>
        <v>1.4751066856321817</v>
      </c>
      <c r="I95">
        <f t="shared" si="7"/>
        <v>9.5</v>
      </c>
    </row>
    <row r="96" spans="1:9" x14ac:dyDescent="0.35">
      <c r="A96">
        <v>197</v>
      </c>
      <c r="B96">
        <v>0</v>
      </c>
      <c r="C96">
        <v>1</v>
      </c>
      <c r="F96">
        <f t="shared" si="4"/>
        <v>-1.1143606456362489</v>
      </c>
      <c r="G96">
        <f t="shared" si="5"/>
        <v>0.24705882352941178</v>
      </c>
      <c r="H96">
        <f t="shared" si="6"/>
        <v>0.79318885448872345</v>
      </c>
      <c r="I96">
        <f t="shared" si="7"/>
        <v>9.5</v>
      </c>
    </row>
    <row r="97" spans="1:9" x14ac:dyDescent="0.35">
      <c r="A97">
        <v>199</v>
      </c>
      <c r="B97">
        <v>1</v>
      </c>
      <c r="C97">
        <v>0</v>
      </c>
      <c r="F97">
        <f t="shared" si="4"/>
        <v>-0.16251892949777491</v>
      </c>
      <c r="G97">
        <f t="shared" si="5"/>
        <v>0.45945945945945943</v>
      </c>
      <c r="H97">
        <f t="shared" si="6"/>
        <v>1.4751066856321817</v>
      </c>
      <c r="I97">
        <f t="shared" si="7"/>
        <v>-4</v>
      </c>
    </row>
    <row r="98" spans="1:9" x14ac:dyDescent="0.35">
      <c r="A98">
        <v>201</v>
      </c>
      <c r="B98">
        <v>0</v>
      </c>
      <c r="C98">
        <v>0</v>
      </c>
      <c r="F98">
        <f t="shared" si="4"/>
        <v>-1.1143606456362489</v>
      </c>
      <c r="G98">
        <f t="shared" si="5"/>
        <v>0.24705882352941178</v>
      </c>
      <c r="H98">
        <f t="shared" si="6"/>
        <v>0.79318885448872345</v>
      </c>
      <c r="I98">
        <f t="shared" si="7"/>
        <v>-4</v>
      </c>
    </row>
    <row r="99" spans="1:9" x14ac:dyDescent="0.35">
      <c r="A99">
        <v>206</v>
      </c>
      <c r="B99">
        <v>0</v>
      </c>
      <c r="C99">
        <v>1</v>
      </c>
      <c r="F99">
        <f t="shared" si="4"/>
        <v>-1.1143606456362489</v>
      </c>
      <c r="G99">
        <f t="shared" si="5"/>
        <v>0.24705882352941178</v>
      </c>
      <c r="H99">
        <f t="shared" si="6"/>
        <v>0.79318885448872345</v>
      </c>
      <c r="I99">
        <f t="shared" si="7"/>
        <v>9.5</v>
      </c>
    </row>
    <row r="100" spans="1:9" x14ac:dyDescent="0.35">
      <c r="A100">
        <v>207</v>
      </c>
      <c r="B100">
        <v>1</v>
      </c>
      <c r="C100">
        <v>0</v>
      </c>
      <c r="F100">
        <f t="shared" si="4"/>
        <v>-0.16251892949777491</v>
      </c>
      <c r="G100">
        <f t="shared" si="5"/>
        <v>0.45945945945945943</v>
      </c>
      <c r="H100">
        <f t="shared" si="6"/>
        <v>1.4751066856321817</v>
      </c>
      <c r="I100">
        <f t="shared" si="7"/>
        <v>-4</v>
      </c>
    </row>
    <row r="101" spans="1:9" x14ac:dyDescent="0.35">
      <c r="A101">
        <v>208</v>
      </c>
      <c r="B101">
        <v>0</v>
      </c>
      <c r="C101">
        <v>0</v>
      </c>
      <c r="F101">
        <f t="shared" si="4"/>
        <v>-1.1143606456362489</v>
      </c>
      <c r="G101">
        <f t="shared" si="5"/>
        <v>0.24705882352941178</v>
      </c>
      <c r="H101">
        <f t="shared" si="6"/>
        <v>0.79318885448872345</v>
      </c>
      <c r="I101">
        <f t="shared" si="7"/>
        <v>-4</v>
      </c>
    </row>
    <row r="102" spans="1:9" x14ac:dyDescent="0.35">
      <c r="A102">
        <v>211</v>
      </c>
      <c r="B102">
        <v>1</v>
      </c>
      <c r="C102">
        <v>1</v>
      </c>
      <c r="F102">
        <f t="shared" si="4"/>
        <v>-0.16251892949777491</v>
      </c>
      <c r="G102">
        <f t="shared" si="5"/>
        <v>0.45945945945945943</v>
      </c>
      <c r="H102">
        <f t="shared" si="6"/>
        <v>1.4751066856321817</v>
      </c>
      <c r="I102">
        <f t="shared" si="7"/>
        <v>9.5</v>
      </c>
    </row>
    <row r="103" spans="1:9" x14ac:dyDescent="0.35">
      <c r="A103">
        <v>212</v>
      </c>
      <c r="B103">
        <v>0</v>
      </c>
      <c r="C103">
        <v>0</v>
      </c>
      <c r="F103">
        <f t="shared" si="4"/>
        <v>-1.1143606456362489</v>
      </c>
      <c r="G103">
        <f t="shared" si="5"/>
        <v>0.24705882352941178</v>
      </c>
      <c r="H103">
        <f t="shared" si="6"/>
        <v>0.79318885448872345</v>
      </c>
      <c r="I103">
        <f t="shared" si="7"/>
        <v>-4</v>
      </c>
    </row>
    <row r="104" spans="1:9" x14ac:dyDescent="0.35">
      <c r="A104">
        <v>213</v>
      </c>
      <c r="B104">
        <v>1</v>
      </c>
      <c r="C104">
        <v>1</v>
      </c>
      <c r="F104">
        <f t="shared" si="4"/>
        <v>-0.16251892949777491</v>
      </c>
      <c r="G104">
        <f t="shared" si="5"/>
        <v>0.45945945945945943</v>
      </c>
      <c r="H104">
        <f t="shared" si="6"/>
        <v>1.4751066856321817</v>
      </c>
      <c r="I104">
        <f t="shared" si="7"/>
        <v>9.5</v>
      </c>
    </row>
    <row r="105" spans="1:9" x14ac:dyDescent="0.35">
      <c r="A105">
        <v>214</v>
      </c>
      <c r="B105">
        <v>0</v>
      </c>
      <c r="C105">
        <v>1</v>
      </c>
      <c r="F105">
        <f t="shared" si="4"/>
        <v>-1.1143606456362489</v>
      </c>
      <c r="G105">
        <f t="shared" si="5"/>
        <v>0.24705882352941178</v>
      </c>
      <c r="H105">
        <f t="shared" si="6"/>
        <v>0.79318885448872345</v>
      </c>
      <c r="I105">
        <f t="shared" si="7"/>
        <v>9.5</v>
      </c>
    </row>
    <row r="106" spans="1:9" x14ac:dyDescent="0.35">
      <c r="A106">
        <v>216</v>
      </c>
      <c r="B106">
        <v>0</v>
      </c>
      <c r="C106">
        <v>1</v>
      </c>
      <c r="F106">
        <f t="shared" si="4"/>
        <v>-1.1143606456362489</v>
      </c>
      <c r="G106">
        <f t="shared" si="5"/>
        <v>0.24705882352941178</v>
      </c>
      <c r="H106">
        <f t="shared" si="6"/>
        <v>0.79318885448872345</v>
      </c>
      <c r="I106">
        <f t="shared" si="7"/>
        <v>9.5</v>
      </c>
    </row>
    <row r="107" spans="1:9" x14ac:dyDescent="0.35">
      <c r="A107">
        <v>217</v>
      </c>
      <c r="B107">
        <v>0</v>
      </c>
      <c r="C107">
        <v>1</v>
      </c>
      <c r="F107">
        <f t="shared" si="4"/>
        <v>-1.1143606456362489</v>
      </c>
      <c r="G107">
        <f t="shared" si="5"/>
        <v>0.24705882352941178</v>
      </c>
      <c r="H107">
        <f t="shared" si="6"/>
        <v>0.79318885448872345</v>
      </c>
      <c r="I107">
        <f t="shared" si="7"/>
        <v>9.5</v>
      </c>
    </row>
    <row r="108" spans="1:9" x14ac:dyDescent="0.35">
      <c r="A108">
        <v>218</v>
      </c>
      <c r="B108">
        <v>1</v>
      </c>
      <c r="C108">
        <v>0</v>
      </c>
      <c r="F108">
        <f t="shared" si="4"/>
        <v>-0.16251892949777491</v>
      </c>
      <c r="G108">
        <f t="shared" si="5"/>
        <v>0.45945945945945943</v>
      </c>
      <c r="H108">
        <f t="shared" si="6"/>
        <v>1.4751066856321817</v>
      </c>
      <c r="I108">
        <f t="shared" si="7"/>
        <v>-4</v>
      </c>
    </row>
    <row r="109" spans="1:9" x14ac:dyDescent="0.35">
      <c r="A109">
        <v>221</v>
      </c>
      <c r="B109">
        <v>0</v>
      </c>
      <c r="C109">
        <v>0</v>
      </c>
      <c r="F109">
        <f t="shared" si="4"/>
        <v>-1.1143606456362489</v>
      </c>
      <c r="G109">
        <f t="shared" si="5"/>
        <v>0.24705882352941178</v>
      </c>
      <c r="H109">
        <f t="shared" si="6"/>
        <v>0.79318885448872345</v>
      </c>
      <c r="I109">
        <f t="shared" si="7"/>
        <v>-4</v>
      </c>
    </row>
    <row r="110" spans="1:9" x14ac:dyDescent="0.35">
      <c r="A110">
        <v>223</v>
      </c>
      <c r="B110">
        <v>0</v>
      </c>
      <c r="C110">
        <v>0</v>
      </c>
      <c r="F110">
        <f t="shared" si="4"/>
        <v>-1.1143606456362489</v>
      </c>
      <c r="G110">
        <f t="shared" si="5"/>
        <v>0.24705882352941178</v>
      </c>
      <c r="H110">
        <f t="shared" si="6"/>
        <v>0.79318885448872345</v>
      </c>
      <c r="I110">
        <f t="shared" si="7"/>
        <v>-4</v>
      </c>
    </row>
    <row r="111" spans="1:9" x14ac:dyDescent="0.35">
      <c r="A111">
        <v>227</v>
      </c>
      <c r="B111">
        <v>1</v>
      </c>
      <c r="C111">
        <v>0</v>
      </c>
      <c r="F111">
        <f t="shared" si="4"/>
        <v>-0.16251892949777491</v>
      </c>
      <c r="G111">
        <f t="shared" si="5"/>
        <v>0.45945945945945943</v>
      </c>
      <c r="H111">
        <f t="shared" si="6"/>
        <v>1.4751066856321817</v>
      </c>
      <c r="I111">
        <f t="shared" si="7"/>
        <v>-4</v>
      </c>
    </row>
    <row r="112" spans="1:9" x14ac:dyDescent="0.35">
      <c r="A112">
        <v>229</v>
      </c>
      <c r="B112">
        <v>1</v>
      </c>
      <c r="C112">
        <v>1</v>
      </c>
      <c r="F112">
        <f t="shared" si="4"/>
        <v>-0.16251892949777491</v>
      </c>
      <c r="G112">
        <f t="shared" si="5"/>
        <v>0.45945945945945943</v>
      </c>
      <c r="H112">
        <f t="shared" si="6"/>
        <v>1.4751066856321817</v>
      </c>
      <c r="I112">
        <f t="shared" si="7"/>
        <v>9.5</v>
      </c>
    </row>
    <row r="113" spans="1:9" x14ac:dyDescent="0.35">
      <c r="A113">
        <v>230</v>
      </c>
      <c r="B113">
        <v>0</v>
      </c>
      <c r="C113">
        <v>0</v>
      </c>
      <c r="F113">
        <f t="shared" si="4"/>
        <v>-1.1143606456362489</v>
      </c>
      <c r="G113">
        <f t="shared" si="5"/>
        <v>0.24705882352941178</v>
      </c>
      <c r="H113">
        <f t="shared" si="6"/>
        <v>0.79318885448872345</v>
      </c>
      <c r="I113">
        <f t="shared" si="7"/>
        <v>-4</v>
      </c>
    </row>
    <row r="114" spans="1:9" x14ac:dyDescent="0.35">
      <c r="A114">
        <v>231</v>
      </c>
      <c r="B114">
        <v>0</v>
      </c>
      <c r="C114">
        <v>0</v>
      </c>
      <c r="F114">
        <f t="shared" si="4"/>
        <v>-1.1143606456362489</v>
      </c>
      <c r="G114">
        <f t="shared" si="5"/>
        <v>0.24705882352941178</v>
      </c>
      <c r="H114">
        <f t="shared" si="6"/>
        <v>0.79318885448872345</v>
      </c>
      <c r="I114">
        <f t="shared" si="7"/>
        <v>-4</v>
      </c>
    </row>
    <row r="115" spans="1:9" x14ac:dyDescent="0.35">
      <c r="A115">
        <v>233</v>
      </c>
      <c r="B115">
        <v>0</v>
      </c>
      <c r="C115">
        <v>0</v>
      </c>
      <c r="F115">
        <f t="shared" si="4"/>
        <v>-1.1143606456362489</v>
      </c>
      <c r="G115">
        <f t="shared" si="5"/>
        <v>0.24705882352941178</v>
      </c>
      <c r="H115">
        <f t="shared" si="6"/>
        <v>0.79318885448872345</v>
      </c>
      <c r="I115">
        <f t="shared" si="7"/>
        <v>-4</v>
      </c>
    </row>
    <row r="116" spans="1:9" x14ac:dyDescent="0.35">
      <c r="A116">
        <v>234</v>
      </c>
      <c r="B116">
        <v>0</v>
      </c>
      <c r="C116">
        <v>0</v>
      </c>
      <c r="F116">
        <f t="shared" si="4"/>
        <v>-1.1143606456362489</v>
      </c>
      <c r="G116">
        <f t="shared" si="5"/>
        <v>0.24705882352941178</v>
      </c>
      <c r="H116">
        <f t="shared" si="6"/>
        <v>0.79318885448872345</v>
      </c>
      <c r="I116">
        <f t="shared" si="7"/>
        <v>-4</v>
      </c>
    </row>
    <row r="117" spans="1:9" x14ac:dyDescent="0.35">
      <c r="A117">
        <v>235</v>
      </c>
      <c r="B117">
        <v>0</v>
      </c>
      <c r="C117">
        <v>0</v>
      </c>
      <c r="F117">
        <f t="shared" si="4"/>
        <v>-1.1143606456362489</v>
      </c>
      <c r="G117">
        <f t="shared" si="5"/>
        <v>0.24705882352941178</v>
      </c>
      <c r="H117">
        <f t="shared" si="6"/>
        <v>0.79318885448872345</v>
      </c>
      <c r="I117">
        <f t="shared" si="7"/>
        <v>-4</v>
      </c>
    </row>
    <row r="118" spans="1:9" x14ac:dyDescent="0.35">
      <c r="A118">
        <v>236</v>
      </c>
      <c r="B118">
        <v>0</v>
      </c>
      <c r="C118">
        <v>0</v>
      </c>
      <c r="F118">
        <f t="shared" si="4"/>
        <v>-1.1143606456362489</v>
      </c>
      <c r="G118">
        <f t="shared" si="5"/>
        <v>0.24705882352941178</v>
      </c>
      <c r="H118">
        <f t="shared" si="6"/>
        <v>0.79318885448872345</v>
      </c>
      <c r="I118">
        <f t="shared" si="7"/>
        <v>-4</v>
      </c>
    </row>
    <row r="119" spans="1:9" x14ac:dyDescent="0.35">
      <c r="A119">
        <v>237</v>
      </c>
      <c r="B119">
        <v>1</v>
      </c>
      <c r="C119">
        <v>0</v>
      </c>
      <c r="F119">
        <f t="shared" si="4"/>
        <v>-0.16251892949777491</v>
      </c>
      <c r="G119">
        <f t="shared" si="5"/>
        <v>0.45945945945945943</v>
      </c>
      <c r="H119">
        <f t="shared" si="6"/>
        <v>1.4751066856321817</v>
      </c>
      <c r="I119">
        <f t="shared" si="7"/>
        <v>-4</v>
      </c>
    </row>
    <row r="120" spans="1:9" x14ac:dyDescent="0.35">
      <c r="A120">
        <v>239</v>
      </c>
      <c r="B120">
        <v>0</v>
      </c>
      <c r="C120">
        <v>1</v>
      </c>
      <c r="F120">
        <f t="shared" si="4"/>
        <v>-1.1143606456362489</v>
      </c>
      <c r="G120">
        <f t="shared" si="5"/>
        <v>0.24705882352941178</v>
      </c>
      <c r="H120">
        <f t="shared" si="6"/>
        <v>0.79318885448872345</v>
      </c>
      <c r="I120">
        <f t="shared" si="7"/>
        <v>9.5</v>
      </c>
    </row>
    <row r="121" spans="1:9" x14ac:dyDescent="0.35">
      <c r="A121">
        <v>240</v>
      </c>
      <c r="B121">
        <v>1</v>
      </c>
      <c r="C121">
        <v>1</v>
      </c>
      <c r="F121">
        <f t="shared" si="4"/>
        <v>-0.16251892949777491</v>
      </c>
      <c r="G121">
        <f t="shared" si="5"/>
        <v>0.45945945945945943</v>
      </c>
      <c r="H121">
        <f t="shared" si="6"/>
        <v>1.4751066856321817</v>
      </c>
      <c r="I121">
        <f t="shared" si="7"/>
        <v>9.5</v>
      </c>
    </row>
    <row r="122" spans="1:9" x14ac:dyDescent="0.35">
      <c r="A122">
        <v>241</v>
      </c>
      <c r="B122">
        <v>0</v>
      </c>
      <c r="C122">
        <v>0</v>
      </c>
      <c r="F122">
        <f t="shared" si="4"/>
        <v>-1.1143606456362489</v>
      </c>
      <c r="G122">
        <f t="shared" si="5"/>
        <v>0.24705882352941178</v>
      </c>
      <c r="H122">
        <f t="shared" si="6"/>
        <v>0.79318885448872345</v>
      </c>
      <c r="I122">
        <f t="shared" si="7"/>
        <v>-4</v>
      </c>
    </row>
    <row r="123" spans="1:9" x14ac:dyDescent="0.35">
      <c r="A123">
        <v>242</v>
      </c>
      <c r="B123">
        <v>0</v>
      </c>
      <c r="C123">
        <v>0</v>
      </c>
      <c r="F123">
        <f t="shared" si="4"/>
        <v>-1.1143606456362489</v>
      </c>
      <c r="G123">
        <f t="shared" si="5"/>
        <v>0.24705882352941178</v>
      </c>
      <c r="H123">
        <f t="shared" si="6"/>
        <v>0.79318885448872345</v>
      </c>
      <c r="I123">
        <f t="shared" si="7"/>
        <v>-4</v>
      </c>
    </row>
    <row r="124" spans="1:9" x14ac:dyDescent="0.35">
      <c r="A124">
        <v>243</v>
      </c>
      <c r="B124">
        <v>0</v>
      </c>
      <c r="C124">
        <v>0</v>
      </c>
      <c r="F124">
        <f t="shared" si="4"/>
        <v>-1.1143606456362489</v>
      </c>
      <c r="G124">
        <f t="shared" si="5"/>
        <v>0.24705882352941178</v>
      </c>
      <c r="H124">
        <f t="shared" si="6"/>
        <v>0.79318885448872345</v>
      </c>
      <c r="I124">
        <f t="shared" si="7"/>
        <v>-4</v>
      </c>
    </row>
    <row r="125" spans="1:9" x14ac:dyDescent="0.35">
      <c r="A125">
        <v>245</v>
      </c>
      <c r="B125">
        <v>0</v>
      </c>
      <c r="C125">
        <v>0</v>
      </c>
      <c r="F125">
        <f t="shared" si="4"/>
        <v>-1.1143606456362489</v>
      </c>
      <c r="G125">
        <f t="shared" si="5"/>
        <v>0.24705882352941178</v>
      </c>
      <c r="H125">
        <f t="shared" si="6"/>
        <v>0.79318885448872345</v>
      </c>
      <c r="I125">
        <f t="shared" si="7"/>
        <v>-4</v>
      </c>
    </row>
    <row r="126" spans="1:9" x14ac:dyDescent="0.35">
      <c r="A126">
        <v>246</v>
      </c>
      <c r="B126">
        <v>0</v>
      </c>
      <c r="C126">
        <v>0</v>
      </c>
      <c r="F126">
        <f t="shared" si="4"/>
        <v>-1.1143606456362489</v>
      </c>
      <c r="G126">
        <f t="shared" si="5"/>
        <v>0.24705882352941178</v>
      </c>
      <c r="H126">
        <f t="shared" si="6"/>
        <v>0.79318885448872345</v>
      </c>
      <c r="I126">
        <f t="shared" si="7"/>
        <v>-4</v>
      </c>
    </row>
    <row r="127" spans="1:9" x14ac:dyDescent="0.35">
      <c r="A127">
        <v>247</v>
      </c>
      <c r="B127">
        <v>0</v>
      </c>
      <c r="C127">
        <v>0</v>
      </c>
      <c r="F127">
        <f t="shared" si="4"/>
        <v>-1.1143606456362489</v>
      </c>
      <c r="G127">
        <f t="shared" si="5"/>
        <v>0.24705882352941178</v>
      </c>
      <c r="H127">
        <f t="shared" si="6"/>
        <v>0.79318885448872345</v>
      </c>
      <c r="I127">
        <f t="shared" si="7"/>
        <v>-4</v>
      </c>
    </row>
    <row r="128" spans="1:9" x14ac:dyDescent="0.35">
      <c r="A128">
        <v>248</v>
      </c>
      <c r="B128">
        <v>0</v>
      </c>
      <c r="C128">
        <v>0</v>
      </c>
      <c r="F128">
        <f t="shared" si="4"/>
        <v>-1.1143606456362489</v>
      </c>
      <c r="G128">
        <f t="shared" si="5"/>
        <v>0.24705882352941178</v>
      </c>
      <c r="H128">
        <f t="shared" si="6"/>
        <v>0.79318885448872345</v>
      </c>
      <c r="I128">
        <f t="shared" si="7"/>
        <v>-4</v>
      </c>
    </row>
    <row r="129" spans="1:9" x14ac:dyDescent="0.35">
      <c r="A129">
        <v>249</v>
      </c>
      <c r="B129">
        <v>0</v>
      </c>
      <c r="C129">
        <v>0</v>
      </c>
      <c r="F129">
        <f t="shared" si="4"/>
        <v>-1.1143606456362489</v>
      </c>
      <c r="G129">
        <f t="shared" si="5"/>
        <v>0.24705882352941178</v>
      </c>
      <c r="H129">
        <f t="shared" si="6"/>
        <v>0.79318885448872345</v>
      </c>
      <c r="I129">
        <f t="shared" si="7"/>
        <v>-4</v>
      </c>
    </row>
    <row r="130" spans="1:9" x14ac:dyDescent="0.35">
      <c r="A130">
        <v>253</v>
      </c>
      <c r="B130">
        <v>0</v>
      </c>
      <c r="C130">
        <v>0</v>
      </c>
      <c r="F130">
        <f t="shared" si="4"/>
        <v>-1.1143606456362489</v>
      </c>
      <c r="G130">
        <f t="shared" si="5"/>
        <v>0.24705882352941178</v>
      </c>
      <c r="H130">
        <f t="shared" si="6"/>
        <v>0.79318885448872345</v>
      </c>
      <c r="I130">
        <f t="shared" si="7"/>
        <v>-4</v>
      </c>
    </row>
    <row r="131" spans="1:9" x14ac:dyDescent="0.35">
      <c r="A131">
        <v>254</v>
      </c>
      <c r="B131">
        <v>1</v>
      </c>
      <c r="C131">
        <v>0</v>
      </c>
      <c r="F131">
        <f t="shared" si="4"/>
        <v>-0.16251892949777491</v>
      </c>
      <c r="G131">
        <f t="shared" si="5"/>
        <v>0.45945945945945943</v>
      </c>
      <c r="H131">
        <f t="shared" si="6"/>
        <v>1.4751066856321817</v>
      </c>
      <c r="I131">
        <f t="shared" si="7"/>
        <v>-4</v>
      </c>
    </row>
    <row r="132" spans="1:9" x14ac:dyDescent="0.35">
      <c r="A132">
        <v>258</v>
      </c>
      <c r="B132">
        <v>0</v>
      </c>
      <c r="C132">
        <v>0</v>
      </c>
      <c r="F132">
        <f t="shared" ref="F132:F195" si="8">$E$3+$E$4*B132</f>
        <v>-1.1143606456362489</v>
      </c>
      <c r="G132">
        <f t="shared" ref="G132:G195" si="9">EXP(F132)/(1+EXP(F132))</f>
        <v>0.24705882352941178</v>
      </c>
      <c r="H132">
        <f t="shared" ref="H132:H195" si="10">G132/$L$18</f>
        <v>0.79318885448872345</v>
      </c>
      <c r="I132">
        <f t="shared" ref="I132:I195" si="11">IF(G132&gt;$Q$5,(-$Q$6-$Q$3+$Q$4*C132),-$Q$6)</f>
        <v>-4</v>
      </c>
    </row>
    <row r="133" spans="1:9" x14ac:dyDescent="0.35">
      <c r="A133">
        <v>260</v>
      </c>
      <c r="B133">
        <v>0</v>
      </c>
      <c r="C133">
        <v>0</v>
      </c>
      <c r="F133">
        <f t="shared" si="8"/>
        <v>-1.1143606456362489</v>
      </c>
      <c r="G133">
        <f t="shared" si="9"/>
        <v>0.24705882352941178</v>
      </c>
      <c r="H133">
        <f t="shared" si="10"/>
        <v>0.79318885448872345</v>
      </c>
      <c r="I133">
        <f t="shared" si="11"/>
        <v>-4</v>
      </c>
    </row>
    <row r="134" spans="1:9" x14ac:dyDescent="0.35">
      <c r="A134">
        <v>261</v>
      </c>
      <c r="B134">
        <v>0</v>
      </c>
      <c r="C134">
        <v>0</v>
      </c>
      <c r="F134">
        <f t="shared" si="8"/>
        <v>-1.1143606456362489</v>
      </c>
      <c r="G134">
        <f t="shared" si="9"/>
        <v>0.24705882352941178</v>
      </c>
      <c r="H134">
        <f t="shared" si="10"/>
        <v>0.79318885448872345</v>
      </c>
      <c r="I134">
        <f t="shared" si="11"/>
        <v>-4</v>
      </c>
    </row>
    <row r="135" spans="1:9" x14ac:dyDescent="0.35">
      <c r="A135">
        <v>263</v>
      </c>
      <c r="B135">
        <v>0</v>
      </c>
      <c r="C135">
        <v>0</v>
      </c>
      <c r="F135">
        <f t="shared" si="8"/>
        <v>-1.1143606456362489</v>
      </c>
      <c r="G135">
        <f t="shared" si="9"/>
        <v>0.24705882352941178</v>
      </c>
      <c r="H135">
        <f t="shared" si="10"/>
        <v>0.79318885448872345</v>
      </c>
      <c r="I135">
        <f t="shared" si="11"/>
        <v>-4</v>
      </c>
    </row>
    <row r="136" spans="1:9" x14ac:dyDescent="0.35">
      <c r="A136">
        <v>264</v>
      </c>
      <c r="B136">
        <v>0</v>
      </c>
      <c r="C136">
        <v>1</v>
      </c>
      <c r="F136">
        <f t="shared" si="8"/>
        <v>-1.1143606456362489</v>
      </c>
      <c r="G136">
        <f t="shared" si="9"/>
        <v>0.24705882352941178</v>
      </c>
      <c r="H136">
        <f t="shared" si="10"/>
        <v>0.79318885448872345</v>
      </c>
      <c r="I136">
        <f t="shared" si="11"/>
        <v>9.5</v>
      </c>
    </row>
    <row r="137" spans="1:9" x14ac:dyDescent="0.35">
      <c r="A137">
        <v>271</v>
      </c>
      <c r="B137">
        <v>0</v>
      </c>
      <c r="C137">
        <v>0</v>
      </c>
      <c r="F137">
        <f t="shared" si="8"/>
        <v>-1.1143606456362489</v>
      </c>
      <c r="G137">
        <f t="shared" si="9"/>
        <v>0.24705882352941178</v>
      </c>
      <c r="H137">
        <f t="shared" si="10"/>
        <v>0.79318885448872345</v>
      </c>
      <c r="I137">
        <f t="shared" si="11"/>
        <v>-4</v>
      </c>
    </row>
    <row r="138" spans="1:9" x14ac:dyDescent="0.35">
      <c r="A138">
        <v>274</v>
      </c>
      <c r="B138">
        <v>0</v>
      </c>
      <c r="C138">
        <v>0</v>
      </c>
      <c r="F138">
        <f t="shared" si="8"/>
        <v>-1.1143606456362489</v>
      </c>
      <c r="G138">
        <f t="shared" si="9"/>
        <v>0.24705882352941178</v>
      </c>
      <c r="H138">
        <f t="shared" si="10"/>
        <v>0.79318885448872345</v>
      </c>
      <c r="I138">
        <f t="shared" si="11"/>
        <v>-4</v>
      </c>
    </row>
    <row r="139" spans="1:9" x14ac:dyDescent="0.35">
      <c r="A139">
        <v>275</v>
      </c>
      <c r="B139">
        <v>1</v>
      </c>
      <c r="C139">
        <v>1</v>
      </c>
      <c r="F139">
        <f t="shared" si="8"/>
        <v>-0.16251892949777491</v>
      </c>
      <c r="G139">
        <f t="shared" si="9"/>
        <v>0.45945945945945943</v>
      </c>
      <c r="H139">
        <f t="shared" si="10"/>
        <v>1.4751066856321817</v>
      </c>
      <c r="I139">
        <f t="shared" si="11"/>
        <v>9.5</v>
      </c>
    </row>
    <row r="140" spans="1:9" x14ac:dyDescent="0.35">
      <c r="A140">
        <v>277</v>
      </c>
      <c r="B140">
        <v>0</v>
      </c>
      <c r="C140">
        <v>0</v>
      </c>
      <c r="F140">
        <f t="shared" si="8"/>
        <v>-1.1143606456362489</v>
      </c>
      <c r="G140">
        <f t="shared" si="9"/>
        <v>0.24705882352941178</v>
      </c>
      <c r="H140">
        <f t="shared" si="10"/>
        <v>0.79318885448872345</v>
      </c>
      <c r="I140">
        <f t="shared" si="11"/>
        <v>-4</v>
      </c>
    </row>
    <row r="141" spans="1:9" x14ac:dyDescent="0.35">
      <c r="A141">
        <v>280</v>
      </c>
      <c r="B141">
        <v>1</v>
      </c>
      <c r="C141">
        <v>0</v>
      </c>
      <c r="F141">
        <f t="shared" si="8"/>
        <v>-0.16251892949777491</v>
      </c>
      <c r="G141">
        <f t="shared" si="9"/>
        <v>0.45945945945945943</v>
      </c>
      <c r="H141">
        <f t="shared" si="10"/>
        <v>1.4751066856321817</v>
      </c>
      <c r="I141">
        <f t="shared" si="11"/>
        <v>-4</v>
      </c>
    </row>
    <row r="142" spans="1:9" x14ac:dyDescent="0.35">
      <c r="A142">
        <v>281</v>
      </c>
      <c r="B142">
        <v>0</v>
      </c>
      <c r="C142">
        <v>1</v>
      </c>
      <c r="F142">
        <f t="shared" si="8"/>
        <v>-1.1143606456362489</v>
      </c>
      <c r="G142">
        <f t="shared" si="9"/>
        <v>0.24705882352941178</v>
      </c>
      <c r="H142">
        <f t="shared" si="10"/>
        <v>0.79318885448872345</v>
      </c>
      <c r="I142">
        <f t="shared" si="11"/>
        <v>9.5</v>
      </c>
    </row>
    <row r="143" spans="1:9" x14ac:dyDescent="0.35">
      <c r="A143">
        <v>283</v>
      </c>
      <c r="B143">
        <v>1</v>
      </c>
      <c r="C143">
        <v>1</v>
      </c>
      <c r="F143">
        <f t="shared" si="8"/>
        <v>-0.16251892949777491</v>
      </c>
      <c r="G143">
        <f t="shared" si="9"/>
        <v>0.45945945945945943</v>
      </c>
      <c r="H143">
        <f t="shared" si="10"/>
        <v>1.4751066856321817</v>
      </c>
      <c r="I143">
        <f t="shared" si="11"/>
        <v>9.5</v>
      </c>
    </row>
    <row r="144" spans="1:9" x14ac:dyDescent="0.35">
      <c r="A144">
        <v>287</v>
      </c>
      <c r="B144">
        <v>0</v>
      </c>
      <c r="C144">
        <v>0</v>
      </c>
      <c r="F144">
        <f t="shared" si="8"/>
        <v>-1.1143606456362489</v>
      </c>
      <c r="G144">
        <f t="shared" si="9"/>
        <v>0.24705882352941178</v>
      </c>
      <c r="H144">
        <f t="shared" si="10"/>
        <v>0.79318885448872345</v>
      </c>
      <c r="I144">
        <f t="shared" si="11"/>
        <v>-4</v>
      </c>
    </row>
    <row r="145" spans="1:9" x14ac:dyDescent="0.35">
      <c r="A145">
        <v>288</v>
      </c>
      <c r="B145">
        <v>0</v>
      </c>
      <c r="C145">
        <v>0</v>
      </c>
      <c r="F145">
        <f t="shared" si="8"/>
        <v>-1.1143606456362489</v>
      </c>
      <c r="G145">
        <f t="shared" si="9"/>
        <v>0.24705882352941178</v>
      </c>
      <c r="H145">
        <f t="shared" si="10"/>
        <v>0.79318885448872345</v>
      </c>
      <c r="I145">
        <f t="shared" si="11"/>
        <v>-4</v>
      </c>
    </row>
    <row r="146" spans="1:9" x14ac:dyDescent="0.35">
      <c r="A146">
        <v>289</v>
      </c>
      <c r="B146">
        <v>0</v>
      </c>
      <c r="C146">
        <v>0</v>
      </c>
      <c r="F146">
        <f t="shared" si="8"/>
        <v>-1.1143606456362489</v>
      </c>
      <c r="G146">
        <f t="shared" si="9"/>
        <v>0.24705882352941178</v>
      </c>
      <c r="H146">
        <f t="shared" si="10"/>
        <v>0.79318885448872345</v>
      </c>
      <c r="I146">
        <f t="shared" si="11"/>
        <v>-4</v>
      </c>
    </row>
    <row r="147" spans="1:9" x14ac:dyDescent="0.35">
      <c r="A147">
        <v>293</v>
      </c>
      <c r="B147">
        <v>0</v>
      </c>
      <c r="C147">
        <v>0</v>
      </c>
      <c r="F147">
        <f t="shared" si="8"/>
        <v>-1.1143606456362489</v>
      </c>
      <c r="G147">
        <f t="shared" si="9"/>
        <v>0.24705882352941178</v>
      </c>
      <c r="H147">
        <f t="shared" si="10"/>
        <v>0.79318885448872345</v>
      </c>
      <c r="I147">
        <f t="shared" si="11"/>
        <v>-4</v>
      </c>
    </row>
    <row r="148" spans="1:9" x14ac:dyDescent="0.35">
      <c r="A148">
        <v>295</v>
      </c>
      <c r="B148">
        <v>0</v>
      </c>
      <c r="C148">
        <v>0</v>
      </c>
      <c r="F148">
        <f t="shared" si="8"/>
        <v>-1.1143606456362489</v>
      </c>
      <c r="G148">
        <f t="shared" si="9"/>
        <v>0.24705882352941178</v>
      </c>
      <c r="H148">
        <f t="shared" si="10"/>
        <v>0.79318885448872345</v>
      </c>
      <c r="I148">
        <f t="shared" si="11"/>
        <v>-4</v>
      </c>
    </row>
    <row r="149" spans="1:9" x14ac:dyDescent="0.35">
      <c r="A149">
        <v>296</v>
      </c>
      <c r="B149">
        <v>0</v>
      </c>
      <c r="C149">
        <v>0</v>
      </c>
      <c r="F149">
        <f t="shared" si="8"/>
        <v>-1.1143606456362489</v>
      </c>
      <c r="G149">
        <f t="shared" si="9"/>
        <v>0.24705882352941178</v>
      </c>
      <c r="H149">
        <f t="shared" si="10"/>
        <v>0.79318885448872345</v>
      </c>
      <c r="I149">
        <f t="shared" si="11"/>
        <v>-4</v>
      </c>
    </row>
    <row r="150" spans="1:9" x14ac:dyDescent="0.35">
      <c r="A150">
        <v>298</v>
      </c>
      <c r="B150">
        <v>1</v>
      </c>
      <c r="C150">
        <v>0</v>
      </c>
      <c r="F150">
        <f t="shared" si="8"/>
        <v>-0.16251892949777491</v>
      </c>
      <c r="G150">
        <f t="shared" si="9"/>
        <v>0.45945945945945943</v>
      </c>
      <c r="H150">
        <f t="shared" si="10"/>
        <v>1.4751066856321817</v>
      </c>
      <c r="I150">
        <f t="shared" si="11"/>
        <v>-4</v>
      </c>
    </row>
    <row r="151" spans="1:9" x14ac:dyDescent="0.35">
      <c r="A151">
        <v>303</v>
      </c>
      <c r="B151">
        <v>0</v>
      </c>
      <c r="C151">
        <v>1</v>
      </c>
      <c r="F151">
        <f t="shared" si="8"/>
        <v>-1.1143606456362489</v>
      </c>
      <c r="G151">
        <f t="shared" si="9"/>
        <v>0.24705882352941178</v>
      </c>
      <c r="H151">
        <f t="shared" si="10"/>
        <v>0.79318885448872345</v>
      </c>
      <c r="I151">
        <f t="shared" si="11"/>
        <v>9.5</v>
      </c>
    </row>
    <row r="152" spans="1:9" x14ac:dyDescent="0.35">
      <c r="A152">
        <v>307</v>
      </c>
      <c r="B152">
        <v>0</v>
      </c>
      <c r="C152">
        <v>0</v>
      </c>
      <c r="F152">
        <f t="shared" si="8"/>
        <v>-1.1143606456362489</v>
      </c>
      <c r="G152">
        <f t="shared" si="9"/>
        <v>0.24705882352941178</v>
      </c>
      <c r="H152">
        <f t="shared" si="10"/>
        <v>0.79318885448872345</v>
      </c>
      <c r="I152">
        <f t="shared" si="11"/>
        <v>-4</v>
      </c>
    </row>
    <row r="153" spans="1:9" x14ac:dyDescent="0.35">
      <c r="A153">
        <v>308</v>
      </c>
      <c r="B153">
        <v>0</v>
      </c>
      <c r="C153">
        <v>0</v>
      </c>
      <c r="F153">
        <f t="shared" si="8"/>
        <v>-1.1143606456362489</v>
      </c>
      <c r="G153">
        <f t="shared" si="9"/>
        <v>0.24705882352941178</v>
      </c>
      <c r="H153">
        <f t="shared" si="10"/>
        <v>0.79318885448872345</v>
      </c>
      <c r="I153">
        <f t="shared" si="11"/>
        <v>-4</v>
      </c>
    </row>
    <row r="154" spans="1:9" x14ac:dyDescent="0.35">
      <c r="A154">
        <v>309</v>
      </c>
      <c r="B154">
        <v>0</v>
      </c>
      <c r="C154">
        <v>1</v>
      </c>
      <c r="F154">
        <f t="shared" si="8"/>
        <v>-1.1143606456362489</v>
      </c>
      <c r="G154">
        <f t="shared" si="9"/>
        <v>0.24705882352941178</v>
      </c>
      <c r="H154">
        <f t="shared" si="10"/>
        <v>0.79318885448872345</v>
      </c>
      <c r="I154">
        <f t="shared" si="11"/>
        <v>9.5</v>
      </c>
    </row>
    <row r="155" spans="1:9" x14ac:dyDescent="0.35">
      <c r="A155">
        <v>313</v>
      </c>
      <c r="B155">
        <v>0</v>
      </c>
      <c r="C155">
        <v>0</v>
      </c>
      <c r="F155">
        <f t="shared" si="8"/>
        <v>-1.1143606456362489</v>
      </c>
      <c r="G155">
        <f t="shared" si="9"/>
        <v>0.24705882352941178</v>
      </c>
      <c r="H155">
        <f t="shared" si="10"/>
        <v>0.79318885448872345</v>
      </c>
      <c r="I155">
        <f t="shared" si="11"/>
        <v>-4</v>
      </c>
    </row>
    <row r="156" spans="1:9" x14ac:dyDescent="0.35">
      <c r="A156">
        <v>314</v>
      </c>
      <c r="B156">
        <v>0</v>
      </c>
      <c r="C156">
        <v>0</v>
      </c>
      <c r="F156">
        <f t="shared" si="8"/>
        <v>-1.1143606456362489</v>
      </c>
      <c r="G156">
        <f t="shared" si="9"/>
        <v>0.24705882352941178</v>
      </c>
      <c r="H156">
        <f t="shared" si="10"/>
        <v>0.79318885448872345</v>
      </c>
      <c r="I156">
        <f t="shared" si="11"/>
        <v>-4</v>
      </c>
    </row>
    <row r="157" spans="1:9" x14ac:dyDescent="0.35">
      <c r="A157">
        <v>315</v>
      </c>
      <c r="B157">
        <v>0</v>
      </c>
      <c r="C157">
        <v>0</v>
      </c>
      <c r="F157">
        <f t="shared" si="8"/>
        <v>-1.1143606456362489</v>
      </c>
      <c r="G157">
        <f t="shared" si="9"/>
        <v>0.24705882352941178</v>
      </c>
      <c r="H157">
        <f t="shared" si="10"/>
        <v>0.79318885448872345</v>
      </c>
      <c r="I157">
        <f t="shared" si="11"/>
        <v>-4</v>
      </c>
    </row>
    <row r="158" spans="1:9" x14ac:dyDescent="0.35">
      <c r="A158">
        <v>317</v>
      </c>
      <c r="B158">
        <v>1</v>
      </c>
      <c r="C158">
        <v>0</v>
      </c>
      <c r="F158">
        <f t="shared" si="8"/>
        <v>-0.16251892949777491</v>
      </c>
      <c r="G158">
        <f t="shared" si="9"/>
        <v>0.45945945945945943</v>
      </c>
      <c r="H158">
        <f t="shared" si="10"/>
        <v>1.4751066856321817</v>
      </c>
      <c r="I158">
        <f t="shared" si="11"/>
        <v>-4</v>
      </c>
    </row>
    <row r="159" spans="1:9" x14ac:dyDescent="0.35">
      <c r="A159">
        <v>318</v>
      </c>
      <c r="B159">
        <v>0</v>
      </c>
      <c r="C159">
        <v>0</v>
      </c>
      <c r="F159">
        <f t="shared" si="8"/>
        <v>-1.1143606456362489</v>
      </c>
      <c r="G159">
        <f t="shared" si="9"/>
        <v>0.24705882352941178</v>
      </c>
      <c r="H159">
        <f t="shared" si="10"/>
        <v>0.79318885448872345</v>
      </c>
      <c r="I159">
        <f t="shared" si="11"/>
        <v>-4</v>
      </c>
    </row>
    <row r="160" spans="1:9" x14ac:dyDescent="0.35">
      <c r="A160">
        <v>320</v>
      </c>
      <c r="B160">
        <v>0</v>
      </c>
      <c r="C160">
        <v>0</v>
      </c>
      <c r="F160">
        <f t="shared" si="8"/>
        <v>-1.1143606456362489</v>
      </c>
      <c r="G160">
        <f t="shared" si="9"/>
        <v>0.24705882352941178</v>
      </c>
      <c r="H160">
        <f t="shared" si="10"/>
        <v>0.79318885448872345</v>
      </c>
      <c r="I160">
        <f t="shared" si="11"/>
        <v>-4</v>
      </c>
    </row>
    <row r="161" spans="1:9" x14ac:dyDescent="0.35">
      <c r="A161">
        <v>322</v>
      </c>
      <c r="B161">
        <v>0</v>
      </c>
      <c r="C161">
        <v>1</v>
      </c>
      <c r="F161">
        <f t="shared" si="8"/>
        <v>-1.1143606456362489</v>
      </c>
      <c r="G161">
        <f t="shared" si="9"/>
        <v>0.24705882352941178</v>
      </c>
      <c r="H161">
        <f t="shared" si="10"/>
        <v>0.79318885448872345</v>
      </c>
      <c r="I161">
        <f t="shared" si="11"/>
        <v>9.5</v>
      </c>
    </row>
    <row r="162" spans="1:9" x14ac:dyDescent="0.35">
      <c r="A162">
        <v>323</v>
      </c>
      <c r="B162">
        <v>0</v>
      </c>
      <c r="C162">
        <v>1</v>
      </c>
      <c r="F162">
        <f t="shared" si="8"/>
        <v>-1.1143606456362489</v>
      </c>
      <c r="G162">
        <f t="shared" si="9"/>
        <v>0.24705882352941178</v>
      </c>
      <c r="H162">
        <f t="shared" si="10"/>
        <v>0.79318885448872345</v>
      </c>
      <c r="I162">
        <f t="shared" si="11"/>
        <v>9.5</v>
      </c>
    </row>
    <row r="163" spans="1:9" x14ac:dyDescent="0.35">
      <c r="A163">
        <v>325</v>
      </c>
      <c r="B163">
        <v>0</v>
      </c>
      <c r="C163">
        <v>0</v>
      </c>
      <c r="F163">
        <f t="shared" si="8"/>
        <v>-1.1143606456362489</v>
      </c>
      <c r="G163">
        <f t="shared" si="9"/>
        <v>0.24705882352941178</v>
      </c>
      <c r="H163">
        <f t="shared" si="10"/>
        <v>0.79318885448872345</v>
      </c>
      <c r="I163">
        <f t="shared" si="11"/>
        <v>-4</v>
      </c>
    </row>
    <row r="164" spans="1:9" x14ac:dyDescent="0.35">
      <c r="A164">
        <v>326</v>
      </c>
      <c r="B164">
        <v>0</v>
      </c>
      <c r="C164">
        <v>0</v>
      </c>
      <c r="F164">
        <f t="shared" si="8"/>
        <v>-1.1143606456362489</v>
      </c>
      <c r="G164">
        <f t="shared" si="9"/>
        <v>0.24705882352941178</v>
      </c>
      <c r="H164">
        <f t="shared" si="10"/>
        <v>0.79318885448872345</v>
      </c>
      <c r="I164">
        <f t="shared" si="11"/>
        <v>-4</v>
      </c>
    </row>
    <row r="165" spans="1:9" x14ac:dyDescent="0.35">
      <c r="A165">
        <v>327</v>
      </c>
      <c r="B165">
        <v>0</v>
      </c>
      <c r="C165">
        <v>0</v>
      </c>
      <c r="F165">
        <f t="shared" si="8"/>
        <v>-1.1143606456362489</v>
      </c>
      <c r="G165">
        <f t="shared" si="9"/>
        <v>0.24705882352941178</v>
      </c>
      <c r="H165">
        <f t="shared" si="10"/>
        <v>0.79318885448872345</v>
      </c>
      <c r="I165">
        <f t="shared" si="11"/>
        <v>-4</v>
      </c>
    </row>
    <row r="166" spans="1:9" x14ac:dyDescent="0.35">
      <c r="A166">
        <v>329</v>
      </c>
      <c r="B166">
        <v>0</v>
      </c>
      <c r="C166">
        <v>0</v>
      </c>
      <c r="F166">
        <f t="shared" si="8"/>
        <v>-1.1143606456362489</v>
      </c>
      <c r="G166">
        <f t="shared" si="9"/>
        <v>0.24705882352941178</v>
      </c>
      <c r="H166">
        <f t="shared" si="10"/>
        <v>0.79318885448872345</v>
      </c>
      <c r="I166">
        <f t="shared" si="11"/>
        <v>-4</v>
      </c>
    </row>
    <row r="167" spans="1:9" x14ac:dyDescent="0.35">
      <c r="A167">
        <v>330</v>
      </c>
      <c r="B167">
        <v>0</v>
      </c>
      <c r="C167">
        <v>0</v>
      </c>
      <c r="F167">
        <f t="shared" si="8"/>
        <v>-1.1143606456362489</v>
      </c>
      <c r="G167">
        <f t="shared" si="9"/>
        <v>0.24705882352941178</v>
      </c>
      <c r="H167">
        <f t="shared" si="10"/>
        <v>0.79318885448872345</v>
      </c>
      <c r="I167">
        <f t="shared" si="11"/>
        <v>-4</v>
      </c>
    </row>
    <row r="168" spans="1:9" x14ac:dyDescent="0.35">
      <c r="A168">
        <v>331</v>
      </c>
      <c r="B168">
        <v>1</v>
      </c>
      <c r="C168">
        <v>1</v>
      </c>
      <c r="F168">
        <f t="shared" si="8"/>
        <v>-0.16251892949777491</v>
      </c>
      <c r="G168">
        <f t="shared" si="9"/>
        <v>0.45945945945945943</v>
      </c>
      <c r="H168">
        <f t="shared" si="10"/>
        <v>1.4751066856321817</v>
      </c>
      <c r="I168">
        <f t="shared" si="11"/>
        <v>9.5</v>
      </c>
    </row>
    <row r="169" spans="1:9" x14ac:dyDescent="0.35">
      <c r="A169">
        <v>332</v>
      </c>
      <c r="B169">
        <v>1</v>
      </c>
      <c r="C169">
        <v>1</v>
      </c>
      <c r="F169">
        <f t="shared" si="8"/>
        <v>-0.16251892949777491</v>
      </c>
      <c r="G169">
        <f t="shared" si="9"/>
        <v>0.45945945945945943</v>
      </c>
      <c r="H169">
        <f t="shared" si="10"/>
        <v>1.4751066856321817</v>
      </c>
      <c r="I169">
        <f t="shared" si="11"/>
        <v>9.5</v>
      </c>
    </row>
    <row r="170" spans="1:9" x14ac:dyDescent="0.35">
      <c r="A170">
        <v>334</v>
      </c>
      <c r="B170">
        <v>0</v>
      </c>
      <c r="C170">
        <v>0</v>
      </c>
      <c r="F170">
        <f t="shared" si="8"/>
        <v>-1.1143606456362489</v>
      </c>
      <c r="G170">
        <f t="shared" si="9"/>
        <v>0.24705882352941178</v>
      </c>
      <c r="H170">
        <f t="shared" si="10"/>
        <v>0.79318885448872345</v>
      </c>
      <c r="I170">
        <f t="shared" si="11"/>
        <v>-4</v>
      </c>
    </row>
    <row r="171" spans="1:9" x14ac:dyDescent="0.35">
      <c r="A171">
        <v>337</v>
      </c>
      <c r="B171">
        <v>0</v>
      </c>
      <c r="C171">
        <v>0</v>
      </c>
      <c r="F171">
        <f t="shared" si="8"/>
        <v>-1.1143606456362489</v>
      </c>
      <c r="G171">
        <f t="shared" si="9"/>
        <v>0.24705882352941178</v>
      </c>
      <c r="H171">
        <f t="shared" si="10"/>
        <v>0.79318885448872345</v>
      </c>
      <c r="I171">
        <f t="shared" si="11"/>
        <v>-4</v>
      </c>
    </row>
    <row r="172" spans="1:9" x14ac:dyDescent="0.35">
      <c r="A172">
        <v>340</v>
      </c>
      <c r="B172">
        <v>1</v>
      </c>
      <c r="C172">
        <v>0</v>
      </c>
      <c r="F172">
        <f t="shared" si="8"/>
        <v>-0.16251892949777491</v>
      </c>
      <c r="G172">
        <f t="shared" si="9"/>
        <v>0.45945945945945943</v>
      </c>
      <c r="H172">
        <f t="shared" si="10"/>
        <v>1.4751066856321817</v>
      </c>
      <c r="I172">
        <f t="shared" si="11"/>
        <v>-4</v>
      </c>
    </row>
    <row r="173" spans="1:9" x14ac:dyDescent="0.35">
      <c r="A173">
        <v>342</v>
      </c>
      <c r="B173">
        <v>1</v>
      </c>
      <c r="C173">
        <v>1</v>
      </c>
      <c r="F173">
        <f t="shared" si="8"/>
        <v>-0.16251892949777491</v>
      </c>
      <c r="G173">
        <f t="shared" si="9"/>
        <v>0.45945945945945943</v>
      </c>
      <c r="H173">
        <f t="shared" si="10"/>
        <v>1.4751066856321817</v>
      </c>
      <c r="I173">
        <f t="shared" si="11"/>
        <v>9.5</v>
      </c>
    </row>
    <row r="174" spans="1:9" x14ac:dyDescent="0.35">
      <c r="A174">
        <v>344</v>
      </c>
      <c r="B174">
        <v>0</v>
      </c>
      <c r="C174">
        <v>0</v>
      </c>
      <c r="F174">
        <f t="shared" si="8"/>
        <v>-1.1143606456362489</v>
      </c>
      <c r="G174">
        <f t="shared" si="9"/>
        <v>0.24705882352941178</v>
      </c>
      <c r="H174">
        <f t="shared" si="10"/>
        <v>0.79318885448872345</v>
      </c>
      <c r="I174">
        <f t="shared" si="11"/>
        <v>-4</v>
      </c>
    </row>
    <row r="175" spans="1:9" x14ac:dyDescent="0.35">
      <c r="A175">
        <v>345</v>
      </c>
      <c r="B175">
        <v>0</v>
      </c>
      <c r="C175">
        <v>0</v>
      </c>
      <c r="F175">
        <f t="shared" si="8"/>
        <v>-1.1143606456362489</v>
      </c>
      <c r="G175">
        <f t="shared" si="9"/>
        <v>0.24705882352941178</v>
      </c>
      <c r="H175">
        <f t="shared" si="10"/>
        <v>0.79318885448872345</v>
      </c>
      <c r="I175">
        <f t="shared" si="11"/>
        <v>-4</v>
      </c>
    </row>
    <row r="176" spans="1:9" x14ac:dyDescent="0.35">
      <c r="A176">
        <v>347</v>
      </c>
      <c r="B176">
        <v>1</v>
      </c>
      <c r="C176">
        <v>0</v>
      </c>
      <c r="F176">
        <f t="shared" si="8"/>
        <v>-0.16251892949777491</v>
      </c>
      <c r="G176">
        <f t="shared" si="9"/>
        <v>0.45945945945945943</v>
      </c>
      <c r="H176">
        <f t="shared" si="10"/>
        <v>1.4751066856321817</v>
      </c>
      <c r="I176">
        <f t="shared" si="11"/>
        <v>-4</v>
      </c>
    </row>
    <row r="177" spans="1:9" x14ac:dyDescent="0.35">
      <c r="A177">
        <v>349</v>
      </c>
      <c r="B177">
        <v>0</v>
      </c>
      <c r="C177">
        <v>0</v>
      </c>
      <c r="F177">
        <f t="shared" si="8"/>
        <v>-1.1143606456362489</v>
      </c>
      <c r="G177">
        <f t="shared" si="9"/>
        <v>0.24705882352941178</v>
      </c>
      <c r="H177">
        <f t="shared" si="10"/>
        <v>0.79318885448872345</v>
      </c>
      <c r="I177">
        <f t="shared" si="11"/>
        <v>-4</v>
      </c>
    </row>
    <row r="178" spans="1:9" x14ac:dyDescent="0.35">
      <c r="A178">
        <v>350</v>
      </c>
      <c r="B178">
        <v>0</v>
      </c>
      <c r="C178">
        <v>0</v>
      </c>
      <c r="F178">
        <f t="shared" si="8"/>
        <v>-1.1143606456362489</v>
      </c>
      <c r="G178">
        <f t="shared" si="9"/>
        <v>0.24705882352941178</v>
      </c>
      <c r="H178">
        <f t="shared" si="10"/>
        <v>0.79318885448872345</v>
      </c>
      <c r="I178">
        <f t="shared" si="11"/>
        <v>-4</v>
      </c>
    </row>
    <row r="179" spans="1:9" x14ac:dyDescent="0.35">
      <c r="A179">
        <v>351</v>
      </c>
      <c r="B179">
        <v>1</v>
      </c>
      <c r="C179">
        <v>0</v>
      </c>
      <c r="F179">
        <f t="shared" si="8"/>
        <v>-0.16251892949777491</v>
      </c>
      <c r="G179">
        <f t="shared" si="9"/>
        <v>0.45945945945945943</v>
      </c>
      <c r="H179">
        <f t="shared" si="10"/>
        <v>1.4751066856321817</v>
      </c>
      <c r="I179">
        <f t="shared" si="11"/>
        <v>-4</v>
      </c>
    </row>
    <row r="180" spans="1:9" x14ac:dyDescent="0.35">
      <c r="A180">
        <v>353</v>
      </c>
      <c r="B180">
        <v>0</v>
      </c>
      <c r="C180">
        <v>0</v>
      </c>
      <c r="F180">
        <f t="shared" si="8"/>
        <v>-1.1143606456362489</v>
      </c>
      <c r="G180">
        <f t="shared" si="9"/>
        <v>0.24705882352941178</v>
      </c>
      <c r="H180">
        <f t="shared" si="10"/>
        <v>0.79318885448872345</v>
      </c>
      <c r="I180">
        <f t="shared" si="11"/>
        <v>-4</v>
      </c>
    </row>
    <row r="181" spans="1:9" x14ac:dyDescent="0.35">
      <c r="A181">
        <v>354</v>
      </c>
      <c r="B181">
        <v>0</v>
      </c>
      <c r="C181">
        <v>1</v>
      </c>
      <c r="F181">
        <f t="shared" si="8"/>
        <v>-1.1143606456362489</v>
      </c>
      <c r="G181">
        <f t="shared" si="9"/>
        <v>0.24705882352941178</v>
      </c>
      <c r="H181">
        <f t="shared" si="10"/>
        <v>0.79318885448872345</v>
      </c>
      <c r="I181">
        <f t="shared" si="11"/>
        <v>9.5</v>
      </c>
    </row>
    <row r="182" spans="1:9" x14ac:dyDescent="0.35">
      <c r="A182">
        <v>356</v>
      </c>
      <c r="B182">
        <v>1</v>
      </c>
      <c r="C182">
        <v>1</v>
      </c>
      <c r="F182">
        <f t="shared" si="8"/>
        <v>-0.16251892949777491</v>
      </c>
      <c r="G182">
        <f t="shared" si="9"/>
        <v>0.45945945945945943</v>
      </c>
      <c r="H182">
        <f t="shared" si="10"/>
        <v>1.4751066856321817</v>
      </c>
      <c r="I182">
        <f t="shared" si="11"/>
        <v>9.5</v>
      </c>
    </row>
    <row r="183" spans="1:9" x14ac:dyDescent="0.35">
      <c r="A183">
        <v>357</v>
      </c>
      <c r="B183">
        <v>0</v>
      </c>
      <c r="C183">
        <v>0</v>
      </c>
      <c r="F183">
        <f t="shared" si="8"/>
        <v>-1.1143606456362489</v>
      </c>
      <c r="G183">
        <f t="shared" si="9"/>
        <v>0.24705882352941178</v>
      </c>
      <c r="H183">
        <f t="shared" si="10"/>
        <v>0.79318885448872345</v>
      </c>
      <c r="I183">
        <f t="shared" si="11"/>
        <v>-4</v>
      </c>
    </row>
    <row r="184" spans="1:9" x14ac:dyDescent="0.35">
      <c r="A184">
        <v>360</v>
      </c>
      <c r="B184">
        <v>0</v>
      </c>
      <c r="C184">
        <v>0</v>
      </c>
      <c r="F184">
        <f t="shared" si="8"/>
        <v>-1.1143606456362489</v>
      </c>
      <c r="G184">
        <f t="shared" si="9"/>
        <v>0.24705882352941178</v>
      </c>
      <c r="H184">
        <f t="shared" si="10"/>
        <v>0.79318885448872345</v>
      </c>
      <c r="I184">
        <f t="shared" si="11"/>
        <v>-4</v>
      </c>
    </row>
    <row r="185" spans="1:9" x14ac:dyDescent="0.35">
      <c r="A185">
        <v>361</v>
      </c>
      <c r="B185">
        <v>0</v>
      </c>
      <c r="C185">
        <v>0</v>
      </c>
      <c r="F185">
        <f t="shared" si="8"/>
        <v>-1.1143606456362489</v>
      </c>
      <c r="G185">
        <f t="shared" si="9"/>
        <v>0.24705882352941178</v>
      </c>
      <c r="H185">
        <f t="shared" si="10"/>
        <v>0.79318885448872345</v>
      </c>
      <c r="I185">
        <f t="shared" si="11"/>
        <v>-4</v>
      </c>
    </row>
    <row r="186" spans="1:9" x14ac:dyDescent="0.35">
      <c r="A186">
        <v>362</v>
      </c>
      <c r="B186">
        <v>1</v>
      </c>
      <c r="C186">
        <v>0</v>
      </c>
      <c r="F186">
        <f t="shared" si="8"/>
        <v>-0.16251892949777491</v>
      </c>
      <c r="G186">
        <f t="shared" si="9"/>
        <v>0.45945945945945943</v>
      </c>
      <c r="H186">
        <f t="shared" si="10"/>
        <v>1.4751066856321817</v>
      </c>
      <c r="I186">
        <f t="shared" si="11"/>
        <v>-4</v>
      </c>
    </row>
    <row r="187" spans="1:9" x14ac:dyDescent="0.35">
      <c r="A187">
        <v>363</v>
      </c>
      <c r="B187">
        <v>1</v>
      </c>
      <c r="C187">
        <v>1</v>
      </c>
      <c r="F187">
        <f t="shared" si="8"/>
        <v>-0.16251892949777491</v>
      </c>
      <c r="G187">
        <f t="shared" si="9"/>
        <v>0.45945945945945943</v>
      </c>
      <c r="H187">
        <f t="shared" si="10"/>
        <v>1.4751066856321817</v>
      </c>
      <c r="I187">
        <f t="shared" si="11"/>
        <v>9.5</v>
      </c>
    </row>
    <row r="188" spans="1:9" x14ac:dyDescent="0.35">
      <c r="A188">
        <v>364</v>
      </c>
      <c r="B188">
        <v>0</v>
      </c>
      <c r="C188">
        <v>0</v>
      </c>
      <c r="F188">
        <f t="shared" si="8"/>
        <v>-1.1143606456362489</v>
      </c>
      <c r="G188">
        <f t="shared" si="9"/>
        <v>0.24705882352941178</v>
      </c>
      <c r="H188">
        <f t="shared" si="10"/>
        <v>0.79318885448872345</v>
      </c>
      <c r="I188">
        <f t="shared" si="11"/>
        <v>-4</v>
      </c>
    </row>
    <row r="189" spans="1:9" x14ac:dyDescent="0.35">
      <c r="A189">
        <v>368</v>
      </c>
      <c r="B189">
        <v>1</v>
      </c>
      <c r="C189">
        <v>0</v>
      </c>
      <c r="F189">
        <f t="shared" si="8"/>
        <v>-0.16251892949777491</v>
      </c>
      <c r="G189">
        <f t="shared" si="9"/>
        <v>0.45945945945945943</v>
      </c>
      <c r="H189">
        <f t="shared" si="10"/>
        <v>1.4751066856321817</v>
      </c>
      <c r="I189">
        <f t="shared" si="11"/>
        <v>-4</v>
      </c>
    </row>
    <row r="190" spans="1:9" x14ac:dyDescent="0.35">
      <c r="A190">
        <v>370</v>
      </c>
      <c r="B190">
        <v>0</v>
      </c>
      <c r="C190">
        <v>1</v>
      </c>
      <c r="F190">
        <f t="shared" si="8"/>
        <v>-1.1143606456362489</v>
      </c>
      <c r="G190">
        <f t="shared" si="9"/>
        <v>0.24705882352941178</v>
      </c>
      <c r="H190">
        <f t="shared" si="10"/>
        <v>0.79318885448872345</v>
      </c>
      <c r="I190">
        <f t="shared" si="11"/>
        <v>9.5</v>
      </c>
    </row>
    <row r="191" spans="1:9" x14ac:dyDescent="0.35">
      <c r="A191">
        <v>371</v>
      </c>
      <c r="B191">
        <v>0</v>
      </c>
      <c r="C191">
        <v>0</v>
      </c>
      <c r="F191">
        <f t="shared" si="8"/>
        <v>-1.1143606456362489</v>
      </c>
      <c r="G191">
        <f t="shared" si="9"/>
        <v>0.24705882352941178</v>
      </c>
      <c r="H191">
        <f t="shared" si="10"/>
        <v>0.79318885448872345</v>
      </c>
      <c r="I191">
        <f t="shared" si="11"/>
        <v>-4</v>
      </c>
    </row>
    <row r="192" spans="1:9" x14ac:dyDescent="0.35">
      <c r="A192">
        <v>372</v>
      </c>
      <c r="B192">
        <v>0</v>
      </c>
      <c r="C192">
        <v>0</v>
      </c>
      <c r="F192">
        <f t="shared" si="8"/>
        <v>-1.1143606456362489</v>
      </c>
      <c r="G192">
        <f t="shared" si="9"/>
        <v>0.24705882352941178</v>
      </c>
      <c r="H192">
        <f t="shared" si="10"/>
        <v>0.79318885448872345</v>
      </c>
      <c r="I192">
        <f t="shared" si="11"/>
        <v>-4</v>
      </c>
    </row>
    <row r="193" spans="1:9" x14ac:dyDescent="0.35">
      <c r="A193">
        <v>373</v>
      </c>
      <c r="B193">
        <v>0</v>
      </c>
      <c r="C193">
        <v>1</v>
      </c>
      <c r="F193">
        <f t="shared" si="8"/>
        <v>-1.1143606456362489</v>
      </c>
      <c r="G193">
        <f t="shared" si="9"/>
        <v>0.24705882352941178</v>
      </c>
      <c r="H193">
        <f t="shared" si="10"/>
        <v>0.79318885448872345</v>
      </c>
      <c r="I193">
        <f t="shared" si="11"/>
        <v>9.5</v>
      </c>
    </row>
    <row r="194" spans="1:9" x14ac:dyDescent="0.35">
      <c r="A194">
        <v>374</v>
      </c>
      <c r="B194">
        <v>1</v>
      </c>
      <c r="C194">
        <v>1</v>
      </c>
      <c r="F194">
        <f t="shared" si="8"/>
        <v>-0.16251892949777491</v>
      </c>
      <c r="G194">
        <f t="shared" si="9"/>
        <v>0.45945945945945943</v>
      </c>
      <c r="H194">
        <f t="shared" si="10"/>
        <v>1.4751066856321817</v>
      </c>
      <c r="I194">
        <f t="shared" si="11"/>
        <v>9.5</v>
      </c>
    </row>
    <row r="195" spans="1:9" x14ac:dyDescent="0.35">
      <c r="A195">
        <v>375</v>
      </c>
      <c r="B195">
        <v>0</v>
      </c>
      <c r="C195">
        <v>0</v>
      </c>
      <c r="F195">
        <f t="shared" si="8"/>
        <v>-1.1143606456362489</v>
      </c>
      <c r="G195">
        <f t="shared" si="9"/>
        <v>0.24705882352941178</v>
      </c>
      <c r="H195">
        <f t="shared" si="10"/>
        <v>0.79318885448872345</v>
      </c>
      <c r="I195">
        <f t="shared" si="11"/>
        <v>-4</v>
      </c>
    </row>
    <row r="196" spans="1:9" x14ac:dyDescent="0.35">
      <c r="A196">
        <v>376</v>
      </c>
      <c r="B196">
        <v>1</v>
      </c>
      <c r="C196">
        <v>0</v>
      </c>
      <c r="F196">
        <f t="shared" ref="F196:F258" si="12">$E$3+$E$4*B196</f>
        <v>-0.16251892949777491</v>
      </c>
      <c r="G196">
        <f t="shared" ref="G196:G258" si="13">EXP(F196)/(1+EXP(F196))</f>
        <v>0.45945945945945943</v>
      </c>
      <c r="H196">
        <f t="shared" ref="H196:H258" si="14">G196/$L$18</f>
        <v>1.4751066856321817</v>
      </c>
      <c r="I196">
        <f t="shared" ref="I196:I258" si="15">IF(G196&gt;$Q$5,(-$Q$6-$Q$3+$Q$4*C196),-$Q$6)</f>
        <v>-4</v>
      </c>
    </row>
    <row r="197" spans="1:9" x14ac:dyDescent="0.35">
      <c r="A197">
        <v>377</v>
      </c>
      <c r="B197">
        <v>1</v>
      </c>
      <c r="C197">
        <v>0</v>
      </c>
      <c r="F197">
        <f t="shared" si="12"/>
        <v>-0.16251892949777491</v>
      </c>
      <c r="G197">
        <f t="shared" si="13"/>
        <v>0.45945945945945943</v>
      </c>
      <c r="H197">
        <f t="shared" si="14"/>
        <v>1.4751066856321817</v>
      </c>
      <c r="I197">
        <f t="shared" si="15"/>
        <v>-4</v>
      </c>
    </row>
    <row r="198" spans="1:9" x14ac:dyDescent="0.35">
      <c r="A198">
        <v>378</v>
      </c>
      <c r="B198">
        <v>0</v>
      </c>
      <c r="C198">
        <v>0</v>
      </c>
      <c r="F198">
        <f t="shared" si="12"/>
        <v>-1.1143606456362489</v>
      </c>
      <c r="G198">
        <f t="shared" si="13"/>
        <v>0.24705882352941178</v>
      </c>
      <c r="H198">
        <f t="shared" si="14"/>
        <v>0.79318885448872345</v>
      </c>
      <c r="I198">
        <f t="shared" si="15"/>
        <v>-4</v>
      </c>
    </row>
    <row r="199" spans="1:9" x14ac:dyDescent="0.35">
      <c r="A199">
        <v>379</v>
      </c>
      <c r="B199">
        <v>0</v>
      </c>
      <c r="C199">
        <v>0</v>
      </c>
      <c r="F199">
        <f t="shared" si="12"/>
        <v>-1.1143606456362489</v>
      </c>
      <c r="G199">
        <f t="shared" si="13"/>
        <v>0.24705882352941178</v>
      </c>
      <c r="H199">
        <f t="shared" si="14"/>
        <v>0.79318885448872345</v>
      </c>
      <c r="I199">
        <f t="shared" si="15"/>
        <v>-4</v>
      </c>
    </row>
    <row r="200" spans="1:9" x14ac:dyDescent="0.35">
      <c r="A200">
        <v>383</v>
      </c>
      <c r="B200">
        <v>0</v>
      </c>
      <c r="C200">
        <v>0</v>
      </c>
      <c r="F200">
        <f t="shared" si="12"/>
        <v>-1.1143606456362489</v>
      </c>
      <c r="G200">
        <f t="shared" si="13"/>
        <v>0.24705882352941178</v>
      </c>
      <c r="H200">
        <f t="shared" si="14"/>
        <v>0.79318885448872345</v>
      </c>
      <c r="I200">
        <f t="shared" si="15"/>
        <v>-4</v>
      </c>
    </row>
    <row r="201" spans="1:9" x14ac:dyDescent="0.35">
      <c r="A201">
        <v>384</v>
      </c>
      <c r="B201">
        <v>0</v>
      </c>
      <c r="C201">
        <v>0</v>
      </c>
      <c r="F201">
        <f t="shared" si="12"/>
        <v>-1.1143606456362489</v>
      </c>
      <c r="G201">
        <f t="shared" si="13"/>
        <v>0.24705882352941178</v>
      </c>
      <c r="H201">
        <f t="shared" si="14"/>
        <v>0.79318885448872345</v>
      </c>
      <c r="I201">
        <f t="shared" si="15"/>
        <v>-4</v>
      </c>
    </row>
    <row r="202" spans="1:9" x14ac:dyDescent="0.35">
      <c r="A202">
        <v>385</v>
      </c>
      <c r="B202">
        <v>0</v>
      </c>
      <c r="C202">
        <v>0</v>
      </c>
      <c r="F202">
        <f t="shared" si="12"/>
        <v>-1.1143606456362489</v>
      </c>
      <c r="G202">
        <f t="shared" si="13"/>
        <v>0.24705882352941178</v>
      </c>
      <c r="H202">
        <f t="shared" si="14"/>
        <v>0.79318885448872345</v>
      </c>
      <c r="I202">
        <f t="shared" si="15"/>
        <v>-4</v>
      </c>
    </row>
    <row r="203" spans="1:9" x14ac:dyDescent="0.35">
      <c r="A203">
        <v>389</v>
      </c>
      <c r="B203">
        <v>1</v>
      </c>
      <c r="C203">
        <v>1</v>
      </c>
      <c r="F203">
        <f t="shared" si="12"/>
        <v>-0.16251892949777491</v>
      </c>
      <c r="G203">
        <f t="shared" si="13"/>
        <v>0.45945945945945943</v>
      </c>
      <c r="H203">
        <f t="shared" si="14"/>
        <v>1.4751066856321817</v>
      </c>
      <c r="I203">
        <f t="shared" si="15"/>
        <v>9.5</v>
      </c>
    </row>
    <row r="204" spans="1:9" x14ac:dyDescent="0.35">
      <c r="A204">
        <v>390</v>
      </c>
      <c r="B204">
        <v>0</v>
      </c>
      <c r="C204">
        <v>0</v>
      </c>
      <c r="F204">
        <f t="shared" si="12"/>
        <v>-1.1143606456362489</v>
      </c>
      <c r="G204">
        <f t="shared" si="13"/>
        <v>0.24705882352941178</v>
      </c>
      <c r="H204">
        <f t="shared" si="14"/>
        <v>0.79318885448872345</v>
      </c>
      <c r="I204">
        <f t="shared" si="15"/>
        <v>-4</v>
      </c>
    </row>
    <row r="205" spans="1:9" x14ac:dyDescent="0.35">
      <c r="A205">
        <v>393</v>
      </c>
      <c r="B205">
        <v>0</v>
      </c>
      <c r="C205">
        <v>1</v>
      </c>
      <c r="F205">
        <f t="shared" si="12"/>
        <v>-1.1143606456362489</v>
      </c>
      <c r="G205">
        <f t="shared" si="13"/>
        <v>0.24705882352941178</v>
      </c>
      <c r="H205">
        <f t="shared" si="14"/>
        <v>0.79318885448872345</v>
      </c>
      <c r="I205">
        <f t="shared" si="15"/>
        <v>9.5</v>
      </c>
    </row>
    <row r="206" spans="1:9" x14ac:dyDescent="0.35">
      <c r="A206">
        <v>394</v>
      </c>
      <c r="B206">
        <v>0</v>
      </c>
      <c r="C206">
        <v>0</v>
      </c>
      <c r="F206">
        <f t="shared" si="12"/>
        <v>-1.1143606456362489</v>
      </c>
      <c r="G206">
        <f t="shared" si="13"/>
        <v>0.24705882352941178</v>
      </c>
      <c r="H206">
        <f t="shared" si="14"/>
        <v>0.79318885448872345</v>
      </c>
      <c r="I206">
        <f t="shared" si="15"/>
        <v>-4</v>
      </c>
    </row>
    <row r="207" spans="1:9" x14ac:dyDescent="0.35">
      <c r="A207">
        <v>395</v>
      </c>
      <c r="B207">
        <v>1</v>
      </c>
      <c r="C207">
        <v>1</v>
      </c>
      <c r="F207">
        <f t="shared" si="12"/>
        <v>-0.16251892949777491</v>
      </c>
      <c r="G207">
        <f t="shared" si="13"/>
        <v>0.45945945945945943</v>
      </c>
      <c r="H207">
        <f t="shared" si="14"/>
        <v>1.4751066856321817</v>
      </c>
      <c r="I207">
        <f t="shared" si="15"/>
        <v>9.5</v>
      </c>
    </row>
    <row r="208" spans="1:9" x14ac:dyDescent="0.35">
      <c r="A208">
        <v>396</v>
      </c>
      <c r="B208">
        <v>1</v>
      </c>
      <c r="C208">
        <v>0</v>
      </c>
      <c r="F208">
        <f t="shared" si="12"/>
        <v>-0.16251892949777491</v>
      </c>
      <c r="G208">
        <f t="shared" si="13"/>
        <v>0.45945945945945943</v>
      </c>
      <c r="H208">
        <f t="shared" si="14"/>
        <v>1.4751066856321817</v>
      </c>
      <c r="I208">
        <f t="shared" si="15"/>
        <v>-4</v>
      </c>
    </row>
    <row r="209" spans="1:9" x14ac:dyDescent="0.35">
      <c r="A209">
        <v>398</v>
      </c>
      <c r="B209">
        <v>1</v>
      </c>
      <c r="C209">
        <v>0</v>
      </c>
      <c r="F209">
        <f t="shared" si="12"/>
        <v>-0.16251892949777491</v>
      </c>
      <c r="G209">
        <f t="shared" si="13"/>
        <v>0.45945945945945943</v>
      </c>
      <c r="H209">
        <f t="shared" si="14"/>
        <v>1.4751066856321817</v>
      </c>
      <c r="I209">
        <f t="shared" si="15"/>
        <v>-4</v>
      </c>
    </row>
    <row r="210" spans="1:9" x14ac:dyDescent="0.35">
      <c r="A210">
        <v>400</v>
      </c>
      <c r="B210">
        <v>0</v>
      </c>
      <c r="C210">
        <v>0</v>
      </c>
      <c r="F210">
        <f t="shared" si="12"/>
        <v>-1.1143606456362489</v>
      </c>
      <c r="G210">
        <f t="shared" si="13"/>
        <v>0.24705882352941178</v>
      </c>
      <c r="H210">
        <f t="shared" si="14"/>
        <v>0.79318885448872345</v>
      </c>
      <c r="I210">
        <f t="shared" si="15"/>
        <v>-4</v>
      </c>
    </row>
    <row r="211" spans="1:9" x14ac:dyDescent="0.35">
      <c r="A211">
        <v>402</v>
      </c>
      <c r="B211">
        <v>0</v>
      </c>
      <c r="C211">
        <v>0</v>
      </c>
      <c r="F211">
        <f t="shared" si="12"/>
        <v>-1.1143606456362489</v>
      </c>
      <c r="G211">
        <f t="shared" si="13"/>
        <v>0.24705882352941178</v>
      </c>
      <c r="H211">
        <f t="shared" si="14"/>
        <v>0.79318885448872345</v>
      </c>
      <c r="I211">
        <f t="shared" si="15"/>
        <v>-4</v>
      </c>
    </row>
    <row r="212" spans="1:9" x14ac:dyDescent="0.35">
      <c r="A212">
        <v>403</v>
      </c>
      <c r="B212">
        <v>0</v>
      </c>
      <c r="C212">
        <v>0</v>
      </c>
      <c r="F212">
        <f t="shared" si="12"/>
        <v>-1.1143606456362489</v>
      </c>
      <c r="G212">
        <f t="shared" si="13"/>
        <v>0.24705882352941178</v>
      </c>
      <c r="H212">
        <f t="shared" si="14"/>
        <v>0.79318885448872345</v>
      </c>
      <c r="I212">
        <f t="shared" si="15"/>
        <v>-4</v>
      </c>
    </row>
    <row r="213" spans="1:9" x14ac:dyDescent="0.35">
      <c r="A213">
        <v>404</v>
      </c>
      <c r="B213">
        <v>0</v>
      </c>
      <c r="C213">
        <v>0</v>
      </c>
      <c r="F213">
        <f t="shared" si="12"/>
        <v>-1.1143606456362489</v>
      </c>
      <c r="G213">
        <f t="shared" si="13"/>
        <v>0.24705882352941178</v>
      </c>
      <c r="H213">
        <f t="shared" si="14"/>
        <v>0.79318885448872345</v>
      </c>
      <c r="I213">
        <f t="shared" si="15"/>
        <v>-4</v>
      </c>
    </row>
    <row r="214" spans="1:9" x14ac:dyDescent="0.35">
      <c r="A214">
        <v>407</v>
      </c>
      <c r="B214">
        <v>1</v>
      </c>
      <c r="C214">
        <v>0</v>
      </c>
      <c r="F214">
        <f t="shared" si="12"/>
        <v>-0.16251892949777491</v>
      </c>
      <c r="G214">
        <f t="shared" si="13"/>
        <v>0.45945945945945943</v>
      </c>
      <c r="H214">
        <f t="shared" si="14"/>
        <v>1.4751066856321817</v>
      </c>
      <c r="I214">
        <f t="shared" si="15"/>
        <v>-4</v>
      </c>
    </row>
    <row r="215" spans="1:9" x14ac:dyDescent="0.35">
      <c r="A215">
        <v>409</v>
      </c>
      <c r="B215">
        <v>1</v>
      </c>
      <c r="C215">
        <v>1</v>
      </c>
      <c r="F215">
        <f t="shared" si="12"/>
        <v>-0.16251892949777491</v>
      </c>
      <c r="G215">
        <f t="shared" si="13"/>
        <v>0.45945945945945943</v>
      </c>
      <c r="H215">
        <f t="shared" si="14"/>
        <v>1.4751066856321817</v>
      </c>
      <c r="I215">
        <f t="shared" si="15"/>
        <v>9.5</v>
      </c>
    </row>
    <row r="216" spans="1:9" x14ac:dyDescent="0.35">
      <c r="A216">
        <v>413</v>
      </c>
      <c r="B216">
        <v>1</v>
      </c>
      <c r="C216">
        <v>0</v>
      </c>
      <c r="F216">
        <f t="shared" si="12"/>
        <v>-0.16251892949777491</v>
      </c>
      <c r="G216">
        <f t="shared" si="13"/>
        <v>0.45945945945945943</v>
      </c>
      <c r="H216">
        <f t="shared" si="14"/>
        <v>1.4751066856321817</v>
      </c>
      <c r="I216">
        <f t="shared" si="15"/>
        <v>-4</v>
      </c>
    </row>
    <row r="217" spans="1:9" x14ac:dyDescent="0.35">
      <c r="A217">
        <v>414</v>
      </c>
      <c r="B217">
        <v>0</v>
      </c>
      <c r="C217">
        <v>0</v>
      </c>
      <c r="F217">
        <f t="shared" si="12"/>
        <v>-1.1143606456362489</v>
      </c>
      <c r="G217">
        <f t="shared" si="13"/>
        <v>0.24705882352941178</v>
      </c>
      <c r="H217">
        <f t="shared" si="14"/>
        <v>0.79318885448872345</v>
      </c>
      <c r="I217">
        <f t="shared" si="15"/>
        <v>-4</v>
      </c>
    </row>
    <row r="218" spans="1:9" x14ac:dyDescent="0.35">
      <c r="A218">
        <v>415</v>
      </c>
      <c r="B218">
        <v>1</v>
      </c>
      <c r="C218">
        <v>0</v>
      </c>
      <c r="F218">
        <f t="shared" si="12"/>
        <v>-0.16251892949777491</v>
      </c>
      <c r="G218">
        <f t="shared" si="13"/>
        <v>0.45945945945945943</v>
      </c>
      <c r="H218">
        <f t="shared" si="14"/>
        <v>1.4751066856321817</v>
      </c>
      <c r="I218">
        <f t="shared" si="15"/>
        <v>-4</v>
      </c>
    </row>
    <row r="219" spans="1:9" x14ac:dyDescent="0.35">
      <c r="A219">
        <v>416</v>
      </c>
      <c r="B219">
        <v>0</v>
      </c>
      <c r="C219">
        <v>1</v>
      </c>
      <c r="F219">
        <f t="shared" si="12"/>
        <v>-1.1143606456362489</v>
      </c>
      <c r="G219">
        <f t="shared" si="13"/>
        <v>0.24705882352941178</v>
      </c>
      <c r="H219">
        <f t="shared" si="14"/>
        <v>0.79318885448872345</v>
      </c>
      <c r="I219">
        <f t="shared" si="15"/>
        <v>9.5</v>
      </c>
    </row>
    <row r="220" spans="1:9" x14ac:dyDescent="0.35">
      <c r="A220">
        <v>417</v>
      </c>
      <c r="B220">
        <v>0</v>
      </c>
      <c r="C220">
        <v>0</v>
      </c>
      <c r="F220">
        <f t="shared" si="12"/>
        <v>-1.1143606456362489</v>
      </c>
      <c r="G220">
        <f t="shared" si="13"/>
        <v>0.24705882352941178</v>
      </c>
      <c r="H220">
        <f t="shared" si="14"/>
        <v>0.79318885448872345</v>
      </c>
      <c r="I220">
        <f t="shared" si="15"/>
        <v>-4</v>
      </c>
    </row>
    <row r="221" spans="1:9" x14ac:dyDescent="0.35">
      <c r="A221">
        <v>420</v>
      </c>
      <c r="B221">
        <v>1</v>
      </c>
      <c r="C221">
        <v>1</v>
      </c>
      <c r="F221">
        <f t="shared" si="12"/>
        <v>-0.16251892949777491</v>
      </c>
      <c r="G221">
        <f t="shared" si="13"/>
        <v>0.45945945945945943</v>
      </c>
      <c r="H221">
        <f t="shared" si="14"/>
        <v>1.4751066856321817</v>
      </c>
      <c r="I221">
        <f t="shared" si="15"/>
        <v>9.5</v>
      </c>
    </row>
    <row r="222" spans="1:9" x14ac:dyDescent="0.35">
      <c r="A222">
        <v>421</v>
      </c>
      <c r="B222">
        <v>0</v>
      </c>
      <c r="C222">
        <v>0</v>
      </c>
      <c r="F222">
        <f t="shared" si="12"/>
        <v>-1.1143606456362489</v>
      </c>
      <c r="G222">
        <f t="shared" si="13"/>
        <v>0.24705882352941178</v>
      </c>
      <c r="H222">
        <f t="shared" si="14"/>
        <v>0.79318885448872345</v>
      </c>
      <c r="I222">
        <f t="shared" si="15"/>
        <v>-4</v>
      </c>
    </row>
    <row r="223" spans="1:9" x14ac:dyDescent="0.35">
      <c r="A223">
        <v>422</v>
      </c>
      <c r="B223">
        <v>0</v>
      </c>
      <c r="C223">
        <v>0</v>
      </c>
      <c r="F223">
        <f t="shared" si="12"/>
        <v>-1.1143606456362489</v>
      </c>
      <c r="G223">
        <f t="shared" si="13"/>
        <v>0.24705882352941178</v>
      </c>
      <c r="H223">
        <f t="shared" si="14"/>
        <v>0.79318885448872345</v>
      </c>
      <c r="I223">
        <f t="shared" si="15"/>
        <v>-4</v>
      </c>
    </row>
    <row r="224" spans="1:9" x14ac:dyDescent="0.35">
      <c r="A224">
        <v>423</v>
      </c>
      <c r="B224">
        <v>0</v>
      </c>
      <c r="C224">
        <v>0</v>
      </c>
      <c r="F224">
        <f t="shared" si="12"/>
        <v>-1.1143606456362489</v>
      </c>
      <c r="G224">
        <f t="shared" si="13"/>
        <v>0.24705882352941178</v>
      </c>
      <c r="H224">
        <f t="shared" si="14"/>
        <v>0.79318885448872345</v>
      </c>
      <c r="I224">
        <f t="shared" si="15"/>
        <v>-4</v>
      </c>
    </row>
    <row r="225" spans="1:9" x14ac:dyDescent="0.35">
      <c r="A225">
        <v>424</v>
      </c>
      <c r="B225">
        <v>0</v>
      </c>
      <c r="C225">
        <v>0</v>
      </c>
      <c r="F225">
        <f t="shared" si="12"/>
        <v>-1.1143606456362489</v>
      </c>
      <c r="G225">
        <f t="shared" si="13"/>
        <v>0.24705882352941178</v>
      </c>
      <c r="H225">
        <f t="shared" si="14"/>
        <v>0.79318885448872345</v>
      </c>
      <c r="I225">
        <f t="shared" si="15"/>
        <v>-4</v>
      </c>
    </row>
    <row r="226" spans="1:9" x14ac:dyDescent="0.35">
      <c r="A226">
        <v>425</v>
      </c>
      <c r="B226">
        <v>1</v>
      </c>
      <c r="C226">
        <v>0</v>
      </c>
      <c r="F226">
        <f t="shared" si="12"/>
        <v>-0.16251892949777491</v>
      </c>
      <c r="G226">
        <f t="shared" si="13"/>
        <v>0.45945945945945943</v>
      </c>
      <c r="H226">
        <f t="shared" si="14"/>
        <v>1.4751066856321817</v>
      </c>
      <c r="I226">
        <f t="shared" si="15"/>
        <v>-4</v>
      </c>
    </row>
    <row r="227" spans="1:9" x14ac:dyDescent="0.35">
      <c r="A227">
        <v>429</v>
      </c>
      <c r="B227">
        <v>0</v>
      </c>
      <c r="C227">
        <v>1</v>
      </c>
      <c r="F227">
        <f t="shared" si="12"/>
        <v>-1.1143606456362489</v>
      </c>
      <c r="G227">
        <f t="shared" si="13"/>
        <v>0.24705882352941178</v>
      </c>
      <c r="H227">
        <f t="shared" si="14"/>
        <v>0.79318885448872345</v>
      </c>
      <c r="I227">
        <f t="shared" si="15"/>
        <v>9.5</v>
      </c>
    </row>
    <row r="228" spans="1:9" x14ac:dyDescent="0.35">
      <c r="A228">
        <v>430</v>
      </c>
      <c r="B228">
        <v>0</v>
      </c>
      <c r="C228">
        <v>0</v>
      </c>
      <c r="F228">
        <f t="shared" si="12"/>
        <v>-1.1143606456362489</v>
      </c>
      <c r="G228">
        <f t="shared" si="13"/>
        <v>0.24705882352941178</v>
      </c>
      <c r="H228">
        <f t="shared" si="14"/>
        <v>0.79318885448872345</v>
      </c>
      <c r="I228">
        <f t="shared" si="15"/>
        <v>-4</v>
      </c>
    </row>
    <row r="229" spans="1:9" x14ac:dyDescent="0.35">
      <c r="A229">
        <v>435</v>
      </c>
      <c r="B229">
        <v>0</v>
      </c>
      <c r="C229">
        <v>1</v>
      </c>
      <c r="F229">
        <f t="shared" si="12"/>
        <v>-1.1143606456362489</v>
      </c>
      <c r="G229">
        <f t="shared" si="13"/>
        <v>0.24705882352941178</v>
      </c>
      <c r="H229">
        <f t="shared" si="14"/>
        <v>0.79318885448872345</v>
      </c>
      <c r="I229">
        <f t="shared" si="15"/>
        <v>9.5</v>
      </c>
    </row>
    <row r="230" spans="1:9" x14ac:dyDescent="0.35">
      <c r="A230">
        <v>437</v>
      </c>
      <c r="B230">
        <v>0</v>
      </c>
      <c r="C230">
        <v>0</v>
      </c>
      <c r="F230">
        <f t="shared" si="12"/>
        <v>-1.1143606456362489</v>
      </c>
      <c r="G230">
        <f t="shared" si="13"/>
        <v>0.24705882352941178</v>
      </c>
      <c r="H230">
        <f t="shared" si="14"/>
        <v>0.79318885448872345</v>
      </c>
      <c r="I230">
        <f t="shared" si="15"/>
        <v>-4</v>
      </c>
    </row>
    <row r="231" spans="1:9" x14ac:dyDescent="0.35">
      <c r="A231">
        <v>438</v>
      </c>
      <c r="B231">
        <v>1</v>
      </c>
      <c r="C231">
        <v>0</v>
      </c>
      <c r="F231">
        <f t="shared" si="12"/>
        <v>-0.16251892949777491</v>
      </c>
      <c r="G231">
        <f t="shared" si="13"/>
        <v>0.45945945945945943</v>
      </c>
      <c r="H231">
        <f t="shared" si="14"/>
        <v>1.4751066856321817</v>
      </c>
      <c r="I231">
        <f t="shared" si="15"/>
        <v>-4</v>
      </c>
    </row>
    <row r="232" spans="1:9" x14ac:dyDescent="0.35">
      <c r="A232">
        <v>439</v>
      </c>
      <c r="B232">
        <v>0</v>
      </c>
      <c r="C232">
        <v>1</v>
      </c>
      <c r="F232">
        <f t="shared" si="12"/>
        <v>-1.1143606456362489</v>
      </c>
      <c r="G232">
        <f t="shared" si="13"/>
        <v>0.24705882352941178</v>
      </c>
      <c r="H232">
        <f t="shared" si="14"/>
        <v>0.79318885448872345</v>
      </c>
      <c r="I232">
        <f t="shared" si="15"/>
        <v>9.5</v>
      </c>
    </row>
    <row r="233" spans="1:9" x14ac:dyDescent="0.35">
      <c r="A233">
        <v>441</v>
      </c>
      <c r="B233">
        <v>0</v>
      </c>
      <c r="C233">
        <v>1</v>
      </c>
      <c r="F233">
        <f t="shared" si="12"/>
        <v>-1.1143606456362489</v>
      </c>
      <c r="G233">
        <f t="shared" si="13"/>
        <v>0.24705882352941178</v>
      </c>
      <c r="H233">
        <f t="shared" si="14"/>
        <v>0.79318885448872345</v>
      </c>
      <c r="I233">
        <f t="shared" si="15"/>
        <v>9.5</v>
      </c>
    </row>
    <row r="234" spans="1:9" x14ac:dyDescent="0.35">
      <c r="A234">
        <v>442</v>
      </c>
      <c r="B234">
        <v>1</v>
      </c>
      <c r="C234">
        <v>1</v>
      </c>
      <c r="F234">
        <f t="shared" si="12"/>
        <v>-0.16251892949777491</v>
      </c>
      <c r="G234">
        <f t="shared" si="13"/>
        <v>0.45945945945945943</v>
      </c>
      <c r="H234">
        <f t="shared" si="14"/>
        <v>1.4751066856321817</v>
      </c>
      <c r="I234">
        <f t="shared" si="15"/>
        <v>9.5</v>
      </c>
    </row>
    <row r="235" spans="1:9" x14ac:dyDescent="0.35">
      <c r="A235">
        <v>447</v>
      </c>
      <c r="B235">
        <v>0</v>
      </c>
      <c r="C235">
        <v>0</v>
      </c>
      <c r="F235">
        <f t="shared" si="12"/>
        <v>-1.1143606456362489</v>
      </c>
      <c r="G235">
        <f t="shared" si="13"/>
        <v>0.24705882352941178</v>
      </c>
      <c r="H235">
        <f t="shared" si="14"/>
        <v>0.79318885448872345</v>
      </c>
      <c r="I235">
        <f t="shared" si="15"/>
        <v>-4</v>
      </c>
    </row>
    <row r="236" spans="1:9" x14ac:dyDescent="0.35">
      <c r="A236">
        <v>451</v>
      </c>
      <c r="B236">
        <v>1</v>
      </c>
      <c r="C236">
        <v>0</v>
      </c>
      <c r="F236">
        <f t="shared" si="12"/>
        <v>-0.16251892949777491</v>
      </c>
      <c r="G236">
        <f t="shared" si="13"/>
        <v>0.45945945945945943</v>
      </c>
      <c r="H236">
        <f t="shared" si="14"/>
        <v>1.4751066856321817</v>
      </c>
      <c r="I236">
        <f t="shared" si="15"/>
        <v>-4</v>
      </c>
    </row>
    <row r="237" spans="1:9" x14ac:dyDescent="0.35">
      <c r="A237">
        <v>454</v>
      </c>
      <c r="B237">
        <v>0</v>
      </c>
      <c r="C237">
        <v>0</v>
      </c>
      <c r="F237">
        <f t="shared" si="12"/>
        <v>-1.1143606456362489</v>
      </c>
      <c r="G237">
        <f t="shared" si="13"/>
        <v>0.24705882352941178</v>
      </c>
      <c r="H237">
        <f t="shared" si="14"/>
        <v>0.79318885448872345</v>
      </c>
      <c r="I237">
        <f t="shared" si="15"/>
        <v>-4</v>
      </c>
    </row>
    <row r="238" spans="1:9" x14ac:dyDescent="0.35">
      <c r="A238">
        <v>456</v>
      </c>
      <c r="B238">
        <v>0</v>
      </c>
      <c r="C238">
        <v>0</v>
      </c>
      <c r="F238">
        <f t="shared" si="12"/>
        <v>-1.1143606456362489</v>
      </c>
      <c r="G238">
        <f t="shared" si="13"/>
        <v>0.24705882352941178</v>
      </c>
      <c r="H238">
        <f t="shared" si="14"/>
        <v>0.79318885448872345</v>
      </c>
      <c r="I238">
        <f t="shared" si="15"/>
        <v>-4</v>
      </c>
    </row>
    <row r="239" spans="1:9" x14ac:dyDescent="0.35">
      <c r="A239">
        <v>458</v>
      </c>
      <c r="B239">
        <v>0</v>
      </c>
      <c r="C239">
        <v>0</v>
      </c>
      <c r="F239">
        <f t="shared" si="12"/>
        <v>-1.1143606456362489</v>
      </c>
      <c r="G239">
        <f t="shared" si="13"/>
        <v>0.24705882352941178</v>
      </c>
      <c r="H239">
        <f t="shared" si="14"/>
        <v>0.79318885448872345</v>
      </c>
      <c r="I239">
        <f t="shared" si="15"/>
        <v>-4</v>
      </c>
    </row>
    <row r="240" spans="1:9" x14ac:dyDescent="0.35">
      <c r="A240">
        <v>459</v>
      </c>
      <c r="B240">
        <v>0</v>
      </c>
      <c r="C240">
        <v>0</v>
      </c>
      <c r="F240">
        <f t="shared" si="12"/>
        <v>-1.1143606456362489</v>
      </c>
      <c r="G240">
        <f t="shared" si="13"/>
        <v>0.24705882352941178</v>
      </c>
      <c r="H240">
        <f t="shared" si="14"/>
        <v>0.79318885448872345</v>
      </c>
      <c r="I240">
        <f t="shared" si="15"/>
        <v>-4</v>
      </c>
    </row>
    <row r="241" spans="1:9" x14ac:dyDescent="0.35">
      <c r="A241">
        <v>460</v>
      </c>
      <c r="B241">
        <v>1</v>
      </c>
      <c r="C241">
        <v>1</v>
      </c>
      <c r="F241">
        <f t="shared" si="12"/>
        <v>-0.16251892949777491</v>
      </c>
      <c r="G241">
        <f t="shared" si="13"/>
        <v>0.45945945945945943</v>
      </c>
      <c r="H241">
        <f t="shared" si="14"/>
        <v>1.4751066856321817</v>
      </c>
      <c r="I241">
        <f t="shared" si="15"/>
        <v>9.5</v>
      </c>
    </row>
    <row r="242" spans="1:9" x14ac:dyDescent="0.35">
      <c r="A242">
        <v>461</v>
      </c>
      <c r="B242">
        <v>1</v>
      </c>
      <c r="C242">
        <v>0</v>
      </c>
      <c r="F242">
        <f t="shared" si="12"/>
        <v>-0.16251892949777491</v>
      </c>
      <c r="G242">
        <f t="shared" si="13"/>
        <v>0.45945945945945943</v>
      </c>
      <c r="H242">
        <f t="shared" si="14"/>
        <v>1.4751066856321817</v>
      </c>
      <c r="I242">
        <f t="shared" si="15"/>
        <v>-4</v>
      </c>
    </row>
    <row r="243" spans="1:9" x14ac:dyDescent="0.35">
      <c r="A243">
        <v>462</v>
      </c>
      <c r="B243">
        <v>0</v>
      </c>
      <c r="C243">
        <v>0</v>
      </c>
      <c r="F243">
        <f t="shared" si="12"/>
        <v>-1.1143606456362489</v>
      </c>
      <c r="G243">
        <f t="shared" si="13"/>
        <v>0.24705882352941178</v>
      </c>
      <c r="H243">
        <f t="shared" si="14"/>
        <v>0.79318885448872345</v>
      </c>
      <c r="I243">
        <f t="shared" si="15"/>
        <v>-4</v>
      </c>
    </row>
    <row r="244" spans="1:9" x14ac:dyDescent="0.35">
      <c r="A244">
        <v>466</v>
      </c>
      <c r="B244">
        <v>1</v>
      </c>
      <c r="C244">
        <v>0</v>
      </c>
      <c r="F244">
        <f t="shared" si="12"/>
        <v>-0.16251892949777491</v>
      </c>
      <c r="G244">
        <f t="shared" si="13"/>
        <v>0.45945945945945943</v>
      </c>
      <c r="H244">
        <f t="shared" si="14"/>
        <v>1.4751066856321817</v>
      </c>
      <c r="I244">
        <f t="shared" si="15"/>
        <v>-4</v>
      </c>
    </row>
    <row r="245" spans="1:9" x14ac:dyDescent="0.35">
      <c r="A245">
        <v>470</v>
      </c>
      <c r="B245">
        <v>1</v>
      </c>
      <c r="C245">
        <v>0</v>
      </c>
      <c r="F245">
        <f t="shared" si="12"/>
        <v>-0.16251892949777491</v>
      </c>
      <c r="G245">
        <f t="shared" si="13"/>
        <v>0.45945945945945943</v>
      </c>
      <c r="H245">
        <f t="shared" si="14"/>
        <v>1.4751066856321817</v>
      </c>
      <c r="I245">
        <f t="shared" si="15"/>
        <v>-4</v>
      </c>
    </row>
    <row r="246" spans="1:9" x14ac:dyDescent="0.35">
      <c r="A246">
        <v>471</v>
      </c>
      <c r="B246">
        <v>0</v>
      </c>
      <c r="C246">
        <v>0</v>
      </c>
      <c r="F246">
        <f t="shared" si="12"/>
        <v>-1.1143606456362489</v>
      </c>
      <c r="G246">
        <f t="shared" si="13"/>
        <v>0.24705882352941178</v>
      </c>
      <c r="H246">
        <f t="shared" si="14"/>
        <v>0.79318885448872345</v>
      </c>
      <c r="I246">
        <f t="shared" si="15"/>
        <v>-4</v>
      </c>
    </row>
    <row r="247" spans="1:9" x14ac:dyDescent="0.35">
      <c r="A247">
        <v>473</v>
      </c>
      <c r="B247">
        <v>0</v>
      </c>
      <c r="C247">
        <v>1</v>
      </c>
      <c r="F247">
        <f t="shared" si="12"/>
        <v>-1.1143606456362489</v>
      </c>
      <c r="G247">
        <f t="shared" si="13"/>
        <v>0.24705882352941178</v>
      </c>
      <c r="H247">
        <f t="shared" si="14"/>
        <v>0.79318885448872345</v>
      </c>
      <c r="I247">
        <f t="shared" si="15"/>
        <v>9.5</v>
      </c>
    </row>
    <row r="248" spans="1:9" x14ac:dyDescent="0.35">
      <c r="A248">
        <v>474</v>
      </c>
      <c r="B248">
        <v>0</v>
      </c>
      <c r="C248">
        <v>0</v>
      </c>
      <c r="F248">
        <f t="shared" si="12"/>
        <v>-1.1143606456362489</v>
      </c>
      <c r="G248">
        <f t="shared" si="13"/>
        <v>0.24705882352941178</v>
      </c>
      <c r="H248">
        <f t="shared" si="14"/>
        <v>0.79318885448872345</v>
      </c>
      <c r="I248">
        <f t="shared" si="15"/>
        <v>-4</v>
      </c>
    </row>
    <row r="249" spans="1:9" x14ac:dyDescent="0.35">
      <c r="A249">
        <v>479</v>
      </c>
      <c r="B249">
        <v>0</v>
      </c>
      <c r="C249">
        <v>0</v>
      </c>
      <c r="F249">
        <f t="shared" si="12"/>
        <v>-1.1143606456362489</v>
      </c>
      <c r="G249">
        <f t="shared" si="13"/>
        <v>0.24705882352941178</v>
      </c>
      <c r="H249">
        <f t="shared" si="14"/>
        <v>0.79318885448872345</v>
      </c>
      <c r="I249">
        <f t="shared" si="15"/>
        <v>-4</v>
      </c>
    </row>
    <row r="250" spans="1:9" x14ac:dyDescent="0.35">
      <c r="A250">
        <v>480</v>
      </c>
      <c r="B250">
        <v>1</v>
      </c>
      <c r="C250">
        <v>1</v>
      </c>
      <c r="F250">
        <f t="shared" si="12"/>
        <v>-0.16251892949777491</v>
      </c>
      <c r="G250">
        <f t="shared" si="13"/>
        <v>0.45945945945945943</v>
      </c>
      <c r="H250">
        <f t="shared" si="14"/>
        <v>1.4751066856321817</v>
      </c>
      <c r="I250">
        <f t="shared" si="15"/>
        <v>9.5</v>
      </c>
    </row>
    <row r="251" spans="1:9" x14ac:dyDescent="0.35">
      <c r="A251">
        <v>482</v>
      </c>
      <c r="B251">
        <v>0</v>
      </c>
      <c r="C251">
        <v>1</v>
      </c>
      <c r="F251">
        <f t="shared" si="12"/>
        <v>-1.1143606456362489</v>
      </c>
      <c r="G251">
        <f t="shared" si="13"/>
        <v>0.24705882352941178</v>
      </c>
      <c r="H251">
        <f t="shared" si="14"/>
        <v>0.79318885448872345</v>
      </c>
      <c r="I251">
        <f t="shared" si="15"/>
        <v>9.5</v>
      </c>
    </row>
    <row r="252" spans="1:9" x14ac:dyDescent="0.35">
      <c r="A252">
        <v>489</v>
      </c>
      <c r="B252">
        <v>0</v>
      </c>
      <c r="C252">
        <v>0</v>
      </c>
      <c r="F252">
        <f t="shared" si="12"/>
        <v>-1.1143606456362489</v>
      </c>
      <c r="G252">
        <f t="shared" si="13"/>
        <v>0.24705882352941178</v>
      </c>
      <c r="H252">
        <f t="shared" si="14"/>
        <v>0.79318885448872345</v>
      </c>
      <c r="I252">
        <f t="shared" si="15"/>
        <v>-4</v>
      </c>
    </row>
    <row r="253" spans="1:9" x14ac:dyDescent="0.35">
      <c r="A253">
        <v>490</v>
      </c>
      <c r="B253">
        <v>0</v>
      </c>
      <c r="C253">
        <v>0</v>
      </c>
      <c r="F253">
        <f t="shared" si="12"/>
        <v>-1.1143606456362489</v>
      </c>
      <c r="G253">
        <f t="shared" si="13"/>
        <v>0.24705882352941178</v>
      </c>
      <c r="H253">
        <f t="shared" si="14"/>
        <v>0.79318885448872345</v>
      </c>
      <c r="I253">
        <f t="shared" si="15"/>
        <v>-4</v>
      </c>
    </row>
    <row r="254" spans="1:9" x14ac:dyDescent="0.35">
      <c r="A254">
        <v>493</v>
      </c>
      <c r="B254">
        <v>0</v>
      </c>
      <c r="C254">
        <v>1</v>
      </c>
      <c r="F254">
        <f t="shared" si="12"/>
        <v>-1.1143606456362489</v>
      </c>
      <c r="G254">
        <f t="shared" si="13"/>
        <v>0.24705882352941178</v>
      </c>
      <c r="H254">
        <f t="shared" si="14"/>
        <v>0.79318885448872345</v>
      </c>
      <c r="I254">
        <f t="shared" si="15"/>
        <v>9.5</v>
      </c>
    </row>
    <row r="255" spans="1:9" x14ac:dyDescent="0.35">
      <c r="A255">
        <v>495</v>
      </c>
      <c r="B255">
        <v>0</v>
      </c>
      <c r="C255">
        <v>0</v>
      </c>
      <c r="F255">
        <f t="shared" si="12"/>
        <v>-1.1143606456362489</v>
      </c>
      <c r="G255">
        <f t="shared" si="13"/>
        <v>0.24705882352941178</v>
      </c>
      <c r="H255">
        <f t="shared" si="14"/>
        <v>0.79318885448872345</v>
      </c>
      <c r="I255">
        <f t="shared" si="15"/>
        <v>-4</v>
      </c>
    </row>
    <row r="256" spans="1:9" x14ac:dyDescent="0.35">
      <c r="A256">
        <v>498</v>
      </c>
      <c r="B256">
        <v>0</v>
      </c>
      <c r="C256">
        <v>0</v>
      </c>
      <c r="F256">
        <f t="shared" si="12"/>
        <v>-1.1143606456362489</v>
      </c>
      <c r="G256">
        <f t="shared" si="13"/>
        <v>0.24705882352941178</v>
      </c>
      <c r="H256">
        <f t="shared" si="14"/>
        <v>0.79318885448872345</v>
      </c>
      <c r="I256">
        <f t="shared" si="15"/>
        <v>-4</v>
      </c>
    </row>
    <row r="257" spans="1:9" x14ac:dyDescent="0.35">
      <c r="A257">
        <v>499</v>
      </c>
      <c r="B257">
        <v>0</v>
      </c>
      <c r="C257">
        <v>0</v>
      </c>
      <c r="F257">
        <f t="shared" si="12"/>
        <v>-1.1143606456362489</v>
      </c>
      <c r="G257">
        <f t="shared" si="13"/>
        <v>0.24705882352941178</v>
      </c>
      <c r="H257">
        <f t="shared" si="14"/>
        <v>0.79318885448872345</v>
      </c>
      <c r="I257">
        <f t="shared" si="15"/>
        <v>-4</v>
      </c>
    </row>
    <row r="258" spans="1:9" x14ac:dyDescent="0.35">
      <c r="A258">
        <v>500</v>
      </c>
      <c r="B258">
        <v>1</v>
      </c>
      <c r="C258">
        <v>1</v>
      </c>
      <c r="F258">
        <f t="shared" si="12"/>
        <v>-0.16251892949777491</v>
      </c>
      <c r="G258">
        <f t="shared" si="13"/>
        <v>0.45945945945945943</v>
      </c>
      <c r="H258">
        <f t="shared" si="14"/>
        <v>1.4751066856321817</v>
      </c>
      <c r="I258">
        <f t="shared" si="15"/>
        <v>9.5</v>
      </c>
    </row>
  </sheetData>
  <mergeCells count="2">
    <mergeCell ref="P2:Q2"/>
    <mergeCell ref="L1:M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5AAA2-C111-448E-99D1-600A71840453}">
  <sheetPr codeName="Sheet10"/>
  <dimension ref="A1:R257"/>
  <sheetViews>
    <sheetView topLeftCell="D1" workbookViewId="0">
      <selection activeCell="N11" sqref="N11"/>
    </sheetView>
  </sheetViews>
  <sheetFormatPr defaultRowHeight="14.5" x14ac:dyDescent="0.35"/>
  <cols>
    <col min="9" max="10" width="11.7265625" customWidth="1"/>
    <col min="13" max="13" width="20.7265625" customWidth="1"/>
    <col min="14" max="14" width="15.90625" customWidth="1"/>
    <col min="15" max="15" width="15.81640625" customWidth="1"/>
  </cols>
  <sheetData>
    <row r="1" spans="1:18" ht="21" x14ac:dyDescent="0.5">
      <c r="A1" s="44" t="s">
        <v>0</v>
      </c>
      <c r="B1" s="44" t="s">
        <v>1</v>
      </c>
      <c r="C1" s="44" t="s">
        <v>2</v>
      </c>
      <c r="D1" s="44" t="s">
        <v>3</v>
      </c>
      <c r="E1" s="44" t="s">
        <v>4</v>
      </c>
      <c r="F1" s="66" t="s">
        <v>32</v>
      </c>
      <c r="G1" s="67" t="s">
        <v>33</v>
      </c>
      <c r="H1" s="44" t="s">
        <v>60</v>
      </c>
      <c r="I1" s="44" t="s">
        <v>61</v>
      </c>
      <c r="J1" s="44" t="s">
        <v>62</v>
      </c>
      <c r="K1" s="44" t="s">
        <v>93</v>
      </c>
      <c r="N1" s="95" t="s">
        <v>141</v>
      </c>
      <c r="O1" s="95"/>
    </row>
    <row r="2" spans="1:18" x14ac:dyDescent="0.35">
      <c r="A2">
        <v>8</v>
      </c>
      <c r="B2">
        <v>47</v>
      </c>
      <c r="C2">
        <v>40</v>
      </c>
      <c r="D2">
        <v>0</v>
      </c>
      <c r="E2">
        <v>1</v>
      </c>
      <c r="F2" s="81" t="s">
        <v>42</v>
      </c>
      <c r="G2" s="82">
        <v>-1.2751446538678088</v>
      </c>
      <c r="H2">
        <f>$G$2+$G$3*B2+$G$4*C2+$G$5*D2</f>
        <v>-0.58827228027557688</v>
      </c>
      <c r="I2">
        <f>EXP(H2)/(1+EXP(H2))</f>
        <v>0.35703137155366871</v>
      </c>
      <c r="J2">
        <f>I2/$N$25</f>
        <v>1.1462586139348259</v>
      </c>
      <c r="K2">
        <f>IF(I2&gt;$Q$5,(-$Q$6-$Q$3+$Q$4*E2),-$Q$6)</f>
        <v>9.5</v>
      </c>
      <c r="P2" s="93" t="s">
        <v>84</v>
      </c>
      <c r="Q2" s="93"/>
    </row>
    <row r="3" spans="1:18" x14ac:dyDescent="0.35">
      <c r="A3">
        <v>9</v>
      </c>
      <c r="B3">
        <v>45</v>
      </c>
      <c r="C3">
        <v>20</v>
      </c>
      <c r="D3">
        <v>26</v>
      </c>
      <c r="E3">
        <v>0</v>
      </c>
      <c r="F3" s="83" t="s">
        <v>1</v>
      </c>
      <c r="G3" s="84">
        <v>3.8112238980336034E-2</v>
      </c>
      <c r="H3">
        <f t="shared" ref="H3:H66" si="0">$G$2+$G$3*B3+$G$4*C3+$G$5*D3</f>
        <v>-0.34482625348569607</v>
      </c>
      <c r="I3">
        <f t="shared" ref="I3:I66" si="1">EXP(H3)/(1+EXP(H3))</f>
        <v>0.4146376008280292</v>
      </c>
      <c r="J3">
        <f t="shared" ref="J3:J66" si="2">I3/$N$25</f>
        <v>1.3312049289734595</v>
      </c>
      <c r="K3">
        <f t="shared" ref="K3:K66" si="3">IF(I3&gt;$Q$5,(-$Q$6-$Q$3+$Q$4*E3),-$Q$6)</f>
        <v>-4</v>
      </c>
      <c r="P3" t="s">
        <v>85</v>
      </c>
      <c r="Q3">
        <v>3</v>
      </c>
      <c r="R3" t="s">
        <v>89</v>
      </c>
    </row>
    <row r="4" spans="1:18" x14ac:dyDescent="0.35">
      <c r="A4">
        <v>10</v>
      </c>
      <c r="B4">
        <v>11</v>
      </c>
      <c r="C4">
        <v>0</v>
      </c>
      <c r="D4">
        <v>15</v>
      </c>
      <c r="E4">
        <v>0</v>
      </c>
      <c r="F4" s="83" t="s">
        <v>2</v>
      </c>
      <c r="G4" s="84">
        <v>-2.7610071462089044E-2</v>
      </c>
      <c r="H4">
        <f t="shared" si="0"/>
        <v>-0.99006248152135945</v>
      </c>
      <c r="I4">
        <f t="shared" si="1"/>
        <v>0.27089973655698291</v>
      </c>
      <c r="J4">
        <f t="shared" si="2"/>
        <v>0.86973073315614613</v>
      </c>
      <c r="K4">
        <f t="shared" si="3"/>
        <v>-4</v>
      </c>
      <c r="P4" t="s">
        <v>86</v>
      </c>
      <c r="Q4">
        <v>13.5</v>
      </c>
      <c r="R4" t="s">
        <v>90</v>
      </c>
    </row>
    <row r="5" spans="1:18" x14ac:dyDescent="0.35">
      <c r="A5">
        <v>11</v>
      </c>
      <c r="B5">
        <v>17</v>
      </c>
      <c r="C5">
        <v>10</v>
      </c>
      <c r="D5">
        <v>0</v>
      </c>
      <c r="E5">
        <v>0</v>
      </c>
      <c r="F5" s="85" t="s">
        <v>3</v>
      </c>
      <c r="G5" s="86">
        <v>-8.9434970958164623E-3</v>
      </c>
      <c r="H5">
        <f t="shared" si="0"/>
        <v>-0.90333730582298677</v>
      </c>
      <c r="I5">
        <f t="shared" si="1"/>
        <v>0.2883651631161358</v>
      </c>
      <c r="J5">
        <f t="shared" si="2"/>
        <v>0.92580394474076377</v>
      </c>
      <c r="K5">
        <f t="shared" si="3"/>
        <v>-4</v>
      </c>
      <c r="P5" t="s">
        <v>87</v>
      </c>
      <c r="Q5">
        <f>Q3/Q4</f>
        <v>0.22222222222222221</v>
      </c>
      <c r="R5" t="s">
        <v>92</v>
      </c>
    </row>
    <row r="6" spans="1:18" x14ac:dyDescent="0.35">
      <c r="A6">
        <v>12</v>
      </c>
      <c r="B6">
        <v>9</v>
      </c>
      <c r="C6">
        <v>0</v>
      </c>
      <c r="D6">
        <v>0</v>
      </c>
      <c r="E6">
        <v>0</v>
      </c>
      <c r="H6">
        <f t="shared" si="0"/>
        <v>-0.93213450304478451</v>
      </c>
      <c r="I6">
        <f t="shared" si="1"/>
        <v>0.28249187083588062</v>
      </c>
      <c r="J6">
        <f t="shared" si="2"/>
        <v>0.90694758531469177</v>
      </c>
      <c r="K6">
        <f t="shared" si="3"/>
        <v>-4</v>
      </c>
      <c r="P6" t="s">
        <v>88</v>
      </c>
      <c r="Q6">
        <v>1</v>
      </c>
      <c r="R6" t="s">
        <v>91</v>
      </c>
    </row>
    <row r="7" spans="1:18" x14ac:dyDescent="0.35">
      <c r="A7">
        <v>13</v>
      </c>
      <c r="B7">
        <v>22</v>
      </c>
      <c r="C7">
        <v>10</v>
      </c>
      <c r="D7">
        <v>13</v>
      </c>
      <c r="E7">
        <v>1</v>
      </c>
      <c r="H7">
        <f t="shared" si="0"/>
        <v>-0.82904157316692051</v>
      </c>
      <c r="I7">
        <f t="shared" si="1"/>
        <v>0.30384776261971225</v>
      </c>
      <c r="J7">
        <f t="shared" si="2"/>
        <v>0.97551123788379734</v>
      </c>
      <c r="K7">
        <f t="shared" si="3"/>
        <v>9.5</v>
      </c>
    </row>
    <row r="8" spans="1:18" x14ac:dyDescent="0.35">
      <c r="A8">
        <v>14</v>
      </c>
      <c r="B8">
        <v>35</v>
      </c>
      <c r="C8">
        <v>35</v>
      </c>
      <c r="D8">
        <v>13</v>
      </c>
      <c r="E8">
        <v>0</v>
      </c>
      <c r="H8">
        <f t="shared" si="0"/>
        <v>-1.0238342529747781</v>
      </c>
      <c r="I8">
        <f t="shared" si="1"/>
        <v>0.26428120772712688</v>
      </c>
      <c r="J8">
        <f t="shared" si="2"/>
        <v>0.84848177217609388</v>
      </c>
      <c r="K8">
        <f t="shared" si="3"/>
        <v>-4</v>
      </c>
      <c r="N8" s="44" t="s">
        <v>94</v>
      </c>
      <c r="O8" s="44" t="s">
        <v>95</v>
      </c>
    </row>
    <row r="9" spans="1:18" x14ac:dyDescent="0.35">
      <c r="A9">
        <v>20</v>
      </c>
      <c r="B9">
        <v>14</v>
      </c>
      <c r="C9">
        <v>0</v>
      </c>
      <c r="D9">
        <v>0</v>
      </c>
      <c r="E9">
        <v>0</v>
      </c>
      <c r="H9">
        <f t="shared" si="0"/>
        <v>-0.7415733081431044</v>
      </c>
      <c r="I9">
        <f t="shared" si="1"/>
        <v>0.3226602004371788</v>
      </c>
      <c r="J9">
        <f t="shared" si="2"/>
        <v>1.0359090645608933</v>
      </c>
      <c r="K9">
        <f t="shared" si="3"/>
        <v>-4</v>
      </c>
      <c r="M9" s="68" t="s">
        <v>93</v>
      </c>
      <c r="N9" s="68">
        <f>SUM(K2:K257)</f>
        <v>47</v>
      </c>
      <c r="O9" s="68">
        <f>(256*(-Q3-Q6))+SUM(E2:E258)*Q4</f>
        <v>-25</v>
      </c>
    </row>
    <row r="10" spans="1:18" x14ac:dyDescent="0.35">
      <c r="A10">
        <v>21</v>
      </c>
      <c r="B10">
        <v>17</v>
      </c>
      <c r="C10">
        <v>0</v>
      </c>
      <c r="D10">
        <v>13</v>
      </c>
      <c r="E10">
        <v>1</v>
      </c>
      <c r="H10">
        <f t="shared" si="0"/>
        <v>-0.74350205344771036</v>
      </c>
      <c r="I10">
        <f t="shared" si="1"/>
        <v>0.32223881626457312</v>
      </c>
      <c r="J10">
        <f t="shared" si="2"/>
        <v>1.0345561995856862</v>
      </c>
      <c r="K10">
        <f t="shared" si="3"/>
        <v>9.5</v>
      </c>
    </row>
    <row r="11" spans="1:18" x14ac:dyDescent="0.35">
      <c r="A11">
        <v>23</v>
      </c>
      <c r="B11">
        <v>12</v>
      </c>
      <c r="C11">
        <v>0</v>
      </c>
      <c r="D11">
        <v>0</v>
      </c>
      <c r="E11">
        <v>0</v>
      </c>
      <c r="H11">
        <f t="shared" si="0"/>
        <v>-0.8177977861037764</v>
      </c>
      <c r="I11">
        <f t="shared" si="1"/>
        <v>0.30623132863417141</v>
      </c>
      <c r="J11">
        <f t="shared" si="2"/>
        <v>0.98316373929863565</v>
      </c>
      <c r="K11">
        <f t="shared" si="3"/>
        <v>-4</v>
      </c>
      <c r="M11" t="s">
        <v>96</v>
      </c>
      <c r="N11">
        <f>N9-O9</f>
        <v>72</v>
      </c>
    </row>
    <row r="12" spans="1:18" x14ac:dyDescent="0.35">
      <c r="A12">
        <v>27</v>
      </c>
      <c r="B12">
        <v>6</v>
      </c>
      <c r="C12">
        <v>10</v>
      </c>
      <c r="D12">
        <v>0</v>
      </c>
      <c r="E12">
        <v>0</v>
      </c>
      <c r="H12">
        <f t="shared" si="0"/>
        <v>-1.3225719346066831</v>
      </c>
      <c r="I12">
        <f t="shared" si="1"/>
        <v>0.210390708836765</v>
      </c>
      <c r="J12">
        <f t="shared" si="2"/>
        <v>0.67546490731765974</v>
      </c>
      <c r="K12">
        <f t="shared" si="3"/>
        <v>-1</v>
      </c>
    </row>
    <row r="13" spans="1:18" x14ac:dyDescent="0.35">
      <c r="A13">
        <v>28</v>
      </c>
      <c r="B13">
        <v>26</v>
      </c>
      <c r="C13">
        <v>0</v>
      </c>
      <c r="D13">
        <v>0</v>
      </c>
      <c r="E13">
        <v>1</v>
      </c>
      <c r="H13">
        <f t="shared" si="0"/>
        <v>-0.28422644037907197</v>
      </c>
      <c r="I13">
        <f t="shared" si="1"/>
        <v>0.42941791391007972</v>
      </c>
      <c r="J13">
        <f t="shared" si="2"/>
        <v>1.3786575130789638</v>
      </c>
      <c r="K13">
        <f t="shared" si="3"/>
        <v>9.5</v>
      </c>
      <c r="M13" s="68" t="s">
        <v>115</v>
      </c>
    </row>
    <row r="14" spans="1:18" x14ac:dyDescent="0.35">
      <c r="A14">
        <v>32</v>
      </c>
      <c r="B14">
        <v>30</v>
      </c>
      <c r="C14">
        <v>15</v>
      </c>
      <c r="D14">
        <v>0</v>
      </c>
      <c r="E14">
        <v>1</v>
      </c>
      <c r="H14">
        <f t="shared" si="0"/>
        <v>-0.54592855638906346</v>
      </c>
      <c r="I14">
        <f t="shared" si="1"/>
        <v>0.36680952987492638</v>
      </c>
      <c r="J14">
        <f t="shared" si="2"/>
        <v>1.177651648545162</v>
      </c>
      <c r="K14">
        <f t="shared" si="3"/>
        <v>9.5</v>
      </c>
      <c r="M14" t="s">
        <v>137</v>
      </c>
    </row>
    <row r="15" spans="1:18" x14ac:dyDescent="0.35">
      <c r="A15">
        <v>33</v>
      </c>
      <c r="B15">
        <v>20</v>
      </c>
      <c r="C15">
        <v>10</v>
      </c>
      <c r="D15">
        <v>0</v>
      </c>
      <c r="E15">
        <v>0</v>
      </c>
      <c r="H15">
        <f t="shared" si="0"/>
        <v>-0.78900058888197866</v>
      </c>
      <c r="I15">
        <f t="shared" si="1"/>
        <v>0.31238330263726871</v>
      </c>
      <c r="J15">
        <f t="shared" si="2"/>
        <v>1.0029148137296213</v>
      </c>
      <c r="K15">
        <f t="shared" si="3"/>
        <v>-4</v>
      </c>
      <c r="M15" s="58" t="s">
        <v>152</v>
      </c>
    </row>
    <row r="16" spans="1:18" x14ac:dyDescent="0.35">
      <c r="A16">
        <v>35</v>
      </c>
      <c r="B16">
        <v>24</v>
      </c>
      <c r="C16">
        <v>15</v>
      </c>
      <c r="D16">
        <v>0</v>
      </c>
      <c r="E16">
        <v>0</v>
      </c>
      <c r="H16">
        <f t="shared" si="0"/>
        <v>-0.77460199027107968</v>
      </c>
      <c r="I16">
        <f t="shared" si="1"/>
        <v>0.3154844451606737</v>
      </c>
      <c r="J16">
        <f t="shared" si="2"/>
        <v>1.0128711134100212</v>
      </c>
      <c r="K16">
        <f t="shared" si="3"/>
        <v>-4</v>
      </c>
      <c r="M16" s="58" t="s">
        <v>138</v>
      </c>
    </row>
    <row r="17" spans="1:14" x14ac:dyDescent="0.35">
      <c r="A17">
        <v>36</v>
      </c>
      <c r="B17">
        <v>15</v>
      </c>
      <c r="C17">
        <v>15</v>
      </c>
      <c r="D17">
        <v>0</v>
      </c>
      <c r="E17">
        <v>0</v>
      </c>
      <c r="H17">
        <f t="shared" si="0"/>
        <v>-1.117612141094104</v>
      </c>
      <c r="I17">
        <f t="shared" si="1"/>
        <v>0.24645447543987839</v>
      </c>
      <c r="J17">
        <f t="shared" si="2"/>
        <v>0.79124857904338053</v>
      </c>
      <c r="K17">
        <f t="shared" si="3"/>
        <v>-4</v>
      </c>
    </row>
    <row r="18" spans="1:14" x14ac:dyDescent="0.35">
      <c r="A18">
        <v>38</v>
      </c>
      <c r="B18">
        <v>31</v>
      </c>
      <c r="C18">
        <v>15</v>
      </c>
      <c r="D18">
        <v>0</v>
      </c>
      <c r="E18">
        <v>1</v>
      </c>
      <c r="H18">
        <f t="shared" si="0"/>
        <v>-0.50781631740872757</v>
      </c>
      <c r="I18">
        <f t="shared" si="1"/>
        <v>0.37570557105494973</v>
      </c>
      <c r="J18">
        <f t="shared" si="2"/>
        <v>1.2062126228599579</v>
      </c>
      <c r="K18">
        <f t="shared" si="3"/>
        <v>9.5</v>
      </c>
      <c r="M18" s="68" t="s">
        <v>145</v>
      </c>
      <c r="N18" s="68"/>
    </row>
    <row r="19" spans="1:14" x14ac:dyDescent="0.35">
      <c r="A19">
        <v>39</v>
      </c>
      <c r="B19">
        <v>30</v>
      </c>
      <c r="C19">
        <v>35</v>
      </c>
      <c r="D19">
        <v>13</v>
      </c>
      <c r="E19">
        <v>0</v>
      </c>
      <c r="H19">
        <f t="shared" si="0"/>
        <v>-1.2143954478764583</v>
      </c>
      <c r="I19">
        <f t="shared" si="1"/>
        <v>0.22892425125004984</v>
      </c>
      <c r="J19">
        <f t="shared" si="2"/>
        <v>0.73496733296027805</v>
      </c>
      <c r="K19">
        <f t="shared" si="3"/>
        <v>-4</v>
      </c>
      <c r="M19" t="s">
        <v>139</v>
      </c>
    </row>
    <row r="20" spans="1:14" x14ac:dyDescent="0.35">
      <c r="A20">
        <v>41</v>
      </c>
      <c r="B20">
        <v>8</v>
      </c>
      <c r="C20">
        <v>0</v>
      </c>
      <c r="D20">
        <v>15</v>
      </c>
      <c r="E20">
        <v>1</v>
      </c>
      <c r="H20">
        <f t="shared" si="0"/>
        <v>-1.1043991984623676</v>
      </c>
      <c r="I20">
        <f t="shared" si="1"/>
        <v>0.24891652493034513</v>
      </c>
      <c r="J20">
        <f t="shared" si="2"/>
        <v>0.7991530537232957</v>
      </c>
      <c r="K20">
        <f t="shared" si="3"/>
        <v>9.5</v>
      </c>
      <c r="M20" t="s">
        <v>140</v>
      </c>
    </row>
    <row r="21" spans="1:14" x14ac:dyDescent="0.35">
      <c r="A21">
        <v>43</v>
      </c>
      <c r="B21">
        <v>30</v>
      </c>
      <c r="C21">
        <v>15</v>
      </c>
      <c r="D21">
        <v>0</v>
      </c>
      <c r="E21">
        <v>1</v>
      </c>
      <c r="H21">
        <f t="shared" si="0"/>
        <v>-0.54592855638906346</v>
      </c>
      <c r="I21">
        <f t="shared" si="1"/>
        <v>0.36680952987492638</v>
      </c>
      <c r="J21">
        <f t="shared" si="2"/>
        <v>1.177651648545162</v>
      </c>
      <c r="K21">
        <f t="shared" si="3"/>
        <v>9.5</v>
      </c>
    </row>
    <row r="22" spans="1:14" x14ac:dyDescent="0.35">
      <c r="A22">
        <v>46</v>
      </c>
      <c r="B22">
        <v>14</v>
      </c>
      <c r="C22">
        <v>15</v>
      </c>
      <c r="D22">
        <v>0</v>
      </c>
      <c r="E22">
        <v>0</v>
      </c>
      <c r="H22">
        <f t="shared" si="0"/>
        <v>-1.1557243800744401</v>
      </c>
      <c r="I22">
        <f t="shared" si="1"/>
        <v>0.23944505544680056</v>
      </c>
      <c r="J22">
        <f t="shared" si="2"/>
        <v>0.76874465169719575</v>
      </c>
      <c r="K22">
        <f t="shared" si="3"/>
        <v>-4</v>
      </c>
      <c r="M22" s="68" t="s">
        <v>143</v>
      </c>
    </row>
    <row r="23" spans="1:14" x14ac:dyDescent="0.35">
      <c r="A23">
        <v>47</v>
      </c>
      <c r="B23">
        <v>14</v>
      </c>
      <c r="C23">
        <v>0</v>
      </c>
      <c r="D23">
        <v>0</v>
      </c>
      <c r="E23">
        <v>0</v>
      </c>
      <c r="H23">
        <f t="shared" si="0"/>
        <v>-0.7415733081431044</v>
      </c>
      <c r="I23">
        <f t="shared" si="1"/>
        <v>0.3226602004371788</v>
      </c>
      <c r="J23">
        <f t="shared" si="2"/>
        <v>1.0359090645608933</v>
      </c>
      <c r="K23">
        <f t="shared" si="3"/>
        <v>-4</v>
      </c>
      <c r="M23" t="s">
        <v>144</v>
      </c>
    </row>
    <row r="24" spans="1:14" x14ac:dyDescent="0.35">
      <c r="A24">
        <v>48</v>
      </c>
      <c r="B24">
        <v>33</v>
      </c>
      <c r="C24">
        <v>45</v>
      </c>
      <c r="D24">
        <v>0</v>
      </c>
      <c r="E24">
        <v>0</v>
      </c>
      <c r="H24">
        <f t="shared" si="0"/>
        <v>-1.2598939833107266</v>
      </c>
      <c r="I24">
        <f t="shared" si="1"/>
        <v>0.22099214294272337</v>
      </c>
      <c r="J24">
        <f t="shared" si="2"/>
        <v>0.70950109049992827</v>
      </c>
      <c r="K24">
        <f t="shared" si="3"/>
        <v>-1</v>
      </c>
    </row>
    <row r="25" spans="1:14" x14ac:dyDescent="0.35">
      <c r="A25">
        <v>49</v>
      </c>
      <c r="B25">
        <v>15</v>
      </c>
      <c r="C25">
        <v>15</v>
      </c>
      <c r="D25">
        <v>0</v>
      </c>
      <c r="E25">
        <v>1</v>
      </c>
      <c r="H25">
        <f t="shared" si="0"/>
        <v>-1.117612141094104</v>
      </c>
      <c r="I25">
        <f t="shared" si="1"/>
        <v>0.24645447543987839</v>
      </c>
      <c r="J25">
        <f t="shared" si="2"/>
        <v>0.79124857904338053</v>
      </c>
      <c r="K25">
        <f t="shared" si="3"/>
        <v>9.5</v>
      </c>
      <c r="M25" s="80" t="s">
        <v>147</v>
      </c>
      <c r="N25" s="91">
        <v>0.31147540983623861</v>
      </c>
    </row>
    <row r="26" spans="1:14" x14ac:dyDescent="0.35">
      <c r="A26">
        <v>50</v>
      </c>
      <c r="B26">
        <v>25</v>
      </c>
      <c r="C26">
        <v>10</v>
      </c>
      <c r="D26">
        <v>0</v>
      </c>
      <c r="E26">
        <v>1</v>
      </c>
      <c r="H26">
        <f t="shared" si="0"/>
        <v>-0.59843939398029833</v>
      </c>
      <c r="I26">
        <f t="shared" si="1"/>
        <v>0.35470081694301364</v>
      </c>
      <c r="J26">
        <f t="shared" si="2"/>
        <v>1.1387763070269374</v>
      </c>
      <c r="K26">
        <f t="shared" si="3"/>
        <v>9.5</v>
      </c>
      <c r="M26" s="79" t="s">
        <v>148</v>
      </c>
      <c r="N26" s="79"/>
    </row>
    <row r="27" spans="1:14" x14ac:dyDescent="0.35">
      <c r="A27">
        <v>51</v>
      </c>
      <c r="B27">
        <v>11</v>
      </c>
      <c r="C27">
        <v>10</v>
      </c>
      <c r="D27">
        <v>15</v>
      </c>
      <c r="E27">
        <v>0</v>
      </c>
      <c r="H27">
        <f t="shared" si="0"/>
        <v>-1.2661631961422499</v>
      </c>
      <c r="I27">
        <f t="shared" si="1"/>
        <v>0.21991475706556787</v>
      </c>
      <c r="J27">
        <f t="shared" si="2"/>
        <v>0.70604211478906254</v>
      </c>
      <c r="K27">
        <f t="shared" si="3"/>
        <v>-1</v>
      </c>
    </row>
    <row r="28" spans="1:14" x14ac:dyDescent="0.35">
      <c r="A28">
        <v>53</v>
      </c>
      <c r="B28">
        <v>25</v>
      </c>
      <c r="C28">
        <v>0</v>
      </c>
      <c r="D28">
        <v>0</v>
      </c>
      <c r="E28">
        <v>1</v>
      </c>
      <c r="H28">
        <f t="shared" si="0"/>
        <v>-0.32233867935940796</v>
      </c>
      <c r="I28">
        <f t="shared" si="1"/>
        <v>0.4201058997445386</v>
      </c>
      <c r="J28">
        <f t="shared" si="2"/>
        <v>1.3487610465475062</v>
      </c>
      <c r="K28">
        <f t="shared" si="3"/>
        <v>9.5</v>
      </c>
      <c r="M28" s="68" t="s">
        <v>97</v>
      </c>
      <c r="N28">
        <f>AVERAGE(I2:I257)</f>
        <v>0.2996887072513727</v>
      </c>
    </row>
    <row r="29" spans="1:14" x14ac:dyDescent="0.35">
      <c r="A29">
        <v>55</v>
      </c>
      <c r="B29">
        <v>18</v>
      </c>
      <c r="C29">
        <v>20</v>
      </c>
      <c r="D29">
        <v>0</v>
      </c>
      <c r="E29">
        <v>0</v>
      </c>
      <c r="H29">
        <f t="shared" si="0"/>
        <v>-1.1413257814635411</v>
      </c>
      <c r="I29">
        <f t="shared" si="1"/>
        <v>0.24207702908818624</v>
      </c>
      <c r="J29">
        <f t="shared" si="2"/>
        <v>0.77719467233532402</v>
      </c>
      <c r="K29">
        <f t="shared" si="3"/>
        <v>-4</v>
      </c>
      <c r="M29" s="68" t="s">
        <v>62</v>
      </c>
      <c r="N29">
        <f>AVERAGE(J2:J257)</f>
        <v>0.96215848117492553</v>
      </c>
    </row>
    <row r="30" spans="1:14" x14ac:dyDescent="0.35">
      <c r="A30">
        <v>57</v>
      </c>
      <c r="B30">
        <v>17</v>
      </c>
      <c r="C30">
        <v>10</v>
      </c>
      <c r="D30">
        <v>26</v>
      </c>
      <c r="E30">
        <v>0</v>
      </c>
      <c r="H30">
        <f t="shared" si="0"/>
        <v>-1.1358682303142147</v>
      </c>
      <c r="I30">
        <f t="shared" si="1"/>
        <v>0.24307976632171674</v>
      </c>
      <c r="J30">
        <f t="shared" si="2"/>
        <v>0.78041398661139383</v>
      </c>
      <c r="K30">
        <f t="shared" si="3"/>
        <v>-4</v>
      </c>
    </row>
    <row r="31" spans="1:14" x14ac:dyDescent="0.35">
      <c r="A31">
        <v>60</v>
      </c>
      <c r="B31">
        <v>33</v>
      </c>
      <c r="C31">
        <v>15</v>
      </c>
      <c r="D31">
        <v>0</v>
      </c>
      <c r="E31">
        <v>0</v>
      </c>
      <c r="H31">
        <f t="shared" si="0"/>
        <v>-0.43159183944805529</v>
      </c>
      <c r="I31">
        <f t="shared" si="1"/>
        <v>0.39374627913852372</v>
      </c>
      <c r="J31">
        <f t="shared" si="2"/>
        <v>1.264132790917716</v>
      </c>
      <c r="K31">
        <f t="shared" si="3"/>
        <v>-4</v>
      </c>
    </row>
    <row r="32" spans="1:14" x14ac:dyDescent="0.35">
      <c r="A32">
        <v>61</v>
      </c>
      <c r="B32">
        <v>37</v>
      </c>
      <c r="C32">
        <v>35</v>
      </c>
      <c r="D32">
        <v>26</v>
      </c>
      <c r="E32">
        <v>0</v>
      </c>
      <c r="H32">
        <f t="shared" si="0"/>
        <v>-1.0638752372597202</v>
      </c>
      <c r="I32">
        <f t="shared" si="1"/>
        <v>0.25656958857993645</v>
      </c>
      <c r="J32">
        <f t="shared" si="2"/>
        <v>0.82372341596670673</v>
      </c>
      <c r="K32">
        <f t="shared" si="3"/>
        <v>-4</v>
      </c>
    </row>
    <row r="33" spans="1:11" x14ac:dyDescent="0.35">
      <c r="A33">
        <v>64</v>
      </c>
      <c r="B33">
        <v>27</v>
      </c>
      <c r="C33">
        <v>10</v>
      </c>
      <c r="D33">
        <v>26</v>
      </c>
      <c r="E33">
        <v>1</v>
      </c>
      <c r="H33">
        <f t="shared" si="0"/>
        <v>-0.75474584051085436</v>
      </c>
      <c r="I33">
        <f t="shared" si="1"/>
        <v>0.31978808647282703</v>
      </c>
      <c r="J33">
        <f t="shared" si="2"/>
        <v>1.0266880670964007</v>
      </c>
      <c r="K33">
        <f t="shared" si="3"/>
        <v>9.5</v>
      </c>
    </row>
    <row r="34" spans="1:11" x14ac:dyDescent="0.35">
      <c r="A34">
        <v>66</v>
      </c>
      <c r="B34">
        <v>13</v>
      </c>
      <c r="C34">
        <v>15</v>
      </c>
      <c r="D34">
        <v>0</v>
      </c>
      <c r="E34">
        <v>0</v>
      </c>
      <c r="H34">
        <f t="shared" si="0"/>
        <v>-1.193836619054776</v>
      </c>
      <c r="I34">
        <f t="shared" si="1"/>
        <v>0.23257346184871877</v>
      </c>
      <c r="J34">
        <f t="shared" si="2"/>
        <v>0.74668321961915596</v>
      </c>
      <c r="K34">
        <f t="shared" si="3"/>
        <v>-4</v>
      </c>
    </row>
    <row r="35" spans="1:11" x14ac:dyDescent="0.35">
      <c r="A35">
        <v>69</v>
      </c>
      <c r="B35">
        <v>5</v>
      </c>
      <c r="C35">
        <v>15</v>
      </c>
      <c r="D35">
        <v>13</v>
      </c>
      <c r="E35">
        <v>0</v>
      </c>
      <c r="H35">
        <f t="shared" si="0"/>
        <v>-1.6149999931430785</v>
      </c>
      <c r="I35">
        <f t="shared" si="1"/>
        <v>0.16589558704733487</v>
      </c>
      <c r="J35">
        <f t="shared" si="2"/>
        <v>0.53261214788851607</v>
      </c>
      <c r="K35">
        <f t="shared" si="3"/>
        <v>-1</v>
      </c>
    </row>
    <row r="36" spans="1:11" x14ac:dyDescent="0.35">
      <c r="A36">
        <v>75</v>
      </c>
      <c r="B36">
        <v>42</v>
      </c>
      <c r="C36">
        <v>20</v>
      </c>
      <c r="D36">
        <v>56</v>
      </c>
      <c r="E36">
        <v>1</v>
      </c>
      <c r="H36">
        <f t="shared" si="0"/>
        <v>-0.72746788330119805</v>
      </c>
      <c r="I36">
        <f t="shared" si="1"/>
        <v>0.32575062875798078</v>
      </c>
      <c r="J36">
        <f t="shared" si="2"/>
        <v>1.0458309660118836</v>
      </c>
      <c r="K36">
        <f t="shared" si="3"/>
        <v>9.5</v>
      </c>
    </row>
    <row r="37" spans="1:11" x14ac:dyDescent="0.35">
      <c r="A37">
        <v>76</v>
      </c>
      <c r="B37">
        <v>26</v>
      </c>
      <c r="C37">
        <v>0</v>
      </c>
      <c r="D37">
        <v>0</v>
      </c>
      <c r="E37">
        <v>1</v>
      </c>
      <c r="H37">
        <f t="shared" si="0"/>
        <v>-0.28422644037907197</v>
      </c>
      <c r="I37">
        <f t="shared" si="1"/>
        <v>0.42941791391007972</v>
      </c>
      <c r="J37">
        <f t="shared" si="2"/>
        <v>1.3786575130789638</v>
      </c>
      <c r="K37">
        <f t="shared" si="3"/>
        <v>9.5</v>
      </c>
    </row>
    <row r="38" spans="1:11" x14ac:dyDescent="0.35">
      <c r="A38">
        <v>77</v>
      </c>
      <c r="B38">
        <v>37</v>
      </c>
      <c r="C38">
        <v>35</v>
      </c>
      <c r="D38">
        <v>0</v>
      </c>
      <c r="E38">
        <v>0</v>
      </c>
      <c r="H38">
        <f t="shared" si="0"/>
        <v>-0.83134431276849219</v>
      </c>
      <c r="I38">
        <f t="shared" si="1"/>
        <v>0.30336089736403593</v>
      </c>
      <c r="J38">
        <f t="shared" si="2"/>
        <v>0.97394814416820585</v>
      </c>
      <c r="K38">
        <f t="shared" si="3"/>
        <v>-4</v>
      </c>
    </row>
    <row r="39" spans="1:11" x14ac:dyDescent="0.35">
      <c r="A39">
        <v>81</v>
      </c>
      <c r="B39">
        <v>10</v>
      </c>
      <c r="C39">
        <v>10</v>
      </c>
      <c r="D39">
        <v>13</v>
      </c>
      <c r="E39">
        <v>0</v>
      </c>
      <c r="H39">
        <f t="shared" si="0"/>
        <v>-1.2863884409309529</v>
      </c>
      <c r="I39">
        <f t="shared" si="1"/>
        <v>0.21646473196158536</v>
      </c>
      <c r="J39">
        <f t="shared" si="2"/>
        <v>0.69496571840259846</v>
      </c>
      <c r="K39">
        <f t="shared" si="3"/>
        <v>-1</v>
      </c>
    </row>
    <row r="40" spans="1:11" x14ac:dyDescent="0.35">
      <c r="A40">
        <v>83</v>
      </c>
      <c r="B40">
        <v>12</v>
      </c>
      <c r="C40">
        <v>15</v>
      </c>
      <c r="D40">
        <v>0</v>
      </c>
      <c r="E40">
        <v>1</v>
      </c>
      <c r="H40">
        <f t="shared" si="0"/>
        <v>-1.2319488580351121</v>
      </c>
      <c r="I40">
        <f t="shared" si="1"/>
        <v>0.22584051202464381</v>
      </c>
      <c r="J40">
        <f t="shared" si="2"/>
        <v>0.72506690702608523</v>
      </c>
      <c r="K40">
        <f t="shared" si="3"/>
        <v>9.5</v>
      </c>
    </row>
    <row r="41" spans="1:11" x14ac:dyDescent="0.35">
      <c r="A41">
        <v>84</v>
      </c>
      <c r="B41">
        <v>2</v>
      </c>
      <c r="C41">
        <v>0</v>
      </c>
      <c r="D41">
        <v>0</v>
      </c>
      <c r="E41">
        <v>0</v>
      </c>
      <c r="H41">
        <f t="shared" si="0"/>
        <v>-1.1989201759071368</v>
      </c>
      <c r="I41">
        <f t="shared" si="1"/>
        <v>0.23166736690114811</v>
      </c>
      <c r="J41">
        <f t="shared" si="2"/>
        <v>0.74377417794537815</v>
      </c>
      <c r="K41">
        <f t="shared" si="3"/>
        <v>-4</v>
      </c>
    </row>
    <row r="42" spans="1:11" x14ac:dyDescent="0.35">
      <c r="A42">
        <v>85</v>
      </c>
      <c r="B42">
        <v>22</v>
      </c>
      <c r="C42">
        <v>10</v>
      </c>
      <c r="D42">
        <v>13</v>
      </c>
      <c r="E42">
        <v>0</v>
      </c>
      <c r="H42">
        <f t="shared" si="0"/>
        <v>-0.82904157316692051</v>
      </c>
      <c r="I42">
        <f t="shared" si="1"/>
        <v>0.30384776261971225</v>
      </c>
      <c r="J42">
        <f t="shared" si="2"/>
        <v>0.97551123788379734</v>
      </c>
      <c r="K42">
        <f t="shared" si="3"/>
        <v>-4</v>
      </c>
    </row>
    <row r="43" spans="1:11" x14ac:dyDescent="0.35">
      <c r="A43">
        <v>87</v>
      </c>
      <c r="B43">
        <v>18</v>
      </c>
      <c r="C43">
        <v>0</v>
      </c>
      <c r="D43">
        <v>0</v>
      </c>
      <c r="E43">
        <v>0</v>
      </c>
      <c r="H43">
        <f t="shared" si="0"/>
        <v>-0.58912435222176018</v>
      </c>
      <c r="I43">
        <f t="shared" si="1"/>
        <v>0.35683579377920505</v>
      </c>
      <c r="J43">
        <f t="shared" si="2"/>
        <v>1.145630706343127</v>
      </c>
      <c r="K43">
        <f t="shared" si="3"/>
        <v>-4</v>
      </c>
    </row>
    <row r="44" spans="1:11" x14ac:dyDescent="0.35">
      <c r="A44">
        <v>88</v>
      </c>
      <c r="B44">
        <v>11</v>
      </c>
      <c r="C44">
        <v>10</v>
      </c>
      <c r="D44">
        <v>13</v>
      </c>
      <c r="E44">
        <v>0</v>
      </c>
      <c r="H44">
        <f t="shared" si="0"/>
        <v>-1.2482762019506171</v>
      </c>
      <c r="I44">
        <f t="shared" si="1"/>
        <v>0.22299867915049013</v>
      </c>
      <c r="J44">
        <f t="shared" si="2"/>
        <v>0.71594312779854419</v>
      </c>
      <c r="K44">
        <f t="shared" si="3"/>
        <v>-4</v>
      </c>
    </row>
    <row r="45" spans="1:11" x14ac:dyDescent="0.35">
      <c r="A45">
        <v>89</v>
      </c>
      <c r="B45">
        <v>9</v>
      </c>
      <c r="C45">
        <v>10</v>
      </c>
      <c r="D45">
        <v>0</v>
      </c>
      <c r="E45">
        <v>1</v>
      </c>
      <c r="H45">
        <f t="shared" si="0"/>
        <v>-1.208235217665675</v>
      </c>
      <c r="I45">
        <f t="shared" si="1"/>
        <v>0.23001345779674884</v>
      </c>
      <c r="J45">
        <f t="shared" si="2"/>
        <v>0.73846425924178338</v>
      </c>
      <c r="K45">
        <f t="shared" si="3"/>
        <v>9.5</v>
      </c>
    </row>
    <row r="46" spans="1:11" x14ac:dyDescent="0.35">
      <c r="A46">
        <v>90</v>
      </c>
      <c r="B46">
        <v>25</v>
      </c>
      <c r="C46">
        <v>0</v>
      </c>
      <c r="D46">
        <v>0</v>
      </c>
      <c r="E46">
        <v>0</v>
      </c>
      <c r="H46">
        <f t="shared" si="0"/>
        <v>-0.32233867935940796</v>
      </c>
      <c r="I46">
        <f t="shared" si="1"/>
        <v>0.4201058997445386</v>
      </c>
      <c r="J46">
        <f t="shared" si="2"/>
        <v>1.3487610465475062</v>
      </c>
      <c r="K46">
        <f t="shared" si="3"/>
        <v>-4</v>
      </c>
    </row>
    <row r="47" spans="1:11" x14ac:dyDescent="0.35">
      <c r="A47">
        <v>91</v>
      </c>
      <c r="B47">
        <v>20</v>
      </c>
      <c r="C47">
        <v>10</v>
      </c>
      <c r="D47">
        <v>13</v>
      </c>
      <c r="E47">
        <v>0</v>
      </c>
      <c r="H47">
        <f t="shared" si="0"/>
        <v>-0.90526605112759273</v>
      </c>
      <c r="I47">
        <f t="shared" si="1"/>
        <v>0.28796952556794436</v>
      </c>
      <c r="J47">
        <f t="shared" si="2"/>
        <v>0.92453373998078148</v>
      </c>
      <c r="K47">
        <f t="shared" si="3"/>
        <v>-4</v>
      </c>
    </row>
    <row r="48" spans="1:11" x14ac:dyDescent="0.35">
      <c r="A48">
        <v>100</v>
      </c>
      <c r="B48">
        <v>8</v>
      </c>
      <c r="C48">
        <v>0</v>
      </c>
      <c r="D48">
        <v>0</v>
      </c>
      <c r="E48">
        <v>0</v>
      </c>
      <c r="H48">
        <f t="shared" si="0"/>
        <v>-0.97024674202512062</v>
      </c>
      <c r="I48">
        <f t="shared" si="1"/>
        <v>0.27483132402267169</v>
      </c>
      <c r="J48">
        <f t="shared" si="2"/>
        <v>0.88235319817756097</v>
      </c>
      <c r="K48">
        <f t="shared" si="3"/>
        <v>-4</v>
      </c>
    </row>
    <row r="49" spans="1:11" x14ac:dyDescent="0.35">
      <c r="A49">
        <v>105</v>
      </c>
      <c r="B49">
        <v>18</v>
      </c>
      <c r="C49">
        <v>15</v>
      </c>
      <c r="D49">
        <v>0</v>
      </c>
      <c r="E49">
        <v>1</v>
      </c>
      <c r="H49">
        <f t="shared" si="0"/>
        <v>-1.0032754241530959</v>
      </c>
      <c r="I49">
        <f t="shared" si="1"/>
        <v>0.26829792148065124</v>
      </c>
      <c r="J49">
        <f t="shared" si="2"/>
        <v>0.86137753738477019</v>
      </c>
      <c r="K49">
        <f t="shared" si="3"/>
        <v>9.5</v>
      </c>
    </row>
    <row r="50" spans="1:11" x14ac:dyDescent="0.35">
      <c r="A50">
        <v>107</v>
      </c>
      <c r="B50">
        <v>13</v>
      </c>
      <c r="C50">
        <v>0</v>
      </c>
      <c r="D50">
        <v>15</v>
      </c>
      <c r="E50">
        <v>1</v>
      </c>
      <c r="H50">
        <f t="shared" si="0"/>
        <v>-0.91383800356068734</v>
      </c>
      <c r="I50">
        <f t="shared" si="1"/>
        <v>0.28621510548505835</v>
      </c>
      <c r="J50">
        <f t="shared" si="2"/>
        <v>0.91890112813572944</v>
      </c>
      <c r="K50">
        <f t="shared" si="3"/>
        <v>9.5</v>
      </c>
    </row>
    <row r="51" spans="1:11" x14ac:dyDescent="0.35">
      <c r="A51">
        <v>108</v>
      </c>
      <c r="B51">
        <v>5</v>
      </c>
      <c r="C51">
        <v>0</v>
      </c>
      <c r="D51">
        <v>0</v>
      </c>
      <c r="E51">
        <v>0</v>
      </c>
      <c r="H51">
        <f t="shared" si="0"/>
        <v>-1.0845834589661287</v>
      </c>
      <c r="I51">
        <f t="shared" si="1"/>
        <v>0.25263961997249029</v>
      </c>
      <c r="J51">
        <f t="shared" si="2"/>
        <v>0.81110614833228134</v>
      </c>
      <c r="K51">
        <f t="shared" si="3"/>
        <v>-4</v>
      </c>
    </row>
    <row r="52" spans="1:11" x14ac:dyDescent="0.35">
      <c r="A52">
        <v>114</v>
      </c>
      <c r="B52">
        <v>10</v>
      </c>
      <c r="C52">
        <v>0</v>
      </c>
      <c r="D52">
        <v>15</v>
      </c>
      <c r="E52">
        <v>0</v>
      </c>
      <c r="H52">
        <f t="shared" si="0"/>
        <v>-1.0281747205016956</v>
      </c>
      <c r="I52">
        <f t="shared" si="1"/>
        <v>0.26343812566351821</v>
      </c>
      <c r="J52">
        <f t="shared" si="2"/>
        <v>0.84577503502450968</v>
      </c>
      <c r="K52">
        <f t="shared" si="3"/>
        <v>-4</v>
      </c>
    </row>
    <row r="53" spans="1:11" x14ac:dyDescent="0.35">
      <c r="A53">
        <v>116</v>
      </c>
      <c r="B53">
        <v>36</v>
      </c>
      <c r="C53">
        <v>20</v>
      </c>
      <c r="D53">
        <v>0</v>
      </c>
      <c r="E53">
        <v>0</v>
      </c>
      <c r="H53">
        <f t="shared" si="0"/>
        <v>-0.45530547981749236</v>
      </c>
      <c r="I53">
        <f t="shared" si="1"/>
        <v>0.38810008365797433</v>
      </c>
      <c r="J53">
        <f t="shared" si="2"/>
        <v>1.2460055317433305</v>
      </c>
      <c r="K53">
        <f t="shared" si="3"/>
        <v>-4</v>
      </c>
    </row>
    <row r="54" spans="1:11" x14ac:dyDescent="0.35">
      <c r="A54">
        <v>126</v>
      </c>
      <c r="B54">
        <v>7</v>
      </c>
      <c r="C54">
        <v>0</v>
      </c>
      <c r="D54">
        <v>0</v>
      </c>
      <c r="E54">
        <v>0</v>
      </c>
      <c r="H54">
        <f t="shared" si="0"/>
        <v>-1.0083589810054567</v>
      </c>
      <c r="I54">
        <f t="shared" si="1"/>
        <v>0.26730112360007624</v>
      </c>
      <c r="J54">
        <f t="shared" si="2"/>
        <v>0.85817729155766276</v>
      </c>
      <c r="K54">
        <f t="shared" si="3"/>
        <v>-4</v>
      </c>
    </row>
    <row r="55" spans="1:11" x14ac:dyDescent="0.35">
      <c r="A55">
        <v>127</v>
      </c>
      <c r="B55">
        <v>33</v>
      </c>
      <c r="C55">
        <v>30</v>
      </c>
      <c r="D55">
        <v>26</v>
      </c>
      <c r="E55">
        <v>0</v>
      </c>
      <c r="H55">
        <f t="shared" si="0"/>
        <v>-1.078273835870619</v>
      </c>
      <c r="I55">
        <f t="shared" si="1"/>
        <v>0.25383281616689574</v>
      </c>
      <c r="J55">
        <f t="shared" si="2"/>
        <v>0.81493693611431783</v>
      </c>
      <c r="K55">
        <f t="shared" si="3"/>
        <v>-4</v>
      </c>
    </row>
    <row r="56" spans="1:11" x14ac:dyDescent="0.35">
      <c r="A56">
        <v>129</v>
      </c>
      <c r="B56">
        <v>26</v>
      </c>
      <c r="C56">
        <v>20</v>
      </c>
      <c r="D56">
        <v>26</v>
      </c>
      <c r="E56">
        <v>0</v>
      </c>
      <c r="H56">
        <f t="shared" si="0"/>
        <v>-1.0689587941120808</v>
      </c>
      <c r="I56">
        <f t="shared" si="1"/>
        <v>0.25560114316470939</v>
      </c>
      <c r="J56">
        <f t="shared" si="2"/>
        <v>0.82061419647571632</v>
      </c>
      <c r="K56">
        <f t="shared" si="3"/>
        <v>-4</v>
      </c>
    </row>
    <row r="57" spans="1:11" x14ac:dyDescent="0.35">
      <c r="A57">
        <v>131</v>
      </c>
      <c r="B57">
        <v>36</v>
      </c>
      <c r="C57">
        <v>10</v>
      </c>
      <c r="D57">
        <v>13</v>
      </c>
      <c r="E57">
        <v>0</v>
      </c>
      <c r="H57">
        <f t="shared" si="0"/>
        <v>-0.29547022744221596</v>
      </c>
      <c r="I57">
        <f t="shared" si="1"/>
        <v>0.42666519537512521</v>
      </c>
      <c r="J57">
        <f t="shared" si="2"/>
        <v>1.3698198377825357</v>
      </c>
      <c r="K57">
        <f t="shared" si="3"/>
        <v>-4</v>
      </c>
    </row>
    <row r="58" spans="1:11" x14ac:dyDescent="0.35">
      <c r="A58">
        <v>134</v>
      </c>
      <c r="B58">
        <v>28</v>
      </c>
      <c r="C58">
        <v>0</v>
      </c>
      <c r="D58">
        <v>0</v>
      </c>
      <c r="E58">
        <v>1</v>
      </c>
      <c r="H58">
        <f t="shared" si="0"/>
        <v>-0.20800196241839997</v>
      </c>
      <c r="I58">
        <f t="shared" si="1"/>
        <v>0.44818618443062919</v>
      </c>
      <c r="J58">
        <f t="shared" si="2"/>
        <v>1.4389135394870101</v>
      </c>
      <c r="K58">
        <f t="shared" si="3"/>
        <v>9.5</v>
      </c>
    </row>
    <row r="59" spans="1:11" x14ac:dyDescent="0.35">
      <c r="A59">
        <v>136</v>
      </c>
      <c r="B59">
        <v>3</v>
      </c>
      <c r="C59">
        <v>15</v>
      </c>
      <c r="D59">
        <v>0</v>
      </c>
      <c r="E59">
        <v>1</v>
      </c>
      <c r="H59">
        <f t="shared" si="0"/>
        <v>-1.5749590088581364</v>
      </c>
      <c r="I59">
        <f t="shared" si="1"/>
        <v>0.17151059452140732</v>
      </c>
      <c r="J59">
        <f t="shared" si="2"/>
        <v>0.55063927714737027</v>
      </c>
      <c r="K59">
        <f t="shared" si="3"/>
        <v>-1</v>
      </c>
    </row>
    <row r="60" spans="1:11" x14ac:dyDescent="0.35">
      <c r="A60">
        <v>137</v>
      </c>
      <c r="B60">
        <v>7</v>
      </c>
      <c r="C60">
        <v>10</v>
      </c>
      <c r="D60">
        <v>0</v>
      </c>
      <c r="E60">
        <v>1</v>
      </c>
      <c r="H60">
        <f t="shared" si="0"/>
        <v>-1.2844596956263472</v>
      </c>
      <c r="I60">
        <f t="shared" si="1"/>
        <v>0.21679204100960614</v>
      </c>
      <c r="J60">
        <f t="shared" si="2"/>
        <v>0.69601655271466467</v>
      </c>
      <c r="K60">
        <f t="shared" si="3"/>
        <v>-1</v>
      </c>
    </row>
    <row r="61" spans="1:11" x14ac:dyDescent="0.35">
      <c r="A61">
        <v>138</v>
      </c>
      <c r="B61">
        <v>40</v>
      </c>
      <c r="C61">
        <v>45</v>
      </c>
      <c r="D61">
        <v>0</v>
      </c>
      <c r="E61">
        <v>1</v>
      </c>
      <c r="H61">
        <f t="shared" si="0"/>
        <v>-0.99310831044837444</v>
      </c>
      <c r="I61">
        <f t="shared" si="1"/>
        <v>0.27029856549912396</v>
      </c>
      <c r="J61">
        <f t="shared" si="2"/>
        <v>0.86780065765460002</v>
      </c>
      <c r="K61">
        <f t="shared" si="3"/>
        <v>9.5</v>
      </c>
    </row>
    <row r="62" spans="1:11" x14ac:dyDescent="0.35">
      <c r="A62">
        <v>139</v>
      </c>
      <c r="B62">
        <v>4</v>
      </c>
      <c r="C62">
        <v>0</v>
      </c>
      <c r="D62">
        <v>15</v>
      </c>
      <c r="E62">
        <v>0</v>
      </c>
      <c r="H62">
        <f t="shared" si="0"/>
        <v>-1.2568481543837116</v>
      </c>
      <c r="I62">
        <f t="shared" si="1"/>
        <v>0.22151694202504002</v>
      </c>
      <c r="J62">
        <f t="shared" si="2"/>
        <v>0.71118597176420706</v>
      </c>
      <c r="K62">
        <f t="shared" si="3"/>
        <v>-1</v>
      </c>
    </row>
    <row r="63" spans="1:11" x14ac:dyDescent="0.35">
      <c r="A63">
        <v>140</v>
      </c>
      <c r="B63">
        <v>19</v>
      </c>
      <c r="C63">
        <v>0</v>
      </c>
      <c r="D63">
        <v>0</v>
      </c>
      <c r="E63">
        <v>0</v>
      </c>
      <c r="H63">
        <f t="shared" si="0"/>
        <v>-0.55101211324142418</v>
      </c>
      <c r="I63">
        <f t="shared" si="1"/>
        <v>0.36562962287608131</v>
      </c>
      <c r="J63">
        <f t="shared" si="2"/>
        <v>1.1738635260751877</v>
      </c>
      <c r="K63">
        <f t="shared" si="3"/>
        <v>-4</v>
      </c>
    </row>
    <row r="64" spans="1:11" x14ac:dyDescent="0.35">
      <c r="A64">
        <v>141</v>
      </c>
      <c r="B64">
        <v>26</v>
      </c>
      <c r="C64">
        <v>10</v>
      </c>
      <c r="D64">
        <v>0</v>
      </c>
      <c r="E64">
        <v>1</v>
      </c>
      <c r="H64">
        <f t="shared" si="0"/>
        <v>-0.56032715499996244</v>
      </c>
      <c r="I64">
        <f t="shared" si="1"/>
        <v>0.36347176574388296</v>
      </c>
      <c r="J64">
        <f t="shared" si="2"/>
        <v>1.1669356689665549</v>
      </c>
      <c r="K64">
        <f t="shared" si="3"/>
        <v>9.5</v>
      </c>
    </row>
    <row r="65" spans="1:11" x14ac:dyDescent="0.35">
      <c r="A65">
        <v>142</v>
      </c>
      <c r="B65">
        <v>29</v>
      </c>
      <c r="C65">
        <v>15</v>
      </c>
      <c r="D65">
        <v>0</v>
      </c>
      <c r="E65">
        <v>0</v>
      </c>
      <c r="H65">
        <f t="shared" si="0"/>
        <v>-0.58404079536939957</v>
      </c>
      <c r="I65">
        <f t="shared" si="1"/>
        <v>0.35800333766685583</v>
      </c>
      <c r="J65">
        <f t="shared" si="2"/>
        <v>1.1493791367192669</v>
      </c>
      <c r="K65">
        <f t="shared" si="3"/>
        <v>-4</v>
      </c>
    </row>
    <row r="66" spans="1:11" x14ac:dyDescent="0.35">
      <c r="A66">
        <v>143</v>
      </c>
      <c r="B66">
        <v>15</v>
      </c>
      <c r="C66">
        <v>0</v>
      </c>
      <c r="D66">
        <v>0</v>
      </c>
      <c r="E66">
        <v>0</v>
      </c>
      <c r="H66">
        <f t="shared" si="0"/>
        <v>-0.70346106916276829</v>
      </c>
      <c r="I66">
        <f t="shared" si="1"/>
        <v>0.3310453114379921</v>
      </c>
      <c r="J66">
        <f t="shared" si="2"/>
        <v>1.0628296840898053</v>
      </c>
      <c r="K66">
        <f t="shared" si="3"/>
        <v>-4</v>
      </c>
    </row>
    <row r="67" spans="1:11" x14ac:dyDescent="0.35">
      <c r="A67">
        <v>144</v>
      </c>
      <c r="B67">
        <v>13</v>
      </c>
      <c r="C67">
        <v>15</v>
      </c>
      <c r="D67">
        <v>13</v>
      </c>
      <c r="E67">
        <v>0</v>
      </c>
      <c r="H67">
        <f t="shared" ref="H67:H130" si="4">$G$2+$G$3*B67+$G$4*C67+$G$5*D67</f>
        <v>-1.3101020813003901</v>
      </c>
      <c r="I67">
        <f t="shared" ref="I67:I130" si="5">EXP(H67)/(1+EXP(H67))</f>
        <v>0.21246976272850082</v>
      </c>
      <c r="J67">
        <f t="shared" ref="J67:J130" si="6">I67/$N$25</f>
        <v>0.68213976454901837</v>
      </c>
      <c r="K67">
        <f t="shared" ref="K67:K130" si="7">IF(I67&gt;$Q$5,(-$Q$6-$Q$3+$Q$4*E67),-$Q$6)</f>
        <v>-1</v>
      </c>
    </row>
    <row r="68" spans="1:11" x14ac:dyDescent="0.35">
      <c r="A68">
        <v>146</v>
      </c>
      <c r="B68">
        <v>5</v>
      </c>
      <c r="C68">
        <v>0</v>
      </c>
      <c r="D68">
        <v>0</v>
      </c>
      <c r="E68">
        <v>0</v>
      </c>
      <c r="H68">
        <f t="shared" si="4"/>
        <v>-1.0845834589661287</v>
      </c>
      <c r="I68">
        <f t="shared" si="5"/>
        <v>0.25263961997249029</v>
      </c>
      <c r="J68">
        <f t="shared" si="6"/>
        <v>0.81110614833228134</v>
      </c>
      <c r="K68">
        <f t="shared" si="7"/>
        <v>-4</v>
      </c>
    </row>
    <row r="69" spans="1:11" x14ac:dyDescent="0.35">
      <c r="A69">
        <v>149</v>
      </c>
      <c r="B69">
        <v>10</v>
      </c>
      <c r="C69">
        <v>15</v>
      </c>
      <c r="D69">
        <v>0</v>
      </c>
      <c r="E69">
        <v>0</v>
      </c>
      <c r="H69">
        <f t="shared" si="4"/>
        <v>-1.3081733359957841</v>
      </c>
      <c r="I69">
        <f t="shared" si="5"/>
        <v>0.21279267164113799</v>
      </c>
      <c r="J69">
        <f t="shared" si="6"/>
        <v>0.68317647211064247</v>
      </c>
      <c r="K69">
        <f t="shared" si="7"/>
        <v>-1</v>
      </c>
    </row>
    <row r="70" spans="1:11" x14ac:dyDescent="0.35">
      <c r="A70">
        <v>151</v>
      </c>
      <c r="B70">
        <v>10</v>
      </c>
      <c r="C70">
        <v>0</v>
      </c>
      <c r="D70">
        <v>0</v>
      </c>
      <c r="E70">
        <v>0</v>
      </c>
      <c r="H70">
        <f t="shared" si="4"/>
        <v>-0.89402226406444851</v>
      </c>
      <c r="I70">
        <f t="shared" si="5"/>
        <v>0.29028047128199291</v>
      </c>
      <c r="J70">
        <f t="shared" si="6"/>
        <v>0.93195309201009113</v>
      </c>
      <c r="K70">
        <f t="shared" si="7"/>
        <v>-4</v>
      </c>
    </row>
    <row r="71" spans="1:11" x14ac:dyDescent="0.35">
      <c r="A71">
        <v>152</v>
      </c>
      <c r="B71">
        <v>18</v>
      </c>
      <c r="C71">
        <v>0</v>
      </c>
      <c r="D71">
        <v>0</v>
      </c>
      <c r="E71">
        <v>1</v>
      </c>
      <c r="H71">
        <f t="shared" si="4"/>
        <v>-0.58912435222176018</v>
      </c>
      <c r="I71">
        <f t="shared" si="5"/>
        <v>0.35683579377920505</v>
      </c>
      <c r="J71">
        <f t="shared" si="6"/>
        <v>1.145630706343127</v>
      </c>
      <c r="K71">
        <f t="shared" si="7"/>
        <v>9.5</v>
      </c>
    </row>
    <row r="72" spans="1:11" x14ac:dyDescent="0.35">
      <c r="A72">
        <v>153</v>
      </c>
      <c r="B72">
        <v>23</v>
      </c>
      <c r="C72">
        <v>0</v>
      </c>
      <c r="D72">
        <v>13</v>
      </c>
      <c r="E72">
        <v>1</v>
      </c>
      <c r="H72">
        <f t="shared" si="4"/>
        <v>-0.51482861956569415</v>
      </c>
      <c r="I72">
        <f t="shared" si="5"/>
        <v>0.37406226832861927</v>
      </c>
      <c r="J72">
        <f t="shared" si="6"/>
        <v>1.2009367562122684</v>
      </c>
      <c r="K72">
        <f t="shared" si="7"/>
        <v>9.5</v>
      </c>
    </row>
    <row r="73" spans="1:11" x14ac:dyDescent="0.35">
      <c r="A73">
        <v>156</v>
      </c>
      <c r="B73">
        <v>13</v>
      </c>
      <c r="C73">
        <v>0</v>
      </c>
      <c r="D73">
        <v>0</v>
      </c>
      <c r="E73">
        <v>0</v>
      </c>
      <c r="H73">
        <f t="shared" si="4"/>
        <v>-0.7796855471234404</v>
      </c>
      <c r="I73">
        <f t="shared" si="5"/>
        <v>0.31438766181284195</v>
      </c>
      <c r="J73">
        <f t="shared" si="6"/>
        <v>1.0093498616090897</v>
      </c>
      <c r="K73">
        <f t="shared" si="7"/>
        <v>-4</v>
      </c>
    </row>
    <row r="74" spans="1:11" x14ac:dyDescent="0.35">
      <c r="A74">
        <v>157</v>
      </c>
      <c r="B74">
        <v>32</v>
      </c>
      <c r="C74">
        <v>20</v>
      </c>
      <c r="D74">
        <v>26</v>
      </c>
      <c r="E74">
        <v>0</v>
      </c>
      <c r="H74">
        <f t="shared" si="4"/>
        <v>-0.84028536023006462</v>
      </c>
      <c r="I74">
        <f t="shared" si="5"/>
        <v>0.30147468723873794</v>
      </c>
      <c r="J74">
        <f t="shared" si="6"/>
        <v>0.96789241692383143</v>
      </c>
      <c r="K74">
        <f t="shared" si="7"/>
        <v>-4</v>
      </c>
    </row>
    <row r="75" spans="1:11" x14ac:dyDescent="0.35">
      <c r="A75">
        <v>160</v>
      </c>
      <c r="B75">
        <v>18</v>
      </c>
      <c r="C75">
        <v>30</v>
      </c>
      <c r="D75">
        <v>69</v>
      </c>
      <c r="E75">
        <v>0</v>
      </c>
      <c r="H75">
        <f t="shared" si="4"/>
        <v>-2.0345277956957677</v>
      </c>
      <c r="I75">
        <f t="shared" si="5"/>
        <v>0.11562512161328103</v>
      </c>
      <c r="J75">
        <f t="shared" si="6"/>
        <v>0.37121749570559076</v>
      </c>
      <c r="K75">
        <f t="shared" si="7"/>
        <v>-1</v>
      </c>
    </row>
    <row r="76" spans="1:11" x14ac:dyDescent="0.35">
      <c r="A76">
        <v>161</v>
      </c>
      <c r="B76">
        <v>17</v>
      </c>
      <c r="C76">
        <v>25</v>
      </c>
      <c r="D76">
        <v>0</v>
      </c>
      <c r="E76">
        <v>0</v>
      </c>
      <c r="H76">
        <f t="shared" si="4"/>
        <v>-1.3174883777543225</v>
      </c>
      <c r="I76">
        <f t="shared" si="5"/>
        <v>0.21123646547294317</v>
      </c>
      <c r="J76">
        <f t="shared" si="6"/>
        <v>0.67818023125486182</v>
      </c>
      <c r="K76">
        <f t="shared" si="7"/>
        <v>-1</v>
      </c>
    </row>
    <row r="77" spans="1:11" x14ac:dyDescent="0.35">
      <c r="A77">
        <v>163</v>
      </c>
      <c r="B77">
        <v>39</v>
      </c>
      <c r="C77">
        <v>10</v>
      </c>
      <c r="D77">
        <v>13</v>
      </c>
      <c r="E77">
        <v>0</v>
      </c>
      <c r="H77">
        <f t="shared" si="4"/>
        <v>-0.18113351050120785</v>
      </c>
      <c r="I77">
        <f t="shared" si="5"/>
        <v>0.45484002735044388</v>
      </c>
      <c r="J77">
        <f t="shared" si="6"/>
        <v>1.4602758772821927</v>
      </c>
      <c r="K77">
        <f t="shared" si="7"/>
        <v>-4</v>
      </c>
    </row>
    <row r="78" spans="1:11" x14ac:dyDescent="0.35">
      <c r="A78">
        <v>164</v>
      </c>
      <c r="B78">
        <v>12</v>
      </c>
      <c r="C78">
        <v>0</v>
      </c>
      <c r="D78">
        <v>0</v>
      </c>
      <c r="E78">
        <v>0</v>
      </c>
      <c r="H78">
        <f t="shared" si="4"/>
        <v>-0.8177977861037764</v>
      </c>
      <c r="I78">
        <f t="shared" si="5"/>
        <v>0.30623132863417141</v>
      </c>
      <c r="J78">
        <f t="shared" si="6"/>
        <v>0.98316373929863565</v>
      </c>
      <c r="K78">
        <f t="shared" si="7"/>
        <v>-4</v>
      </c>
    </row>
    <row r="79" spans="1:11" x14ac:dyDescent="0.35">
      <c r="A79">
        <v>165</v>
      </c>
      <c r="B79">
        <v>24</v>
      </c>
      <c r="C79">
        <v>15</v>
      </c>
      <c r="D79">
        <v>0</v>
      </c>
      <c r="E79">
        <v>0</v>
      </c>
      <c r="H79">
        <f t="shared" si="4"/>
        <v>-0.77460199027107968</v>
      </c>
      <c r="I79">
        <f t="shared" si="5"/>
        <v>0.3154844451606737</v>
      </c>
      <c r="J79">
        <f t="shared" si="6"/>
        <v>1.0128711134100212</v>
      </c>
      <c r="K79">
        <f t="shared" si="7"/>
        <v>-4</v>
      </c>
    </row>
    <row r="80" spans="1:11" x14ac:dyDescent="0.35">
      <c r="A80">
        <v>166</v>
      </c>
      <c r="B80">
        <v>20</v>
      </c>
      <c r="C80">
        <v>0</v>
      </c>
      <c r="D80">
        <v>0</v>
      </c>
      <c r="E80">
        <v>1</v>
      </c>
      <c r="H80">
        <f t="shared" si="4"/>
        <v>-0.51289987426108818</v>
      </c>
      <c r="I80">
        <f t="shared" si="5"/>
        <v>0.37451397373200118</v>
      </c>
      <c r="J80">
        <f t="shared" si="6"/>
        <v>1.2023869682968096</v>
      </c>
      <c r="K80">
        <f t="shared" si="7"/>
        <v>9.5</v>
      </c>
    </row>
    <row r="81" spans="1:11" x14ac:dyDescent="0.35">
      <c r="A81">
        <v>169</v>
      </c>
      <c r="B81">
        <v>8</v>
      </c>
      <c r="C81">
        <v>0</v>
      </c>
      <c r="D81">
        <v>0</v>
      </c>
      <c r="E81">
        <v>0</v>
      </c>
      <c r="H81">
        <f t="shared" si="4"/>
        <v>-0.97024674202512062</v>
      </c>
      <c r="I81">
        <f t="shared" si="5"/>
        <v>0.27483132402267169</v>
      </c>
      <c r="J81">
        <f t="shared" si="6"/>
        <v>0.88235319817756097</v>
      </c>
      <c r="K81">
        <f t="shared" si="7"/>
        <v>-4</v>
      </c>
    </row>
    <row r="82" spans="1:11" x14ac:dyDescent="0.35">
      <c r="A82">
        <v>173</v>
      </c>
      <c r="B82">
        <v>9</v>
      </c>
      <c r="C82">
        <v>0</v>
      </c>
      <c r="D82">
        <v>0</v>
      </c>
      <c r="E82">
        <v>0</v>
      </c>
      <c r="H82">
        <f t="shared" si="4"/>
        <v>-0.93213450304478451</v>
      </c>
      <c r="I82">
        <f t="shared" si="5"/>
        <v>0.28249187083588062</v>
      </c>
      <c r="J82">
        <f t="shared" si="6"/>
        <v>0.90694758531469177</v>
      </c>
      <c r="K82">
        <f t="shared" si="7"/>
        <v>-4</v>
      </c>
    </row>
    <row r="83" spans="1:11" x14ac:dyDescent="0.35">
      <c r="A83">
        <v>180</v>
      </c>
      <c r="B83">
        <v>18</v>
      </c>
      <c r="C83">
        <v>0</v>
      </c>
      <c r="D83">
        <v>0</v>
      </c>
      <c r="E83">
        <v>0</v>
      </c>
      <c r="H83">
        <f t="shared" si="4"/>
        <v>-0.58912435222176018</v>
      </c>
      <c r="I83">
        <f t="shared" si="5"/>
        <v>0.35683579377920505</v>
      </c>
      <c r="J83">
        <f t="shared" si="6"/>
        <v>1.145630706343127</v>
      </c>
      <c r="K83">
        <f t="shared" si="7"/>
        <v>-4</v>
      </c>
    </row>
    <row r="84" spans="1:11" x14ac:dyDescent="0.35">
      <c r="A84">
        <v>181</v>
      </c>
      <c r="B84">
        <v>23</v>
      </c>
      <c r="C84">
        <v>0</v>
      </c>
      <c r="D84">
        <v>0</v>
      </c>
      <c r="E84">
        <v>0</v>
      </c>
      <c r="H84">
        <f t="shared" si="4"/>
        <v>-0.39856315732008007</v>
      </c>
      <c r="I84">
        <f t="shared" si="5"/>
        <v>0.40165760568015874</v>
      </c>
      <c r="J84">
        <f t="shared" si="6"/>
        <v>1.2895323129724248</v>
      </c>
      <c r="K84">
        <f t="shared" si="7"/>
        <v>-4</v>
      </c>
    </row>
    <row r="85" spans="1:11" x14ac:dyDescent="0.35">
      <c r="A85">
        <v>182</v>
      </c>
      <c r="B85">
        <v>19</v>
      </c>
      <c r="C85">
        <v>35</v>
      </c>
      <c r="D85">
        <v>13</v>
      </c>
      <c r="E85">
        <v>0</v>
      </c>
      <c r="H85">
        <f t="shared" si="4"/>
        <v>-1.6336300766601548</v>
      </c>
      <c r="I85">
        <f t="shared" si="5"/>
        <v>0.16333368376781332</v>
      </c>
      <c r="J85">
        <f t="shared" si="6"/>
        <v>0.52438708999110939</v>
      </c>
      <c r="K85">
        <f t="shared" si="7"/>
        <v>-1</v>
      </c>
    </row>
    <row r="86" spans="1:11" x14ac:dyDescent="0.35">
      <c r="A86">
        <v>183</v>
      </c>
      <c r="B86">
        <v>19</v>
      </c>
      <c r="C86">
        <v>15</v>
      </c>
      <c r="D86">
        <v>0</v>
      </c>
      <c r="E86">
        <v>1</v>
      </c>
      <c r="H86">
        <f t="shared" si="4"/>
        <v>-0.96516318517275979</v>
      </c>
      <c r="I86">
        <f t="shared" si="5"/>
        <v>0.27584563101222842</v>
      </c>
      <c r="J86">
        <f t="shared" si="6"/>
        <v>0.88560965745982034</v>
      </c>
      <c r="K86">
        <f t="shared" si="7"/>
        <v>9.5</v>
      </c>
    </row>
    <row r="87" spans="1:11" x14ac:dyDescent="0.35">
      <c r="A87">
        <v>185</v>
      </c>
      <c r="B87">
        <v>27</v>
      </c>
      <c r="C87">
        <v>0</v>
      </c>
      <c r="D87">
        <v>0</v>
      </c>
      <c r="E87">
        <v>0</v>
      </c>
      <c r="H87">
        <f t="shared" si="4"/>
        <v>-0.24611420139873585</v>
      </c>
      <c r="I87">
        <f t="shared" si="5"/>
        <v>0.4387801565184356</v>
      </c>
      <c r="J87">
        <f t="shared" si="6"/>
        <v>1.408715239347879</v>
      </c>
      <c r="K87">
        <f t="shared" si="7"/>
        <v>-4</v>
      </c>
    </row>
    <row r="88" spans="1:11" x14ac:dyDescent="0.35">
      <c r="A88">
        <v>186</v>
      </c>
      <c r="B88">
        <v>29</v>
      </c>
      <c r="C88">
        <v>0</v>
      </c>
      <c r="D88">
        <v>13</v>
      </c>
      <c r="E88">
        <v>0</v>
      </c>
      <c r="H88">
        <f t="shared" si="4"/>
        <v>-0.28615518568367787</v>
      </c>
      <c r="I88">
        <f t="shared" si="5"/>
        <v>0.42894540073883936</v>
      </c>
      <c r="J88">
        <f t="shared" si="6"/>
        <v>1.3771404971081402</v>
      </c>
      <c r="K88">
        <f t="shared" si="7"/>
        <v>-4</v>
      </c>
    </row>
    <row r="89" spans="1:11" x14ac:dyDescent="0.35">
      <c r="A89">
        <v>187</v>
      </c>
      <c r="B89">
        <v>42</v>
      </c>
      <c r="C89">
        <v>45</v>
      </c>
      <c r="D89">
        <v>0</v>
      </c>
      <c r="E89">
        <v>0</v>
      </c>
      <c r="H89">
        <f t="shared" si="4"/>
        <v>-0.91688383248770222</v>
      </c>
      <c r="I89">
        <f t="shared" si="5"/>
        <v>0.28559326015779291</v>
      </c>
      <c r="J89">
        <f t="shared" si="6"/>
        <v>0.91690467734819414</v>
      </c>
      <c r="K89">
        <f t="shared" si="7"/>
        <v>-4</v>
      </c>
    </row>
    <row r="90" spans="1:11" x14ac:dyDescent="0.35">
      <c r="A90">
        <v>188</v>
      </c>
      <c r="B90">
        <v>12</v>
      </c>
      <c r="C90">
        <v>15</v>
      </c>
      <c r="D90">
        <v>0</v>
      </c>
      <c r="E90">
        <v>1</v>
      </c>
      <c r="H90">
        <f t="shared" si="4"/>
        <v>-1.2319488580351121</v>
      </c>
      <c r="I90">
        <f t="shared" si="5"/>
        <v>0.22584051202464381</v>
      </c>
      <c r="J90">
        <f t="shared" si="6"/>
        <v>0.72506690702608523</v>
      </c>
      <c r="K90">
        <f t="shared" si="7"/>
        <v>9.5</v>
      </c>
    </row>
    <row r="91" spans="1:11" x14ac:dyDescent="0.35">
      <c r="A91">
        <v>190</v>
      </c>
      <c r="B91">
        <v>31</v>
      </c>
      <c r="C91">
        <v>0</v>
      </c>
      <c r="D91">
        <v>13</v>
      </c>
      <c r="E91">
        <v>0</v>
      </c>
      <c r="H91">
        <f t="shared" si="4"/>
        <v>-0.20993070772300587</v>
      </c>
      <c r="I91">
        <f t="shared" si="5"/>
        <v>0.4477092239652124</v>
      </c>
      <c r="J91">
        <f t="shared" si="6"/>
        <v>1.4373822453611991</v>
      </c>
      <c r="K91">
        <f t="shared" si="7"/>
        <v>-4</v>
      </c>
    </row>
    <row r="92" spans="1:11" x14ac:dyDescent="0.35">
      <c r="A92">
        <v>194</v>
      </c>
      <c r="B92">
        <v>9</v>
      </c>
      <c r="C92">
        <v>25</v>
      </c>
      <c r="D92">
        <v>13</v>
      </c>
      <c r="E92">
        <v>0</v>
      </c>
      <c r="H92">
        <f t="shared" si="4"/>
        <v>-1.7386517518426245</v>
      </c>
      <c r="I92">
        <f t="shared" si="5"/>
        <v>0.14948426808293902</v>
      </c>
      <c r="J92">
        <f t="shared" si="6"/>
        <v>0.47992317647653759</v>
      </c>
      <c r="K92">
        <f t="shared" si="7"/>
        <v>-1</v>
      </c>
    </row>
    <row r="93" spans="1:11" x14ac:dyDescent="0.35">
      <c r="A93">
        <v>195</v>
      </c>
      <c r="B93">
        <v>22</v>
      </c>
      <c r="C93">
        <v>0</v>
      </c>
      <c r="D93">
        <v>0</v>
      </c>
      <c r="E93">
        <v>1</v>
      </c>
      <c r="H93">
        <f t="shared" si="4"/>
        <v>-0.43667539630041607</v>
      </c>
      <c r="I93">
        <f t="shared" si="5"/>
        <v>0.39253344025899484</v>
      </c>
      <c r="J93">
        <f t="shared" si="6"/>
        <v>1.2602389397781781</v>
      </c>
      <c r="K93">
        <f t="shared" si="7"/>
        <v>9.5</v>
      </c>
    </row>
    <row r="94" spans="1:11" x14ac:dyDescent="0.35">
      <c r="A94">
        <v>196</v>
      </c>
      <c r="B94">
        <v>25</v>
      </c>
      <c r="C94">
        <v>0</v>
      </c>
      <c r="D94">
        <v>13</v>
      </c>
      <c r="E94">
        <v>1</v>
      </c>
      <c r="H94">
        <f t="shared" si="4"/>
        <v>-0.43860414160502198</v>
      </c>
      <c r="I94">
        <f t="shared" si="5"/>
        <v>0.39207362458203765</v>
      </c>
      <c r="J94">
        <f t="shared" si="6"/>
        <v>1.2587626894468953</v>
      </c>
      <c r="K94">
        <f t="shared" si="7"/>
        <v>9.5</v>
      </c>
    </row>
    <row r="95" spans="1:11" x14ac:dyDescent="0.35">
      <c r="A95">
        <v>197</v>
      </c>
      <c r="B95">
        <v>33</v>
      </c>
      <c r="C95">
        <v>10</v>
      </c>
      <c r="D95">
        <v>26</v>
      </c>
      <c r="E95">
        <v>1</v>
      </c>
      <c r="H95">
        <f t="shared" si="4"/>
        <v>-0.52607240662883803</v>
      </c>
      <c r="I95">
        <f t="shared" si="5"/>
        <v>0.3714334017521394</v>
      </c>
      <c r="J95">
        <f t="shared" si="6"/>
        <v>1.1924967108877851</v>
      </c>
      <c r="K95">
        <f t="shared" si="7"/>
        <v>9.5</v>
      </c>
    </row>
    <row r="96" spans="1:11" x14ac:dyDescent="0.35">
      <c r="A96">
        <v>199</v>
      </c>
      <c r="B96">
        <v>23</v>
      </c>
      <c r="C96">
        <v>15</v>
      </c>
      <c r="D96">
        <v>0</v>
      </c>
      <c r="E96">
        <v>0</v>
      </c>
      <c r="H96">
        <f t="shared" si="4"/>
        <v>-0.81271422925141579</v>
      </c>
      <c r="I96">
        <f t="shared" si="5"/>
        <v>0.30731241168222823</v>
      </c>
      <c r="J96">
        <f t="shared" si="6"/>
        <v>0.98663458487397404</v>
      </c>
      <c r="K96">
        <f t="shared" si="7"/>
        <v>-4</v>
      </c>
    </row>
    <row r="97" spans="1:11" x14ac:dyDescent="0.35">
      <c r="A97">
        <v>201</v>
      </c>
      <c r="B97">
        <v>16</v>
      </c>
      <c r="C97">
        <v>0</v>
      </c>
      <c r="D97">
        <v>13</v>
      </c>
      <c r="E97">
        <v>0</v>
      </c>
      <c r="H97">
        <f t="shared" si="4"/>
        <v>-0.78161429242804625</v>
      </c>
      <c r="I97">
        <f t="shared" si="5"/>
        <v>0.31397207341340344</v>
      </c>
      <c r="J97">
        <f t="shared" si="6"/>
        <v>1.0080156041161563</v>
      </c>
      <c r="K97">
        <f t="shared" si="7"/>
        <v>-4</v>
      </c>
    </row>
    <row r="98" spans="1:11" x14ac:dyDescent="0.35">
      <c r="A98">
        <v>206</v>
      </c>
      <c r="B98">
        <v>8</v>
      </c>
      <c r="C98">
        <v>0</v>
      </c>
      <c r="D98">
        <v>0</v>
      </c>
      <c r="E98">
        <v>1</v>
      </c>
      <c r="H98">
        <f t="shared" si="4"/>
        <v>-0.97024674202512062</v>
      </c>
      <c r="I98">
        <f t="shared" si="5"/>
        <v>0.27483132402267169</v>
      </c>
      <c r="J98">
        <f t="shared" si="6"/>
        <v>0.88235319817756097</v>
      </c>
      <c r="K98">
        <f t="shared" si="7"/>
        <v>9.5</v>
      </c>
    </row>
    <row r="99" spans="1:11" x14ac:dyDescent="0.35">
      <c r="A99">
        <v>207</v>
      </c>
      <c r="B99">
        <v>43</v>
      </c>
      <c r="C99">
        <v>10</v>
      </c>
      <c r="D99">
        <v>26</v>
      </c>
      <c r="E99">
        <v>0</v>
      </c>
      <c r="H99">
        <f t="shared" si="4"/>
        <v>-0.14495001682547787</v>
      </c>
      <c r="I99">
        <f t="shared" si="5"/>
        <v>0.46382581013277463</v>
      </c>
      <c r="J99">
        <f t="shared" si="6"/>
        <v>1.4891249693728177</v>
      </c>
      <c r="K99">
        <f t="shared" si="7"/>
        <v>-4</v>
      </c>
    </row>
    <row r="100" spans="1:11" x14ac:dyDescent="0.35">
      <c r="A100">
        <v>208</v>
      </c>
      <c r="B100">
        <v>3</v>
      </c>
      <c r="C100">
        <v>0</v>
      </c>
      <c r="D100">
        <v>13</v>
      </c>
      <c r="E100">
        <v>0</v>
      </c>
      <c r="H100">
        <f t="shared" si="4"/>
        <v>-1.2770733991724148</v>
      </c>
      <c r="I100">
        <f t="shared" si="5"/>
        <v>0.21804880756778208</v>
      </c>
      <c r="J100">
        <f t="shared" si="6"/>
        <v>0.70005143482249044</v>
      </c>
      <c r="K100">
        <f t="shared" si="7"/>
        <v>-1</v>
      </c>
    </row>
    <row r="101" spans="1:11" x14ac:dyDescent="0.35">
      <c r="A101">
        <v>211</v>
      </c>
      <c r="B101">
        <v>26</v>
      </c>
      <c r="C101">
        <v>15</v>
      </c>
      <c r="D101">
        <v>0</v>
      </c>
      <c r="E101">
        <v>1</v>
      </c>
      <c r="H101">
        <f t="shared" si="4"/>
        <v>-0.69837751231040768</v>
      </c>
      <c r="I101">
        <f t="shared" si="5"/>
        <v>0.33217205235028713</v>
      </c>
      <c r="J101">
        <f t="shared" si="6"/>
        <v>1.066447115439803</v>
      </c>
      <c r="K101">
        <f t="shared" si="7"/>
        <v>9.5</v>
      </c>
    </row>
    <row r="102" spans="1:11" x14ac:dyDescent="0.35">
      <c r="A102">
        <v>212</v>
      </c>
      <c r="B102">
        <v>20</v>
      </c>
      <c r="C102">
        <v>0</v>
      </c>
      <c r="D102">
        <v>0</v>
      </c>
      <c r="E102">
        <v>0</v>
      </c>
      <c r="H102">
        <f t="shared" si="4"/>
        <v>-0.51289987426108818</v>
      </c>
      <c r="I102">
        <f t="shared" si="5"/>
        <v>0.37451397373200118</v>
      </c>
      <c r="J102">
        <f t="shared" si="6"/>
        <v>1.2023869682968096</v>
      </c>
      <c r="K102">
        <f t="shared" si="7"/>
        <v>-4</v>
      </c>
    </row>
    <row r="103" spans="1:11" x14ac:dyDescent="0.35">
      <c r="A103">
        <v>213</v>
      </c>
      <c r="B103">
        <v>9</v>
      </c>
      <c r="C103">
        <v>0</v>
      </c>
      <c r="D103">
        <v>0</v>
      </c>
      <c r="E103">
        <v>1</v>
      </c>
      <c r="H103">
        <f t="shared" si="4"/>
        <v>-0.93213450304478451</v>
      </c>
      <c r="I103">
        <f t="shared" si="5"/>
        <v>0.28249187083588062</v>
      </c>
      <c r="J103">
        <f t="shared" si="6"/>
        <v>0.90694758531469177</v>
      </c>
      <c r="K103">
        <f t="shared" si="7"/>
        <v>9.5</v>
      </c>
    </row>
    <row r="104" spans="1:11" x14ac:dyDescent="0.35">
      <c r="A104">
        <v>214</v>
      </c>
      <c r="B104">
        <v>37</v>
      </c>
      <c r="C104">
        <v>20</v>
      </c>
      <c r="D104">
        <v>0</v>
      </c>
      <c r="E104">
        <v>1</v>
      </c>
      <c r="H104">
        <f t="shared" si="4"/>
        <v>-0.41719324083715648</v>
      </c>
      <c r="I104">
        <f t="shared" si="5"/>
        <v>0.39718857764413995</v>
      </c>
      <c r="J104">
        <f t="shared" si="6"/>
        <v>1.2751843808567935</v>
      </c>
      <c r="K104">
        <f t="shared" si="7"/>
        <v>9.5</v>
      </c>
    </row>
    <row r="105" spans="1:11" x14ac:dyDescent="0.35">
      <c r="A105">
        <v>216</v>
      </c>
      <c r="B105">
        <v>18</v>
      </c>
      <c r="C105">
        <v>25</v>
      </c>
      <c r="D105">
        <v>13</v>
      </c>
      <c r="E105">
        <v>1</v>
      </c>
      <c r="H105">
        <f t="shared" si="4"/>
        <v>-1.3956416010196002</v>
      </c>
      <c r="I105">
        <f t="shared" si="5"/>
        <v>0.19850863451980166</v>
      </c>
      <c r="J105">
        <f t="shared" si="6"/>
        <v>0.63731719503690387</v>
      </c>
      <c r="K105">
        <f t="shared" si="7"/>
        <v>-1</v>
      </c>
    </row>
    <row r="106" spans="1:11" x14ac:dyDescent="0.35">
      <c r="A106">
        <v>217</v>
      </c>
      <c r="B106">
        <v>24</v>
      </c>
      <c r="C106">
        <v>0</v>
      </c>
      <c r="D106">
        <v>13</v>
      </c>
      <c r="E106">
        <v>1</v>
      </c>
      <c r="H106">
        <f t="shared" si="4"/>
        <v>-0.47671638058535798</v>
      </c>
      <c r="I106">
        <f t="shared" si="5"/>
        <v>0.38302780335002784</v>
      </c>
      <c r="J106">
        <f t="shared" si="6"/>
        <v>1.2297208423336168</v>
      </c>
      <c r="K106">
        <f t="shared" si="7"/>
        <v>9.5</v>
      </c>
    </row>
    <row r="107" spans="1:11" x14ac:dyDescent="0.35">
      <c r="A107">
        <v>218</v>
      </c>
      <c r="B107">
        <v>21</v>
      </c>
      <c r="C107">
        <v>35</v>
      </c>
      <c r="D107">
        <v>26</v>
      </c>
      <c r="E107">
        <v>0</v>
      </c>
      <c r="H107">
        <f t="shared" si="4"/>
        <v>-1.6736710609450967</v>
      </c>
      <c r="I107">
        <f t="shared" si="5"/>
        <v>0.15793534464660636</v>
      </c>
      <c r="J107">
        <f t="shared" si="6"/>
        <v>0.50705558018092822</v>
      </c>
      <c r="K107">
        <f t="shared" si="7"/>
        <v>-1</v>
      </c>
    </row>
    <row r="108" spans="1:11" x14ac:dyDescent="0.35">
      <c r="A108">
        <v>221</v>
      </c>
      <c r="B108">
        <v>25</v>
      </c>
      <c r="C108">
        <v>35</v>
      </c>
      <c r="D108">
        <v>0</v>
      </c>
      <c r="E108">
        <v>0</v>
      </c>
      <c r="H108">
        <f t="shared" si="4"/>
        <v>-1.2886911805325245</v>
      </c>
      <c r="I108">
        <f t="shared" si="5"/>
        <v>0.21607442448213535</v>
      </c>
      <c r="J108">
        <f t="shared" si="6"/>
        <v>0.69371262596857541</v>
      </c>
      <c r="K108">
        <f t="shared" si="7"/>
        <v>-1</v>
      </c>
    </row>
    <row r="109" spans="1:11" x14ac:dyDescent="0.35">
      <c r="A109">
        <v>223</v>
      </c>
      <c r="B109">
        <v>42</v>
      </c>
      <c r="C109">
        <v>50</v>
      </c>
      <c r="D109">
        <v>0</v>
      </c>
      <c r="E109">
        <v>0</v>
      </c>
      <c r="H109">
        <f t="shared" si="4"/>
        <v>-1.0549341897981475</v>
      </c>
      <c r="I109">
        <f t="shared" si="5"/>
        <v>0.2582787271827594</v>
      </c>
      <c r="J109">
        <f t="shared" si="6"/>
        <v>0.82921065042839848</v>
      </c>
      <c r="K109">
        <f t="shared" si="7"/>
        <v>-4</v>
      </c>
    </row>
    <row r="110" spans="1:11" x14ac:dyDescent="0.35">
      <c r="A110">
        <v>227</v>
      </c>
      <c r="B110">
        <v>26</v>
      </c>
      <c r="C110">
        <v>0</v>
      </c>
      <c r="D110">
        <v>13</v>
      </c>
      <c r="E110">
        <v>0</v>
      </c>
      <c r="H110">
        <f t="shared" si="4"/>
        <v>-0.40049190262468598</v>
      </c>
      <c r="I110">
        <f t="shared" si="5"/>
        <v>0.40119416073546543</v>
      </c>
      <c r="J110">
        <f t="shared" si="6"/>
        <v>1.2880444107815683</v>
      </c>
      <c r="K110">
        <f t="shared" si="7"/>
        <v>-4</v>
      </c>
    </row>
    <row r="111" spans="1:11" x14ac:dyDescent="0.35">
      <c r="A111">
        <v>229</v>
      </c>
      <c r="B111">
        <v>43</v>
      </c>
      <c r="C111">
        <v>35</v>
      </c>
      <c r="D111">
        <v>26</v>
      </c>
      <c r="E111">
        <v>1</v>
      </c>
      <c r="H111">
        <f t="shared" si="4"/>
        <v>-0.835201803377704</v>
      </c>
      <c r="I111">
        <f t="shared" si="5"/>
        <v>0.30254630096564983</v>
      </c>
      <c r="J111">
        <f t="shared" si="6"/>
        <v>0.97133286099444138</v>
      </c>
      <c r="K111">
        <f t="shared" si="7"/>
        <v>9.5</v>
      </c>
    </row>
    <row r="112" spans="1:11" x14ac:dyDescent="0.35">
      <c r="A112">
        <v>230</v>
      </c>
      <c r="B112">
        <v>29</v>
      </c>
      <c r="C112">
        <v>0</v>
      </c>
      <c r="D112">
        <v>0</v>
      </c>
      <c r="E112">
        <v>0</v>
      </c>
      <c r="H112">
        <f t="shared" si="4"/>
        <v>-0.16988972343806386</v>
      </c>
      <c r="I112">
        <f t="shared" si="5"/>
        <v>0.45762943026254288</v>
      </c>
      <c r="J112">
        <f t="shared" si="6"/>
        <v>1.4692313287368215</v>
      </c>
      <c r="K112">
        <f t="shared" si="7"/>
        <v>-4</v>
      </c>
    </row>
    <row r="113" spans="1:11" x14ac:dyDescent="0.35">
      <c r="A113">
        <v>231</v>
      </c>
      <c r="B113">
        <v>12</v>
      </c>
      <c r="C113">
        <v>20</v>
      </c>
      <c r="D113">
        <v>0</v>
      </c>
      <c r="E113">
        <v>0</v>
      </c>
      <c r="H113">
        <f t="shared" si="4"/>
        <v>-1.3699992153455574</v>
      </c>
      <c r="I113">
        <f t="shared" si="5"/>
        <v>0.20261997320388975</v>
      </c>
      <c r="J113">
        <f t="shared" si="6"/>
        <v>0.65051675607528459</v>
      </c>
      <c r="K113">
        <f t="shared" si="7"/>
        <v>-1</v>
      </c>
    </row>
    <row r="114" spans="1:11" x14ac:dyDescent="0.35">
      <c r="A114">
        <v>233</v>
      </c>
      <c r="B114">
        <v>17</v>
      </c>
      <c r="C114">
        <v>0</v>
      </c>
      <c r="D114">
        <v>0</v>
      </c>
      <c r="E114">
        <v>0</v>
      </c>
      <c r="H114">
        <f t="shared" si="4"/>
        <v>-0.62723659120209629</v>
      </c>
      <c r="I114">
        <f t="shared" si="5"/>
        <v>0.34813739611561206</v>
      </c>
      <c r="J114">
        <f t="shared" si="6"/>
        <v>1.1177042717389756</v>
      </c>
      <c r="K114">
        <f t="shared" si="7"/>
        <v>-4</v>
      </c>
    </row>
    <row r="115" spans="1:11" x14ac:dyDescent="0.35">
      <c r="A115">
        <v>234</v>
      </c>
      <c r="B115">
        <v>24</v>
      </c>
      <c r="C115">
        <v>35</v>
      </c>
      <c r="D115">
        <v>13</v>
      </c>
      <c r="E115">
        <v>0</v>
      </c>
      <c r="H115">
        <f t="shared" si="4"/>
        <v>-1.4430688817584745</v>
      </c>
      <c r="I115">
        <f t="shared" si="5"/>
        <v>0.19107056445101436</v>
      </c>
      <c r="J115">
        <f t="shared" si="6"/>
        <v>0.61343707534238956</v>
      </c>
      <c r="K115">
        <f t="shared" si="7"/>
        <v>-1</v>
      </c>
    </row>
    <row r="116" spans="1:11" x14ac:dyDescent="0.35">
      <c r="A116">
        <v>235</v>
      </c>
      <c r="B116">
        <v>38</v>
      </c>
      <c r="C116">
        <v>60</v>
      </c>
      <c r="D116">
        <v>13</v>
      </c>
      <c r="E116">
        <v>0</v>
      </c>
      <c r="H116">
        <f t="shared" si="4"/>
        <v>-1.5997493225859962</v>
      </c>
      <c r="I116">
        <f t="shared" si="5"/>
        <v>0.16801665340806587</v>
      </c>
      <c r="J116">
        <f t="shared" si="6"/>
        <v>0.53942188725717499</v>
      </c>
      <c r="K116">
        <f t="shared" si="7"/>
        <v>-1</v>
      </c>
    </row>
    <row r="117" spans="1:11" x14ac:dyDescent="0.35">
      <c r="A117">
        <v>236</v>
      </c>
      <c r="B117">
        <v>10</v>
      </c>
      <c r="C117">
        <v>15</v>
      </c>
      <c r="D117">
        <v>0</v>
      </c>
      <c r="E117">
        <v>0</v>
      </c>
      <c r="H117">
        <f t="shared" si="4"/>
        <v>-1.3081733359957841</v>
      </c>
      <c r="I117">
        <f t="shared" si="5"/>
        <v>0.21279267164113799</v>
      </c>
      <c r="J117">
        <f t="shared" si="6"/>
        <v>0.68317647211064247</v>
      </c>
      <c r="K117">
        <f t="shared" si="7"/>
        <v>-1</v>
      </c>
    </row>
    <row r="118" spans="1:11" x14ac:dyDescent="0.35">
      <c r="A118">
        <v>237</v>
      </c>
      <c r="B118">
        <v>26</v>
      </c>
      <c r="C118">
        <v>15</v>
      </c>
      <c r="D118">
        <v>13</v>
      </c>
      <c r="E118">
        <v>0</v>
      </c>
      <c r="H118">
        <f t="shared" si="4"/>
        <v>-0.81464297455602175</v>
      </c>
      <c r="I118">
        <f t="shared" si="5"/>
        <v>0.30690198944774505</v>
      </c>
      <c r="J118">
        <f t="shared" si="6"/>
        <v>0.98531691348958139</v>
      </c>
      <c r="K118">
        <f t="shared" si="7"/>
        <v>-4</v>
      </c>
    </row>
    <row r="119" spans="1:11" x14ac:dyDescent="0.35">
      <c r="A119">
        <v>239</v>
      </c>
      <c r="B119">
        <v>15</v>
      </c>
      <c r="C119">
        <v>0</v>
      </c>
      <c r="D119">
        <v>0</v>
      </c>
      <c r="E119">
        <v>1</v>
      </c>
      <c r="H119">
        <f t="shared" si="4"/>
        <v>-0.70346106916276829</v>
      </c>
      <c r="I119">
        <f t="shared" si="5"/>
        <v>0.3310453114379921</v>
      </c>
      <c r="J119">
        <f t="shared" si="6"/>
        <v>1.0628296840898053</v>
      </c>
      <c r="K119">
        <f t="shared" si="7"/>
        <v>9.5</v>
      </c>
    </row>
    <row r="120" spans="1:11" x14ac:dyDescent="0.35">
      <c r="A120">
        <v>240</v>
      </c>
      <c r="B120">
        <v>16</v>
      </c>
      <c r="C120">
        <v>0</v>
      </c>
      <c r="D120">
        <v>0</v>
      </c>
      <c r="E120">
        <v>1</v>
      </c>
      <c r="H120">
        <f t="shared" si="4"/>
        <v>-0.66534883018243229</v>
      </c>
      <c r="I120">
        <f t="shared" si="5"/>
        <v>0.33953909657255593</v>
      </c>
      <c r="J120">
        <f t="shared" si="6"/>
        <v>1.0900992047849687</v>
      </c>
      <c r="K120">
        <f t="shared" si="7"/>
        <v>9.5</v>
      </c>
    </row>
    <row r="121" spans="1:11" x14ac:dyDescent="0.35">
      <c r="A121">
        <v>241</v>
      </c>
      <c r="B121">
        <v>24</v>
      </c>
      <c r="C121">
        <v>0</v>
      </c>
      <c r="D121">
        <v>0</v>
      </c>
      <c r="E121">
        <v>0</v>
      </c>
      <c r="H121">
        <f t="shared" si="4"/>
        <v>-0.36045091833974396</v>
      </c>
      <c r="I121">
        <f t="shared" si="5"/>
        <v>0.41085041571091019</v>
      </c>
      <c r="J121">
        <f t="shared" si="6"/>
        <v>1.3190460714921894</v>
      </c>
      <c r="K121">
        <f t="shared" si="7"/>
        <v>-4</v>
      </c>
    </row>
    <row r="122" spans="1:11" x14ac:dyDescent="0.35">
      <c r="A122">
        <v>242</v>
      </c>
      <c r="B122">
        <v>15</v>
      </c>
      <c r="C122">
        <v>0</v>
      </c>
      <c r="D122">
        <v>0</v>
      </c>
      <c r="E122">
        <v>0</v>
      </c>
      <c r="H122">
        <f t="shared" si="4"/>
        <v>-0.70346106916276829</v>
      </c>
      <c r="I122">
        <f t="shared" si="5"/>
        <v>0.3310453114379921</v>
      </c>
      <c r="J122">
        <f t="shared" si="6"/>
        <v>1.0628296840898053</v>
      </c>
      <c r="K122">
        <f t="shared" si="7"/>
        <v>-4</v>
      </c>
    </row>
    <row r="123" spans="1:11" x14ac:dyDescent="0.35">
      <c r="A123">
        <v>243</v>
      </c>
      <c r="B123">
        <v>30</v>
      </c>
      <c r="C123">
        <v>0</v>
      </c>
      <c r="D123">
        <v>0</v>
      </c>
      <c r="E123">
        <v>0</v>
      </c>
      <c r="H123">
        <f t="shared" si="4"/>
        <v>-0.13177748445772774</v>
      </c>
      <c r="I123">
        <f t="shared" si="5"/>
        <v>0.46710322033210444</v>
      </c>
      <c r="J123">
        <f t="shared" si="6"/>
        <v>1.4996471810653969</v>
      </c>
      <c r="K123">
        <f t="shared" si="7"/>
        <v>-4</v>
      </c>
    </row>
    <row r="124" spans="1:11" x14ac:dyDescent="0.35">
      <c r="A124">
        <v>245</v>
      </c>
      <c r="B124">
        <v>22</v>
      </c>
      <c r="C124">
        <v>35</v>
      </c>
      <c r="D124">
        <v>13</v>
      </c>
      <c r="E124">
        <v>0</v>
      </c>
      <c r="H124">
        <f t="shared" si="4"/>
        <v>-1.5192933597191467</v>
      </c>
      <c r="I124">
        <f t="shared" si="5"/>
        <v>0.17956559935049138</v>
      </c>
      <c r="J124">
        <f t="shared" si="6"/>
        <v>0.57650008212494153</v>
      </c>
      <c r="K124">
        <f t="shared" si="7"/>
        <v>-1</v>
      </c>
    </row>
    <row r="125" spans="1:11" x14ac:dyDescent="0.35">
      <c r="A125">
        <v>246</v>
      </c>
      <c r="B125">
        <v>6</v>
      </c>
      <c r="C125">
        <v>0</v>
      </c>
      <c r="D125">
        <v>15</v>
      </c>
      <c r="E125">
        <v>0</v>
      </c>
      <c r="H125">
        <f t="shared" si="4"/>
        <v>-1.1806236764230396</v>
      </c>
      <c r="I125">
        <f t="shared" si="5"/>
        <v>0.23494007608615305</v>
      </c>
      <c r="J125">
        <f t="shared" si="6"/>
        <v>0.75428129690775658</v>
      </c>
      <c r="K125">
        <f t="shared" si="7"/>
        <v>-4</v>
      </c>
    </row>
    <row r="126" spans="1:11" x14ac:dyDescent="0.35">
      <c r="A126">
        <v>247</v>
      </c>
      <c r="B126">
        <v>19</v>
      </c>
      <c r="C126">
        <v>10</v>
      </c>
      <c r="D126">
        <v>0</v>
      </c>
      <c r="E126">
        <v>0</v>
      </c>
      <c r="H126">
        <f t="shared" si="4"/>
        <v>-0.82711282786231455</v>
      </c>
      <c r="I126">
        <f t="shared" si="5"/>
        <v>0.30425589340036491</v>
      </c>
      <c r="J126">
        <f t="shared" si="6"/>
        <v>0.97682155249536573</v>
      </c>
      <c r="K126">
        <f t="shared" si="7"/>
        <v>-4</v>
      </c>
    </row>
    <row r="127" spans="1:11" x14ac:dyDescent="0.35">
      <c r="A127">
        <v>248</v>
      </c>
      <c r="B127">
        <v>36</v>
      </c>
      <c r="C127">
        <v>35</v>
      </c>
      <c r="D127">
        <v>26</v>
      </c>
      <c r="E127">
        <v>0</v>
      </c>
      <c r="H127">
        <f t="shared" si="4"/>
        <v>-1.1019874762400561</v>
      </c>
      <c r="I127">
        <f t="shared" si="5"/>
        <v>0.24936768647471849</v>
      </c>
      <c r="J127">
        <f t="shared" si="6"/>
        <v>0.8006015197341777</v>
      </c>
      <c r="K127">
        <f t="shared" si="7"/>
        <v>-4</v>
      </c>
    </row>
    <row r="128" spans="1:11" x14ac:dyDescent="0.35">
      <c r="A128">
        <v>249</v>
      </c>
      <c r="B128">
        <v>4</v>
      </c>
      <c r="C128">
        <v>0</v>
      </c>
      <c r="D128">
        <v>0</v>
      </c>
      <c r="E128">
        <v>0</v>
      </c>
      <c r="H128">
        <f t="shared" si="4"/>
        <v>-1.1226956979464646</v>
      </c>
      <c r="I128">
        <f t="shared" si="5"/>
        <v>0.24551160168483599</v>
      </c>
      <c r="J128">
        <f t="shared" si="6"/>
        <v>0.78822145804035137</v>
      </c>
      <c r="K128">
        <f t="shared" si="7"/>
        <v>-4</v>
      </c>
    </row>
    <row r="129" spans="1:11" x14ac:dyDescent="0.35">
      <c r="A129">
        <v>253</v>
      </c>
      <c r="B129">
        <v>9</v>
      </c>
      <c r="C129">
        <v>0</v>
      </c>
      <c r="D129">
        <v>0</v>
      </c>
      <c r="E129">
        <v>0</v>
      </c>
      <c r="H129">
        <f t="shared" si="4"/>
        <v>-0.93213450304478451</v>
      </c>
      <c r="I129">
        <f t="shared" si="5"/>
        <v>0.28249187083588062</v>
      </c>
      <c r="J129">
        <f t="shared" si="6"/>
        <v>0.90694758531469177</v>
      </c>
      <c r="K129">
        <f t="shared" si="7"/>
        <v>-4</v>
      </c>
    </row>
    <row r="130" spans="1:11" x14ac:dyDescent="0.35">
      <c r="A130">
        <v>254</v>
      </c>
      <c r="B130">
        <v>11</v>
      </c>
      <c r="C130">
        <v>0</v>
      </c>
      <c r="D130">
        <v>0</v>
      </c>
      <c r="E130">
        <v>0</v>
      </c>
      <c r="H130">
        <f t="shared" si="4"/>
        <v>-0.85591002508411251</v>
      </c>
      <c r="I130">
        <f t="shared" si="5"/>
        <v>0.29819456631108254</v>
      </c>
      <c r="J130">
        <f t="shared" si="6"/>
        <v>0.95736150236662787</v>
      </c>
      <c r="K130">
        <f t="shared" si="7"/>
        <v>-4</v>
      </c>
    </row>
    <row r="131" spans="1:11" x14ac:dyDescent="0.35">
      <c r="A131">
        <v>258</v>
      </c>
      <c r="B131">
        <v>27</v>
      </c>
      <c r="C131">
        <v>0</v>
      </c>
      <c r="D131">
        <v>0</v>
      </c>
      <c r="E131">
        <v>0</v>
      </c>
      <c r="H131">
        <f t="shared" ref="H131:H194" si="8">$G$2+$G$3*B131+$G$4*C131+$G$5*D131</f>
        <v>-0.24611420139873585</v>
      </c>
      <c r="I131">
        <f t="shared" ref="I131:I194" si="9">EXP(H131)/(1+EXP(H131))</f>
        <v>0.4387801565184356</v>
      </c>
      <c r="J131">
        <f t="shared" ref="J131:J194" si="10">I131/$N$25</f>
        <v>1.408715239347879</v>
      </c>
      <c r="K131">
        <f t="shared" ref="K131:K194" si="11">IF(I131&gt;$Q$5,(-$Q$6-$Q$3+$Q$4*E131),-$Q$6)</f>
        <v>-4</v>
      </c>
    </row>
    <row r="132" spans="1:11" x14ac:dyDescent="0.35">
      <c r="A132">
        <v>260</v>
      </c>
      <c r="B132">
        <v>36</v>
      </c>
      <c r="C132">
        <v>50</v>
      </c>
      <c r="D132">
        <v>0</v>
      </c>
      <c r="E132">
        <v>0</v>
      </c>
      <c r="H132">
        <f t="shared" si="8"/>
        <v>-1.2836076236801637</v>
      </c>
      <c r="I132">
        <f t="shared" si="9"/>
        <v>0.21693675198822202</v>
      </c>
      <c r="J132">
        <f t="shared" si="10"/>
        <v>0.69648115111969422</v>
      </c>
      <c r="K132">
        <f t="shared" si="11"/>
        <v>-1</v>
      </c>
    </row>
    <row r="133" spans="1:11" x14ac:dyDescent="0.35">
      <c r="A133">
        <v>261</v>
      </c>
      <c r="B133">
        <v>16</v>
      </c>
      <c r="C133">
        <v>0</v>
      </c>
      <c r="D133">
        <v>0</v>
      </c>
      <c r="E133">
        <v>0</v>
      </c>
      <c r="H133">
        <f t="shared" si="8"/>
        <v>-0.66534883018243229</v>
      </c>
      <c r="I133">
        <f t="shared" si="9"/>
        <v>0.33953909657255593</v>
      </c>
      <c r="J133">
        <f t="shared" si="10"/>
        <v>1.0900992047849687</v>
      </c>
      <c r="K133">
        <f t="shared" si="11"/>
        <v>-4</v>
      </c>
    </row>
    <row r="134" spans="1:11" x14ac:dyDescent="0.35">
      <c r="A134">
        <v>263</v>
      </c>
      <c r="B134">
        <v>30</v>
      </c>
      <c r="C134">
        <v>45</v>
      </c>
      <c r="D134">
        <v>0</v>
      </c>
      <c r="E134">
        <v>0</v>
      </c>
      <c r="H134">
        <f t="shared" si="8"/>
        <v>-1.3742307002517347</v>
      </c>
      <c r="I134">
        <f t="shared" si="9"/>
        <v>0.20193717306525735</v>
      </c>
      <c r="J134">
        <f t="shared" si="10"/>
        <v>0.64832460826178184</v>
      </c>
      <c r="K134">
        <f t="shared" si="11"/>
        <v>-1</v>
      </c>
    </row>
    <row r="135" spans="1:11" x14ac:dyDescent="0.35">
      <c r="A135">
        <v>264</v>
      </c>
      <c r="B135">
        <v>34</v>
      </c>
      <c r="C135">
        <v>10</v>
      </c>
      <c r="D135">
        <v>26</v>
      </c>
      <c r="E135">
        <v>1</v>
      </c>
      <c r="H135">
        <f t="shared" si="8"/>
        <v>-0.4879601676485022</v>
      </c>
      <c r="I135">
        <f t="shared" si="9"/>
        <v>0.38037421762195395</v>
      </c>
      <c r="J135">
        <f t="shared" si="10"/>
        <v>1.2212014355224368</v>
      </c>
      <c r="K135">
        <f t="shared" si="11"/>
        <v>9.5</v>
      </c>
    </row>
    <row r="136" spans="1:11" x14ac:dyDescent="0.35">
      <c r="A136">
        <v>271</v>
      </c>
      <c r="B136">
        <v>6</v>
      </c>
      <c r="C136">
        <v>10</v>
      </c>
      <c r="D136">
        <v>0</v>
      </c>
      <c r="E136">
        <v>0</v>
      </c>
      <c r="H136">
        <f t="shared" si="8"/>
        <v>-1.3225719346066831</v>
      </c>
      <c r="I136">
        <f t="shared" si="9"/>
        <v>0.210390708836765</v>
      </c>
      <c r="J136">
        <f t="shared" si="10"/>
        <v>0.67546490731765974</v>
      </c>
      <c r="K136">
        <f t="shared" si="11"/>
        <v>-1</v>
      </c>
    </row>
    <row r="137" spans="1:11" x14ac:dyDescent="0.35">
      <c r="A137">
        <v>274</v>
      </c>
      <c r="B137">
        <v>13</v>
      </c>
      <c r="C137">
        <v>10</v>
      </c>
      <c r="D137">
        <v>0</v>
      </c>
      <c r="E137">
        <v>0</v>
      </c>
      <c r="H137">
        <f t="shared" si="8"/>
        <v>-1.0557862617443308</v>
      </c>
      <c r="I137">
        <f t="shared" si="9"/>
        <v>0.25811552867886633</v>
      </c>
      <c r="J137">
        <f t="shared" si="10"/>
        <v>0.82868669733695255</v>
      </c>
      <c r="K137">
        <f t="shared" si="11"/>
        <v>-4</v>
      </c>
    </row>
    <row r="138" spans="1:11" x14ac:dyDescent="0.35">
      <c r="A138">
        <v>275</v>
      </c>
      <c r="B138">
        <v>36</v>
      </c>
      <c r="C138">
        <v>10</v>
      </c>
      <c r="D138">
        <v>0</v>
      </c>
      <c r="E138">
        <v>1</v>
      </c>
      <c r="H138">
        <f t="shared" si="8"/>
        <v>-0.17920476519660195</v>
      </c>
      <c r="I138">
        <f t="shared" si="9"/>
        <v>0.45531832166096803</v>
      </c>
      <c r="J138">
        <f t="shared" si="10"/>
        <v>1.4618114537528222</v>
      </c>
      <c r="K138">
        <f t="shared" si="11"/>
        <v>9.5</v>
      </c>
    </row>
    <row r="139" spans="1:11" x14ac:dyDescent="0.35">
      <c r="A139">
        <v>277</v>
      </c>
      <c r="B139">
        <v>14</v>
      </c>
      <c r="C139">
        <v>0</v>
      </c>
      <c r="D139">
        <v>0</v>
      </c>
      <c r="E139">
        <v>0</v>
      </c>
      <c r="H139">
        <f t="shared" si="8"/>
        <v>-0.7415733081431044</v>
      </c>
      <c r="I139">
        <f t="shared" si="9"/>
        <v>0.3226602004371788</v>
      </c>
      <c r="J139">
        <f t="shared" si="10"/>
        <v>1.0359090645608933</v>
      </c>
      <c r="K139">
        <f t="shared" si="11"/>
        <v>-4</v>
      </c>
    </row>
    <row r="140" spans="1:11" x14ac:dyDescent="0.35">
      <c r="A140">
        <v>280</v>
      </c>
      <c r="B140">
        <v>14</v>
      </c>
      <c r="C140">
        <v>10</v>
      </c>
      <c r="D140">
        <v>13</v>
      </c>
      <c r="E140">
        <v>0</v>
      </c>
      <c r="H140">
        <f t="shared" si="8"/>
        <v>-1.1339394850096089</v>
      </c>
      <c r="I140">
        <f t="shared" si="9"/>
        <v>0.24343481584425092</v>
      </c>
      <c r="J140">
        <f t="shared" si="10"/>
        <v>0.78155388244689772</v>
      </c>
      <c r="K140">
        <f t="shared" si="11"/>
        <v>-4</v>
      </c>
    </row>
    <row r="141" spans="1:11" x14ac:dyDescent="0.35">
      <c r="A141">
        <v>281</v>
      </c>
      <c r="B141">
        <v>7</v>
      </c>
      <c r="C141">
        <v>10</v>
      </c>
      <c r="D141">
        <v>0</v>
      </c>
      <c r="E141">
        <v>1</v>
      </c>
      <c r="H141">
        <f t="shared" si="8"/>
        <v>-1.2844596956263472</v>
      </c>
      <c r="I141">
        <f t="shared" si="9"/>
        <v>0.21679204100960614</v>
      </c>
      <c r="J141">
        <f t="shared" si="10"/>
        <v>0.69601655271466467</v>
      </c>
      <c r="K141">
        <f t="shared" si="11"/>
        <v>-1</v>
      </c>
    </row>
    <row r="142" spans="1:11" x14ac:dyDescent="0.35">
      <c r="A142">
        <v>283</v>
      </c>
      <c r="B142">
        <v>11</v>
      </c>
      <c r="C142">
        <v>20</v>
      </c>
      <c r="D142">
        <v>0</v>
      </c>
      <c r="E142">
        <v>1</v>
      </c>
      <c r="H142">
        <f t="shared" si="8"/>
        <v>-1.4081114543258932</v>
      </c>
      <c r="I142">
        <f t="shared" si="9"/>
        <v>0.1965321004878538</v>
      </c>
      <c r="J142">
        <f t="shared" si="10"/>
        <v>0.63097148051328533</v>
      </c>
      <c r="K142">
        <f t="shared" si="11"/>
        <v>-1</v>
      </c>
    </row>
    <row r="143" spans="1:11" x14ac:dyDescent="0.35">
      <c r="A143">
        <v>287</v>
      </c>
      <c r="B143">
        <v>5</v>
      </c>
      <c r="C143">
        <v>25</v>
      </c>
      <c r="D143">
        <v>0</v>
      </c>
      <c r="E143">
        <v>0</v>
      </c>
      <c r="H143">
        <f t="shared" si="8"/>
        <v>-1.7748352455183549</v>
      </c>
      <c r="I143">
        <f t="shared" si="9"/>
        <v>0.14494204895085355</v>
      </c>
      <c r="J143">
        <f t="shared" si="10"/>
        <v>0.46534026242090287</v>
      </c>
      <c r="K143">
        <f t="shared" si="11"/>
        <v>-1</v>
      </c>
    </row>
    <row r="144" spans="1:11" x14ac:dyDescent="0.35">
      <c r="A144">
        <v>288</v>
      </c>
      <c r="B144">
        <v>23</v>
      </c>
      <c r="C144">
        <v>10</v>
      </c>
      <c r="D144">
        <v>0</v>
      </c>
      <c r="E144">
        <v>0</v>
      </c>
      <c r="H144">
        <f t="shared" si="8"/>
        <v>-0.67466387194097055</v>
      </c>
      <c r="I144">
        <f t="shared" si="9"/>
        <v>0.33745330975539267</v>
      </c>
      <c r="J144">
        <f t="shared" si="10"/>
        <v>1.0834027313193431</v>
      </c>
      <c r="K144">
        <f t="shared" si="11"/>
        <v>-4</v>
      </c>
    </row>
    <row r="145" spans="1:11" x14ac:dyDescent="0.35">
      <c r="A145">
        <v>289</v>
      </c>
      <c r="B145">
        <v>16</v>
      </c>
      <c r="C145">
        <v>0</v>
      </c>
      <c r="D145">
        <v>13</v>
      </c>
      <c r="E145">
        <v>0</v>
      </c>
      <c r="H145">
        <f t="shared" si="8"/>
        <v>-0.78161429242804625</v>
      </c>
      <c r="I145">
        <f t="shared" si="9"/>
        <v>0.31397207341340344</v>
      </c>
      <c r="J145">
        <f t="shared" si="10"/>
        <v>1.0080156041161563</v>
      </c>
      <c r="K145">
        <f t="shared" si="11"/>
        <v>-4</v>
      </c>
    </row>
    <row r="146" spans="1:11" x14ac:dyDescent="0.35">
      <c r="A146">
        <v>293</v>
      </c>
      <c r="B146">
        <v>31</v>
      </c>
      <c r="C146">
        <v>10</v>
      </c>
      <c r="D146">
        <v>0</v>
      </c>
      <c r="E146">
        <v>0</v>
      </c>
      <c r="H146">
        <f t="shared" si="8"/>
        <v>-0.36976596009828228</v>
      </c>
      <c r="I146">
        <f t="shared" si="9"/>
        <v>0.40859757506888589</v>
      </c>
      <c r="J146">
        <f t="shared" si="10"/>
        <v>1.3118132673256944</v>
      </c>
      <c r="K146">
        <f t="shared" si="11"/>
        <v>-4</v>
      </c>
    </row>
    <row r="147" spans="1:11" x14ac:dyDescent="0.35">
      <c r="A147">
        <v>295</v>
      </c>
      <c r="B147">
        <v>5</v>
      </c>
      <c r="C147">
        <v>0</v>
      </c>
      <c r="D147">
        <v>13</v>
      </c>
      <c r="E147">
        <v>0</v>
      </c>
      <c r="H147">
        <f t="shared" si="8"/>
        <v>-1.2008489212117428</v>
      </c>
      <c r="I147">
        <f t="shared" si="9"/>
        <v>0.23132423256368612</v>
      </c>
      <c r="J147">
        <f t="shared" si="10"/>
        <v>0.74267253612510598</v>
      </c>
      <c r="K147">
        <f t="shared" si="11"/>
        <v>-4</v>
      </c>
    </row>
    <row r="148" spans="1:11" x14ac:dyDescent="0.35">
      <c r="A148">
        <v>296</v>
      </c>
      <c r="B148">
        <v>16</v>
      </c>
      <c r="C148">
        <v>15</v>
      </c>
      <c r="D148">
        <v>0</v>
      </c>
      <c r="E148">
        <v>0</v>
      </c>
      <c r="H148">
        <f t="shared" si="8"/>
        <v>-1.0794999021137679</v>
      </c>
      <c r="I148">
        <f t="shared" si="9"/>
        <v>0.25360066721019403</v>
      </c>
      <c r="J148">
        <f t="shared" si="10"/>
        <v>0.81419161577964427</v>
      </c>
      <c r="K148">
        <f t="shared" si="11"/>
        <v>-4</v>
      </c>
    </row>
    <row r="149" spans="1:11" x14ac:dyDescent="0.35">
      <c r="A149">
        <v>298</v>
      </c>
      <c r="B149">
        <v>36</v>
      </c>
      <c r="C149">
        <v>50</v>
      </c>
      <c r="D149">
        <v>13</v>
      </c>
      <c r="E149">
        <v>0</v>
      </c>
      <c r="H149">
        <f t="shared" si="8"/>
        <v>-1.3998730859257777</v>
      </c>
      <c r="I149">
        <f t="shared" si="9"/>
        <v>0.19783625156065146</v>
      </c>
      <c r="J149">
        <f t="shared" si="10"/>
        <v>0.63515849185226503</v>
      </c>
      <c r="K149">
        <f t="shared" si="11"/>
        <v>-1</v>
      </c>
    </row>
    <row r="150" spans="1:11" x14ac:dyDescent="0.35">
      <c r="A150">
        <v>303</v>
      </c>
      <c r="B150">
        <v>43</v>
      </c>
      <c r="C150">
        <v>70</v>
      </c>
      <c r="D150">
        <v>13</v>
      </c>
      <c r="E150">
        <v>1</v>
      </c>
      <c r="H150">
        <f t="shared" si="8"/>
        <v>-1.6852888423052066</v>
      </c>
      <c r="I150">
        <f t="shared" si="9"/>
        <v>0.15639640841387814</v>
      </c>
      <c r="J150">
        <f t="shared" si="10"/>
        <v>0.50211478490743511</v>
      </c>
      <c r="K150">
        <f t="shared" si="11"/>
        <v>-1</v>
      </c>
    </row>
    <row r="151" spans="1:11" x14ac:dyDescent="0.35">
      <c r="A151">
        <v>307</v>
      </c>
      <c r="B151">
        <v>47</v>
      </c>
      <c r="C151">
        <v>55</v>
      </c>
      <c r="D151">
        <v>13</v>
      </c>
      <c r="E151">
        <v>0</v>
      </c>
      <c r="H151">
        <f t="shared" si="8"/>
        <v>-1.1186888144525267</v>
      </c>
      <c r="I151">
        <f t="shared" si="9"/>
        <v>0.24625457599468048</v>
      </c>
      <c r="J151">
        <f t="shared" si="10"/>
        <v>0.7906067966140613</v>
      </c>
      <c r="K151">
        <f t="shared" si="11"/>
        <v>-4</v>
      </c>
    </row>
    <row r="152" spans="1:11" x14ac:dyDescent="0.35">
      <c r="A152">
        <v>308</v>
      </c>
      <c r="B152">
        <v>18</v>
      </c>
      <c r="C152">
        <v>15</v>
      </c>
      <c r="D152">
        <v>0</v>
      </c>
      <c r="E152">
        <v>0</v>
      </c>
      <c r="H152">
        <f t="shared" si="8"/>
        <v>-1.0032754241530959</v>
      </c>
      <c r="I152">
        <f t="shared" si="9"/>
        <v>0.26829792148065124</v>
      </c>
      <c r="J152">
        <f t="shared" si="10"/>
        <v>0.86137753738477019</v>
      </c>
      <c r="K152">
        <f t="shared" si="11"/>
        <v>-4</v>
      </c>
    </row>
    <row r="153" spans="1:11" x14ac:dyDescent="0.35">
      <c r="A153">
        <v>309</v>
      </c>
      <c r="B153">
        <v>39</v>
      </c>
      <c r="C153">
        <v>0</v>
      </c>
      <c r="D153">
        <v>26</v>
      </c>
      <c r="E153">
        <v>1</v>
      </c>
      <c r="H153">
        <f t="shared" si="8"/>
        <v>-2.1298258125931446E-2</v>
      </c>
      <c r="I153">
        <f t="shared" si="9"/>
        <v>0.49467563673493697</v>
      </c>
      <c r="J153">
        <f t="shared" si="10"/>
        <v>1.5881691495165469</v>
      </c>
      <c r="K153">
        <f t="shared" si="11"/>
        <v>9.5</v>
      </c>
    </row>
    <row r="154" spans="1:11" x14ac:dyDescent="0.35">
      <c r="A154">
        <v>313</v>
      </c>
      <c r="B154">
        <v>26</v>
      </c>
      <c r="C154">
        <v>0</v>
      </c>
      <c r="D154">
        <v>0</v>
      </c>
      <c r="E154">
        <v>0</v>
      </c>
      <c r="H154">
        <f t="shared" si="8"/>
        <v>-0.28422644037907197</v>
      </c>
      <c r="I154">
        <f t="shared" si="9"/>
        <v>0.42941791391007972</v>
      </c>
      <c r="J154">
        <f t="shared" si="10"/>
        <v>1.3786575130789638</v>
      </c>
      <c r="K154">
        <f t="shared" si="11"/>
        <v>-4</v>
      </c>
    </row>
    <row r="155" spans="1:11" x14ac:dyDescent="0.35">
      <c r="A155">
        <v>314</v>
      </c>
      <c r="B155">
        <v>5</v>
      </c>
      <c r="C155">
        <v>15</v>
      </c>
      <c r="D155">
        <v>0</v>
      </c>
      <c r="E155">
        <v>0</v>
      </c>
      <c r="H155">
        <f t="shared" si="8"/>
        <v>-1.4987345308974644</v>
      </c>
      <c r="I155">
        <f t="shared" si="9"/>
        <v>0.18261433988954373</v>
      </c>
      <c r="J155">
        <f t="shared" si="10"/>
        <v>0.58628814385557781</v>
      </c>
      <c r="K155">
        <f t="shared" si="11"/>
        <v>-1</v>
      </c>
    </row>
    <row r="156" spans="1:11" x14ac:dyDescent="0.35">
      <c r="A156">
        <v>315</v>
      </c>
      <c r="B156">
        <v>4</v>
      </c>
      <c r="C156">
        <v>15</v>
      </c>
      <c r="D156">
        <v>0</v>
      </c>
      <c r="E156">
        <v>0</v>
      </c>
      <c r="H156">
        <f t="shared" si="8"/>
        <v>-1.5368467698778003</v>
      </c>
      <c r="I156">
        <f t="shared" si="9"/>
        <v>0.17699412927662089</v>
      </c>
      <c r="J156">
        <f t="shared" si="10"/>
        <v>0.56824430978251983</v>
      </c>
      <c r="K156">
        <f t="shared" si="11"/>
        <v>-1</v>
      </c>
    </row>
    <row r="157" spans="1:11" x14ac:dyDescent="0.35">
      <c r="A157">
        <v>317</v>
      </c>
      <c r="B157">
        <v>26</v>
      </c>
      <c r="C157">
        <v>15</v>
      </c>
      <c r="D157">
        <v>0</v>
      </c>
      <c r="E157">
        <v>0</v>
      </c>
      <c r="H157">
        <f t="shared" si="8"/>
        <v>-0.69837751231040768</v>
      </c>
      <c r="I157">
        <f t="shared" si="9"/>
        <v>0.33217205235028713</v>
      </c>
      <c r="J157">
        <f t="shared" si="10"/>
        <v>1.066447115439803</v>
      </c>
      <c r="K157">
        <f t="shared" si="11"/>
        <v>-4</v>
      </c>
    </row>
    <row r="158" spans="1:11" x14ac:dyDescent="0.35">
      <c r="A158">
        <v>318</v>
      </c>
      <c r="B158">
        <v>4</v>
      </c>
      <c r="C158">
        <v>0</v>
      </c>
      <c r="D158">
        <v>13</v>
      </c>
      <c r="E158">
        <v>0</v>
      </c>
      <c r="H158">
        <f t="shared" si="8"/>
        <v>-1.2389611601920787</v>
      </c>
      <c r="I158">
        <f t="shared" si="9"/>
        <v>0.22461686259849167</v>
      </c>
      <c r="J158">
        <f t="shared" si="10"/>
        <v>0.72113834834212531</v>
      </c>
      <c r="K158">
        <f t="shared" si="11"/>
        <v>-4</v>
      </c>
    </row>
    <row r="159" spans="1:11" x14ac:dyDescent="0.35">
      <c r="A159">
        <v>320</v>
      </c>
      <c r="B159">
        <v>39</v>
      </c>
      <c r="C159">
        <v>0</v>
      </c>
      <c r="D159">
        <v>41</v>
      </c>
      <c r="E159">
        <v>0</v>
      </c>
      <c r="H159">
        <f t="shared" si="8"/>
        <v>-0.15545071456317838</v>
      </c>
      <c r="I159">
        <f t="shared" si="9"/>
        <v>0.46121539218218988</v>
      </c>
      <c r="J159">
        <f t="shared" si="10"/>
        <v>1.4807441538472605</v>
      </c>
      <c r="K159">
        <f t="shared" si="11"/>
        <v>-4</v>
      </c>
    </row>
    <row r="160" spans="1:11" x14ac:dyDescent="0.35">
      <c r="A160">
        <v>322</v>
      </c>
      <c r="B160">
        <v>27</v>
      </c>
      <c r="C160">
        <v>25</v>
      </c>
      <c r="D160">
        <v>0</v>
      </c>
      <c r="E160">
        <v>1</v>
      </c>
      <c r="H160">
        <f t="shared" si="8"/>
        <v>-0.93636598795096193</v>
      </c>
      <c r="I160">
        <f t="shared" si="9"/>
        <v>0.28163498020139233</v>
      </c>
      <c r="J160">
        <f t="shared" si="10"/>
        <v>0.90419651538291512</v>
      </c>
      <c r="K160">
        <f t="shared" si="11"/>
        <v>9.5</v>
      </c>
    </row>
    <row r="161" spans="1:11" x14ac:dyDescent="0.35">
      <c r="A161">
        <v>323</v>
      </c>
      <c r="B161">
        <v>43</v>
      </c>
      <c r="C161">
        <v>35</v>
      </c>
      <c r="D161">
        <v>0</v>
      </c>
      <c r="E161">
        <v>1</v>
      </c>
      <c r="H161">
        <f t="shared" si="8"/>
        <v>-0.60267087888647597</v>
      </c>
      <c r="I161">
        <f t="shared" si="9"/>
        <v>0.35373287676627657</v>
      </c>
      <c r="J161">
        <f t="shared" si="10"/>
        <v>1.135668709617415</v>
      </c>
      <c r="K161">
        <f t="shared" si="11"/>
        <v>9.5</v>
      </c>
    </row>
    <row r="162" spans="1:11" x14ac:dyDescent="0.35">
      <c r="A162">
        <v>325</v>
      </c>
      <c r="B162">
        <v>19</v>
      </c>
      <c r="C162">
        <v>0</v>
      </c>
      <c r="D162">
        <v>15</v>
      </c>
      <c r="E162">
        <v>0</v>
      </c>
      <c r="H162">
        <f t="shared" si="8"/>
        <v>-0.68516456967867112</v>
      </c>
      <c r="I162">
        <f t="shared" si="9"/>
        <v>0.33510960063868189</v>
      </c>
      <c r="J162">
        <f t="shared" si="10"/>
        <v>1.0758781915235915</v>
      </c>
      <c r="K162">
        <f t="shared" si="11"/>
        <v>-4</v>
      </c>
    </row>
    <row r="163" spans="1:11" x14ac:dyDescent="0.35">
      <c r="A163">
        <v>326</v>
      </c>
      <c r="B163">
        <v>10</v>
      </c>
      <c r="C163">
        <v>15</v>
      </c>
      <c r="D163">
        <v>0</v>
      </c>
      <c r="E163">
        <v>0</v>
      </c>
      <c r="H163">
        <f t="shared" si="8"/>
        <v>-1.3081733359957841</v>
      </c>
      <c r="I163">
        <f t="shared" si="9"/>
        <v>0.21279267164113799</v>
      </c>
      <c r="J163">
        <f t="shared" si="10"/>
        <v>0.68317647211064247</v>
      </c>
      <c r="K163">
        <f t="shared" si="11"/>
        <v>-1</v>
      </c>
    </row>
    <row r="164" spans="1:11" x14ac:dyDescent="0.35">
      <c r="A164">
        <v>327</v>
      </c>
      <c r="B164">
        <v>21</v>
      </c>
      <c r="C164">
        <v>0</v>
      </c>
      <c r="D164">
        <v>15</v>
      </c>
      <c r="E164">
        <v>0</v>
      </c>
      <c r="H164">
        <f t="shared" si="8"/>
        <v>-0.60894009171799901</v>
      </c>
      <c r="I164">
        <f t="shared" si="9"/>
        <v>0.35230101522266394</v>
      </c>
      <c r="J164">
        <f t="shared" si="10"/>
        <v>1.1310716804510821</v>
      </c>
      <c r="K164">
        <f t="shared" si="11"/>
        <v>-4</v>
      </c>
    </row>
    <row r="165" spans="1:11" x14ac:dyDescent="0.35">
      <c r="A165">
        <v>329</v>
      </c>
      <c r="B165">
        <v>18</v>
      </c>
      <c r="C165">
        <v>0</v>
      </c>
      <c r="D165">
        <v>0</v>
      </c>
      <c r="E165">
        <v>0</v>
      </c>
      <c r="H165">
        <f t="shared" si="8"/>
        <v>-0.58912435222176018</v>
      </c>
      <c r="I165">
        <f t="shared" si="9"/>
        <v>0.35683579377920505</v>
      </c>
      <c r="J165">
        <f t="shared" si="10"/>
        <v>1.145630706343127</v>
      </c>
      <c r="K165">
        <f t="shared" si="11"/>
        <v>-4</v>
      </c>
    </row>
    <row r="166" spans="1:11" x14ac:dyDescent="0.35">
      <c r="A166">
        <v>330</v>
      </c>
      <c r="B166">
        <v>20</v>
      </c>
      <c r="C166">
        <v>0</v>
      </c>
      <c r="D166">
        <v>0</v>
      </c>
      <c r="E166">
        <v>0</v>
      </c>
      <c r="H166">
        <f t="shared" si="8"/>
        <v>-0.51289987426108818</v>
      </c>
      <c r="I166">
        <f t="shared" si="9"/>
        <v>0.37451397373200118</v>
      </c>
      <c r="J166">
        <f t="shared" si="10"/>
        <v>1.2023869682968096</v>
      </c>
      <c r="K166">
        <f t="shared" si="11"/>
        <v>-4</v>
      </c>
    </row>
    <row r="167" spans="1:11" x14ac:dyDescent="0.35">
      <c r="A167">
        <v>331</v>
      </c>
      <c r="B167">
        <v>32</v>
      </c>
      <c r="C167">
        <v>0</v>
      </c>
      <c r="D167">
        <v>13</v>
      </c>
      <c r="E167">
        <v>1</v>
      </c>
      <c r="H167">
        <f t="shared" si="8"/>
        <v>-0.17181846874266976</v>
      </c>
      <c r="I167">
        <f t="shared" si="9"/>
        <v>0.45715074581314058</v>
      </c>
      <c r="J167">
        <f t="shared" si="10"/>
        <v>1.4676944997150569</v>
      </c>
      <c r="K167">
        <f t="shared" si="11"/>
        <v>9.5</v>
      </c>
    </row>
    <row r="168" spans="1:11" x14ac:dyDescent="0.35">
      <c r="A168">
        <v>332</v>
      </c>
      <c r="B168">
        <v>32</v>
      </c>
      <c r="C168">
        <v>0</v>
      </c>
      <c r="D168">
        <v>26</v>
      </c>
      <c r="E168">
        <v>1</v>
      </c>
      <c r="H168">
        <f t="shared" si="8"/>
        <v>-0.28808393098828378</v>
      </c>
      <c r="I168">
        <f t="shared" si="9"/>
        <v>0.42847301706210461</v>
      </c>
      <c r="J168">
        <f t="shared" si="10"/>
        <v>1.3756238968828347</v>
      </c>
      <c r="K168">
        <f t="shared" si="11"/>
        <v>9.5</v>
      </c>
    </row>
    <row r="169" spans="1:11" x14ac:dyDescent="0.35">
      <c r="A169">
        <v>334</v>
      </c>
      <c r="B169">
        <v>32</v>
      </c>
      <c r="C169">
        <v>30</v>
      </c>
      <c r="D169">
        <v>0</v>
      </c>
      <c r="E169">
        <v>0</v>
      </c>
      <c r="H169">
        <f t="shared" si="8"/>
        <v>-0.88385515035972706</v>
      </c>
      <c r="I169">
        <f t="shared" si="9"/>
        <v>0.29237953448870607</v>
      </c>
      <c r="J169">
        <f t="shared" si="10"/>
        <v>0.93869218967374535</v>
      </c>
      <c r="K169">
        <f t="shared" si="11"/>
        <v>-4</v>
      </c>
    </row>
    <row r="170" spans="1:11" x14ac:dyDescent="0.35">
      <c r="A170">
        <v>337</v>
      </c>
      <c r="B170">
        <v>34</v>
      </c>
      <c r="C170">
        <v>10</v>
      </c>
      <c r="D170">
        <v>13</v>
      </c>
      <c r="E170">
        <v>0</v>
      </c>
      <c r="H170">
        <f t="shared" si="8"/>
        <v>-0.37169470540288818</v>
      </c>
      <c r="I170">
        <f t="shared" si="9"/>
        <v>0.40813158455369808</v>
      </c>
      <c r="J170">
        <f t="shared" si="10"/>
        <v>1.3103171925137764</v>
      </c>
      <c r="K170">
        <f t="shared" si="11"/>
        <v>-4</v>
      </c>
    </row>
    <row r="171" spans="1:11" x14ac:dyDescent="0.35">
      <c r="A171">
        <v>340</v>
      </c>
      <c r="B171">
        <v>3</v>
      </c>
      <c r="C171">
        <v>0</v>
      </c>
      <c r="D171">
        <v>0</v>
      </c>
      <c r="E171">
        <v>0</v>
      </c>
      <c r="H171">
        <f t="shared" si="8"/>
        <v>-1.1608079369268007</v>
      </c>
      <c r="I171">
        <f t="shared" si="9"/>
        <v>0.23852050980458264</v>
      </c>
      <c r="J171">
        <f t="shared" si="10"/>
        <v>0.76577637358270834</v>
      </c>
      <c r="K171">
        <f t="shared" si="11"/>
        <v>-4</v>
      </c>
    </row>
    <row r="172" spans="1:11" x14ac:dyDescent="0.35">
      <c r="A172">
        <v>342</v>
      </c>
      <c r="B172">
        <v>30</v>
      </c>
      <c r="C172">
        <v>0</v>
      </c>
      <c r="D172">
        <v>0</v>
      </c>
      <c r="E172">
        <v>1</v>
      </c>
      <c r="H172">
        <f t="shared" si="8"/>
        <v>-0.13177748445772774</v>
      </c>
      <c r="I172">
        <f t="shared" si="9"/>
        <v>0.46710322033210444</v>
      </c>
      <c r="J172">
        <f t="shared" si="10"/>
        <v>1.4996471810653969</v>
      </c>
      <c r="K172">
        <f t="shared" si="11"/>
        <v>9.5</v>
      </c>
    </row>
    <row r="173" spans="1:11" x14ac:dyDescent="0.35">
      <c r="A173">
        <v>344</v>
      </c>
      <c r="B173">
        <v>25</v>
      </c>
      <c r="C173">
        <v>10</v>
      </c>
      <c r="D173">
        <v>13</v>
      </c>
      <c r="E173">
        <v>0</v>
      </c>
      <c r="H173">
        <f t="shared" si="8"/>
        <v>-0.7147048562259124</v>
      </c>
      <c r="I173">
        <f t="shared" si="9"/>
        <v>0.3285600736612031</v>
      </c>
      <c r="J173">
        <f t="shared" si="10"/>
        <v>1.0548507628064345</v>
      </c>
      <c r="K173">
        <f t="shared" si="11"/>
        <v>-4</v>
      </c>
    </row>
    <row r="174" spans="1:11" x14ac:dyDescent="0.35">
      <c r="A174">
        <v>345</v>
      </c>
      <c r="B174">
        <v>16</v>
      </c>
      <c r="C174">
        <v>25</v>
      </c>
      <c r="D174">
        <v>13</v>
      </c>
      <c r="E174">
        <v>0</v>
      </c>
      <c r="H174">
        <f t="shared" si="8"/>
        <v>-1.4718660789802724</v>
      </c>
      <c r="I174">
        <f t="shared" si="9"/>
        <v>0.18665914483915633</v>
      </c>
      <c r="J174">
        <f t="shared" si="10"/>
        <v>0.59927409658853736</v>
      </c>
      <c r="K174">
        <f t="shared" si="11"/>
        <v>-1</v>
      </c>
    </row>
    <row r="175" spans="1:11" x14ac:dyDescent="0.35">
      <c r="A175">
        <v>347</v>
      </c>
      <c r="B175">
        <v>31</v>
      </c>
      <c r="C175">
        <v>45</v>
      </c>
      <c r="D175">
        <v>26</v>
      </c>
      <c r="E175">
        <v>0</v>
      </c>
      <c r="H175">
        <f t="shared" si="8"/>
        <v>-1.5686493857626269</v>
      </c>
      <c r="I175">
        <f t="shared" si="9"/>
        <v>0.17240901771959272</v>
      </c>
      <c r="J175">
        <f t="shared" si="10"/>
        <v>0.5535236884678586</v>
      </c>
      <c r="K175">
        <f t="shared" si="11"/>
        <v>-1</v>
      </c>
    </row>
    <row r="176" spans="1:11" x14ac:dyDescent="0.35">
      <c r="A176">
        <v>349</v>
      </c>
      <c r="B176">
        <v>8</v>
      </c>
      <c r="C176">
        <v>10</v>
      </c>
      <c r="D176">
        <v>0</v>
      </c>
      <c r="E176">
        <v>0</v>
      </c>
      <c r="H176">
        <f t="shared" si="8"/>
        <v>-1.2463474566460111</v>
      </c>
      <c r="I176">
        <f t="shared" si="9"/>
        <v>0.223333051906803</v>
      </c>
      <c r="J176">
        <f t="shared" si="10"/>
        <v>0.71701664033196921</v>
      </c>
      <c r="K176">
        <f t="shared" si="11"/>
        <v>-4</v>
      </c>
    </row>
    <row r="177" spans="1:11" x14ac:dyDescent="0.35">
      <c r="A177">
        <v>350</v>
      </c>
      <c r="B177">
        <v>27</v>
      </c>
      <c r="C177">
        <v>15</v>
      </c>
      <c r="D177">
        <v>0</v>
      </c>
      <c r="E177">
        <v>0</v>
      </c>
      <c r="H177">
        <f t="shared" si="8"/>
        <v>-0.66026527333007157</v>
      </c>
      <c r="I177">
        <f t="shared" si="9"/>
        <v>0.34068002409248033</v>
      </c>
      <c r="J177">
        <f t="shared" si="10"/>
        <v>1.0937621826120925</v>
      </c>
      <c r="K177">
        <f t="shared" si="11"/>
        <v>-4</v>
      </c>
    </row>
    <row r="178" spans="1:11" x14ac:dyDescent="0.35">
      <c r="A178">
        <v>351</v>
      </c>
      <c r="B178">
        <v>16</v>
      </c>
      <c r="C178">
        <v>0</v>
      </c>
      <c r="D178">
        <v>0</v>
      </c>
      <c r="E178">
        <v>0</v>
      </c>
      <c r="H178">
        <f t="shared" si="8"/>
        <v>-0.66534883018243229</v>
      </c>
      <c r="I178">
        <f t="shared" si="9"/>
        <v>0.33953909657255593</v>
      </c>
      <c r="J178">
        <f t="shared" si="10"/>
        <v>1.0900992047849687</v>
      </c>
      <c r="K178">
        <f t="shared" si="11"/>
        <v>-4</v>
      </c>
    </row>
    <row r="179" spans="1:11" x14ac:dyDescent="0.35">
      <c r="A179">
        <v>353</v>
      </c>
      <c r="B179">
        <v>29</v>
      </c>
      <c r="C179">
        <v>60</v>
      </c>
      <c r="D179">
        <v>0</v>
      </c>
      <c r="E179">
        <v>0</v>
      </c>
      <c r="H179">
        <f t="shared" si="8"/>
        <v>-1.8264940111634065</v>
      </c>
      <c r="I179">
        <f t="shared" si="9"/>
        <v>0.13865646617828717</v>
      </c>
      <c r="J179">
        <f t="shared" si="10"/>
        <v>0.44516023351951678</v>
      </c>
      <c r="K179">
        <f t="shared" si="11"/>
        <v>-1</v>
      </c>
    </row>
    <row r="180" spans="1:11" x14ac:dyDescent="0.35">
      <c r="A180">
        <v>354</v>
      </c>
      <c r="B180">
        <v>28</v>
      </c>
      <c r="C180">
        <v>0</v>
      </c>
      <c r="D180">
        <v>0</v>
      </c>
      <c r="E180">
        <v>1</v>
      </c>
      <c r="H180">
        <f t="shared" si="8"/>
        <v>-0.20800196241839997</v>
      </c>
      <c r="I180">
        <f t="shared" si="9"/>
        <v>0.44818618443062919</v>
      </c>
      <c r="J180">
        <f t="shared" si="10"/>
        <v>1.4389135394870101</v>
      </c>
      <c r="K180">
        <f t="shared" si="11"/>
        <v>9.5</v>
      </c>
    </row>
    <row r="181" spans="1:11" x14ac:dyDescent="0.35">
      <c r="A181">
        <v>356</v>
      </c>
      <c r="B181">
        <v>25</v>
      </c>
      <c r="C181">
        <v>0</v>
      </c>
      <c r="D181">
        <v>0</v>
      </c>
      <c r="E181">
        <v>1</v>
      </c>
      <c r="H181">
        <f t="shared" si="8"/>
        <v>-0.32233867935940796</v>
      </c>
      <c r="I181">
        <f t="shared" si="9"/>
        <v>0.4201058997445386</v>
      </c>
      <c r="J181">
        <f t="shared" si="10"/>
        <v>1.3487610465475062</v>
      </c>
      <c r="K181">
        <f t="shared" si="11"/>
        <v>9.5</v>
      </c>
    </row>
    <row r="182" spans="1:11" x14ac:dyDescent="0.35">
      <c r="A182">
        <v>357</v>
      </c>
      <c r="B182">
        <v>24</v>
      </c>
      <c r="C182">
        <v>0</v>
      </c>
      <c r="D182">
        <v>0</v>
      </c>
      <c r="E182">
        <v>0</v>
      </c>
      <c r="H182">
        <f t="shared" si="8"/>
        <v>-0.36045091833974396</v>
      </c>
      <c r="I182">
        <f t="shared" si="9"/>
        <v>0.41085041571091019</v>
      </c>
      <c r="J182">
        <f t="shared" si="10"/>
        <v>1.3190460714921894</v>
      </c>
      <c r="K182">
        <f t="shared" si="11"/>
        <v>-4</v>
      </c>
    </row>
    <row r="183" spans="1:11" x14ac:dyDescent="0.35">
      <c r="A183">
        <v>360</v>
      </c>
      <c r="B183">
        <v>31</v>
      </c>
      <c r="C183">
        <v>0</v>
      </c>
      <c r="D183">
        <v>0</v>
      </c>
      <c r="E183">
        <v>0</v>
      </c>
      <c r="H183">
        <f t="shared" si="8"/>
        <v>-9.3665245477391856E-2</v>
      </c>
      <c r="I183">
        <f t="shared" si="9"/>
        <v>0.47660079324734639</v>
      </c>
      <c r="J183">
        <f t="shared" si="10"/>
        <v>1.5301393888458936</v>
      </c>
      <c r="K183">
        <f t="shared" si="11"/>
        <v>-4</v>
      </c>
    </row>
    <row r="184" spans="1:11" x14ac:dyDescent="0.35">
      <c r="A184">
        <v>361</v>
      </c>
      <c r="B184">
        <v>44</v>
      </c>
      <c r="C184">
        <v>50</v>
      </c>
      <c r="D184">
        <v>13</v>
      </c>
      <c r="E184">
        <v>0</v>
      </c>
      <c r="H184">
        <f t="shared" si="8"/>
        <v>-1.0949751740830895</v>
      </c>
      <c r="I184">
        <f t="shared" si="9"/>
        <v>0.2506825788866337</v>
      </c>
      <c r="J184">
        <f t="shared" si="10"/>
        <v>0.80482301642506104</v>
      </c>
      <c r="K184">
        <f t="shared" si="11"/>
        <v>-4</v>
      </c>
    </row>
    <row r="185" spans="1:11" x14ac:dyDescent="0.35">
      <c r="A185">
        <v>362</v>
      </c>
      <c r="B185">
        <v>21</v>
      </c>
      <c r="C185">
        <v>30</v>
      </c>
      <c r="D185">
        <v>0</v>
      </c>
      <c r="E185">
        <v>0</v>
      </c>
      <c r="H185">
        <f t="shared" si="8"/>
        <v>-1.3030897791434235</v>
      </c>
      <c r="I185">
        <f t="shared" si="9"/>
        <v>0.21364547144597704</v>
      </c>
      <c r="J185">
        <f t="shared" si="10"/>
        <v>0.68591440832617678</v>
      </c>
      <c r="K185">
        <f t="shared" si="11"/>
        <v>-1</v>
      </c>
    </row>
    <row r="186" spans="1:11" x14ac:dyDescent="0.35">
      <c r="A186">
        <v>363</v>
      </c>
      <c r="B186">
        <v>36</v>
      </c>
      <c r="C186">
        <v>35</v>
      </c>
      <c r="D186">
        <v>13</v>
      </c>
      <c r="E186">
        <v>1</v>
      </c>
      <c r="H186">
        <f t="shared" si="8"/>
        <v>-0.98572201399444204</v>
      </c>
      <c r="I186">
        <f t="shared" si="9"/>
        <v>0.27175788762045877</v>
      </c>
      <c r="J186">
        <f t="shared" si="10"/>
        <v>0.87248584972835663</v>
      </c>
      <c r="K186">
        <f t="shared" si="11"/>
        <v>9.5</v>
      </c>
    </row>
    <row r="187" spans="1:11" x14ac:dyDescent="0.35">
      <c r="A187">
        <v>364</v>
      </c>
      <c r="B187">
        <v>17</v>
      </c>
      <c r="C187">
        <v>0</v>
      </c>
      <c r="D187">
        <v>0</v>
      </c>
      <c r="E187">
        <v>0</v>
      </c>
      <c r="H187">
        <f t="shared" si="8"/>
        <v>-0.62723659120209629</v>
      </c>
      <c r="I187">
        <f t="shared" si="9"/>
        <v>0.34813739611561206</v>
      </c>
      <c r="J187">
        <f t="shared" si="10"/>
        <v>1.1177042717389756</v>
      </c>
      <c r="K187">
        <f t="shared" si="11"/>
        <v>-4</v>
      </c>
    </row>
    <row r="188" spans="1:11" x14ac:dyDescent="0.35">
      <c r="A188">
        <v>368</v>
      </c>
      <c r="B188">
        <v>31</v>
      </c>
      <c r="C188">
        <v>15</v>
      </c>
      <c r="D188">
        <v>0</v>
      </c>
      <c r="E188">
        <v>0</v>
      </c>
      <c r="H188">
        <f t="shared" si="8"/>
        <v>-0.50781631740872757</v>
      </c>
      <c r="I188">
        <f t="shared" si="9"/>
        <v>0.37570557105494973</v>
      </c>
      <c r="J188">
        <f t="shared" si="10"/>
        <v>1.2062126228599579</v>
      </c>
      <c r="K188">
        <f t="shared" si="11"/>
        <v>-4</v>
      </c>
    </row>
    <row r="189" spans="1:11" x14ac:dyDescent="0.35">
      <c r="A189">
        <v>370</v>
      </c>
      <c r="B189">
        <v>27</v>
      </c>
      <c r="C189">
        <v>15</v>
      </c>
      <c r="D189">
        <v>0</v>
      </c>
      <c r="E189">
        <v>1</v>
      </c>
      <c r="H189">
        <f t="shared" si="8"/>
        <v>-0.66026527333007157</v>
      </c>
      <c r="I189">
        <f t="shared" si="9"/>
        <v>0.34068002409248033</v>
      </c>
      <c r="J189">
        <f t="shared" si="10"/>
        <v>1.0937621826120925</v>
      </c>
      <c r="K189">
        <f t="shared" si="11"/>
        <v>9.5</v>
      </c>
    </row>
    <row r="190" spans="1:11" x14ac:dyDescent="0.35">
      <c r="A190">
        <v>371</v>
      </c>
      <c r="B190">
        <v>4</v>
      </c>
      <c r="C190">
        <v>0</v>
      </c>
      <c r="D190">
        <v>0</v>
      </c>
      <c r="E190">
        <v>0</v>
      </c>
      <c r="H190">
        <f t="shared" si="8"/>
        <v>-1.1226956979464646</v>
      </c>
      <c r="I190">
        <f t="shared" si="9"/>
        <v>0.24551160168483599</v>
      </c>
      <c r="J190">
        <f t="shared" si="10"/>
        <v>0.78822145804035137</v>
      </c>
      <c r="K190">
        <f t="shared" si="11"/>
        <v>-4</v>
      </c>
    </row>
    <row r="191" spans="1:11" x14ac:dyDescent="0.35">
      <c r="A191">
        <v>372</v>
      </c>
      <c r="B191">
        <v>20</v>
      </c>
      <c r="C191">
        <v>10</v>
      </c>
      <c r="D191">
        <v>0</v>
      </c>
      <c r="E191">
        <v>0</v>
      </c>
      <c r="H191">
        <f t="shared" si="8"/>
        <v>-0.78900058888197866</v>
      </c>
      <c r="I191">
        <f t="shared" si="9"/>
        <v>0.31238330263726871</v>
      </c>
      <c r="J191">
        <f t="shared" si="10"/>
        <v>1.0029148137296213</v>
      </c>
      <c r="K191">
        <f t="shared" si="11"/>
        <v>-4</v>
      </c>
    </row>
    <row r="192" spans="1:11" x14ac:dyDescent="0.35">
      <c r="A192">
        <v>373</v>
      </c>
      <c r="B192">
        <v>29</v>
      </c>
      <c r="C192">
        <v>35</v>
      </c>
      <c r="D192">
        <v>13</v>
      </c>
      <c r="E192">
        <v>1</v>
      </c>
      <c r="H192">
        <f t="shared" si="8"/>
        <v>-1.2525076868567946</v>
      </c>
      <c r="I192">
        <f t="shared" si="9"/>
        <v>0.22226634810336396</v>
      </c>
      <c r="J192">
        <f t="shared" si="10"/>
        <v>0.71359195969987732</v>
      </c>
      <c r="K192">
        <f t="shared" si="11"/>
        <v>9.5</v>
      </c>
    </row>
    <row r="193" spans="1:11" x14ac:dyDescent="0.35">
      <c r="A193">
        <v>374</v>
      </c>
      <c r="B193">
        <v>27</v>
      </c>
      <c r="C193">
        <v>25</v>
      </c>
      <c r="D193">
        <v>0</v>
      </c>
      <c r="E193">
        <v>1</v>
      </c>
      <c r="H193">
        <f t="shared" si="8"/>
        <v>-0.93636598795096193</v>
      </c>
      <c r="I193">
        <f t="shared" si="9"/>
        <v>0.28163498020139233</v>
      </c>
      <c r="J193">
        <f t="shared" si="10"/>
        <v>0.90419651538291512</v>
      </c>
      <c r="K193">
        <f t="shared" si="11"/>
        <v>9.5</v>
      </c>
    </row>
    <row r="194" spans="1:11" x14ac:dyDescent="0.35">
      <c r="A194">
        <v>375</v>
      </c>
      <c r="B194">
        <v>41</v>
      </c>
      <c r="C194">
        <v>70</v>
      </c>
      <c r="D194">
        <v>39</v>
      </c>
      <c r="E194">
        <v>0</v>
      </c>
      <c r="H194">
        <f t="shared" si="8"/>
        <v>-1.9940442447571065</v>
      </c>
      <c r="I194">
        <f t="shared" si="9"/>
        <v>0.11982965766146324</v>
      </c>
      <c r="J194">
        <f t="shared" si="10"/>
        <v>0.38471626933395769</v>
      </c>
      <c r="K194">
        <f t="shared" si="11"/>
        <v>-1</v>
      </c>
    </row>
    <row r="195" spans="1:11" x14ac:dyDescent="0.35">
      <c r="A195">
        <v>376</v>
      </c>
      <c r="B195">
        <v>20</v>
      </c>
      <c r="C195">
        <v>0</v>
      </c>
      <c r="D195">
        <v>0</v>
      </c>
      <c r="E195">
        <v>0</v>
      </c>
      <c r="H195">
        <f t="shared" ref="H195:H257" si="12">$G$2+$G$3*B195+$G$4*C195+$G$5*D195</f>
        <v>-0.51289987426108818</v>
      </c>
      <c r="I195">
        <f t="shared" ref="I195:I257" si="13">EXP(H195)/(1+EXP(H195))</f>
        <v>0.37451397373200118</v>
      </c>
      <c r="J195">
        <f t="shared" ref="J195:J257" si="14">I195/$N$25</f>
        <v>1.2023869682968096</v>
      </c>
      <c r="K195">
        <f t="shared" ref="K195:K257" si="15">IF(I195&gt;$Q$5,(-$Q$6-$Q$3+$Q$4*E195),-$Q$6)</f>
        <v>-4</v>
      </c>
    </row>
    <row r="196" spans="1:11" x14ac:dyDescent="0.35">
      <c r="A196">
        <v>377</v>
      </c>
      <c r="B196">
        <v>12</v>
      </c>
      <c r="C196">
        <v>0</v>
      </c>
      <c r="D196">
        <v>0</v>
      </c>
      <c r="E196">
        <v>0</v>
      </c>
      <c r="H196">
        <f t="shared" si="12"/>
        <v>-0.8177977861037764</v>
      </c>
      <c r="I196">
        <f t="shared" si="13"/>
        <v>0.30623132863417141</v>
      </c>
      <c r="J196">
        <f t="shared" si="14"/>
        <v>0.98316373929863565</v>
      </c>
      <c r="K196">
        <f t="shared" si="15"/>
        <v>-4</v>
      </c>
    </row>
    <row r="197" spans="1:11" x14ac:dyDescent="0.35">
      <c r="A197">
        <v>378</v>
      </c>
      <c r="B197">
        <v>24</v>
      </c>
      <c r="C197">
        <v>45</v>
      </c>
      <c r="D197">
        <v>0</v>
      </c>
      <c r="E197">
        <v>0</v>
      </c>
      <c r="H197">
        <f t="shared" si="12"/>
        <v>-1.6029041341337509</v>
      </c>
      <c r="I197">
        <f t="shared" si="13"/>
        <v>0.16757611334733716</v>
      </c>
      <c r="J197">
        <f t="shared" si="14"/>
        <v>0.53800752179904676</v>
      </c>
      <c r="K197">
        <f t="shared" si="15"/>
        <v>-1</v>
      </c>
    </row>
    <row r="198" spans="1:11" x14ac:dyDescent="0.35">
      <c r="A198">
        <v>379</v>
      </c>
      <c r="B198">
        <v>21</v>
      </c>
      <c r="C198">
        <v>0</v>
      </c>
      <c r="D198">
        <v>0</v>
      </c>
      <c r="E198">
        <v>0</v>
      </c>
      <c r="H198">
        <f t="shared" si="12"/>
        <v>-0.47478763528075207</v>
      </c>
      <c r="I198">
        <f t="shared" si="13"/>
        <v>0.38348370234244655</v>
      </c>
      <c r="J198">
        <f t="shared" si="14"/>
        <v>1.2311845180461181</v>
      </c>
      <c r="K198">
        <f t="shared" si="15"/>
        <v>-4</v>
      </c>
    </row>
    <row r="199" spans="1:11" x14ac:dyDescent="0.35">
      <c r="A199">
        <v>383</v>
      </c>
      <c r="B199">
        <v>2</v>
      </c>
      <c r="C199">
        <v>0</v>
      </c>
      <c r="D199">
        <v>0</v>
      </c>
      <c r="E199">
        <v>0</v>
      </c>
      <c r="H199">
        <f t="shared" si="12"/>
        <v>-1.1989201759071368</v>
      </c>
      <c r="I199">
        <f t="shared" si="13"/>
        <v>0.23166736690114811</v>
      </c>
      <c r="J199">
        <f t="shared" si="14"/>
        <v>0.74377417794537815</v>
      </c>
      <c r="K199">
        <f t="shared" si="15"/>
        <v>-4</v>
      </c>
    </row>
    <row r="200" spans="1:11" x14ac:dyDescent="0.35">
      <c r="A200">
        <v>384</v>
      </c>
      <c r="B200">
        <v>21</v>
      </c>
      <c r="C200">
        <v>10</v>
      </c>
      <c r="D200">
        <v>0</v>
      </c>
      <c r="E200">
        <v>0</v>
      </c>
      <c r="H200">
        <f t="shared" si="12"/>
        <v>-0.75088834990164255</v>
      </c>
      <c r="I200">
        <f t="shared" si="13"/>
        <v>0.32062776464686549</v>
      </c>
      <c r="J200">
        <f t="shared" si="14"/>
        <v>1.0293838759709437</v>
      </c>
      <c r="K200">
        <f t="shared" si="15"/>
        <v>-4</v>
      </c>
    </row>
    <row r="201" spans="1:11" x14ac:dyDescent="0.35">
      <c r="A201">
        <v>385</v>
      </c>
      <c r="B201">
        <v>15</v>
      </c>
      <c r="C201">
        <v>15</v>
      </c>
      <c r="D201">
        <v>0</v>
      </c>
      <c r="E201">
        <v>0</v>
      </c>
      <c r="H201">
        <f t="shared" si="12"/>
        <v>-1.117612141094104</v>
      </c>
      <c r="I201">
        <f t="shared" si="13"/>
        <v>0.24645447543987839</v>
      </c>
      <c r="J201">
        <f t="shared" si="14"/>
        <v>0.79124857904338053</v>
      </c>
      <c r="K201">
        <f t="shared" si="15"/>
        <v>-4</v>
      </c>
    </row>
    <row r="202" spans="1:11" x14ac:dyDescent="0.35">
      <c r="A202">
        <v>389</v>
      </c>
      <c r="B202">
        <v>33</v>
      </c>
      <c r="C202">
        <v>35</v>
      </c>
      <c r="D202">
        <v>13</v>
      </c>
      <c r="E202">
        <v>1</v>
      </c>
      <c r="H202">
        <f t="shared" si="12"/>
        <v>-1.1000587309354501</v>
      </c>
      <c r="I202">
        <f t="shared" si="13"/>
        <v>0.24972889015832508</v>
      </c>
      <c r="J202">
        <f t="shared" si="14"/>
        <v>0.80176117366575617</v>
      </c>
      <c r="K202">
        <f t="shared" si="15"/>
        <v>9.5</v>
      </c>
    </row>
    <row r="203" spans="1:11" x14ac:dyDescent="0.35">
      <c r="A203">
        <v>390</v>
      </c>
      <c r="B203">
        <v>19</v>
      </c>
      <c r="C203">
        <v>20</v>
      </c>
      <c r="D203">
        <v>13</v>
      </c>
      <c r="E203">
        <v>0</v>
      </c>
      <c r="H203">
        <f t="shared" si="12"/>
        <v>-1.2194790047288191</v>
      </c>
      <c r="I203">
        <f t="shared" si="13"/>
        <v>0.22802814905911487</v>
      </c>
      <c r="J203">
        <f t="shared" si="14"/>
        <v>0.73209037329464632</v>
      </c>
      <c r="K203">
        <f t="shared" si="15"/>
        <v>-4</v>
      </c>
    </row>
    <row r="204" spans="1:11" x14ac:dyDescent="0.35">
      <c r="A204">
        <v>393</v>
      </c>
      <c r="B204">
        <v>28</v>
      </c>
      <c r="C204">
        <v>25</v>
      </c>
      <c r="D204">
        <v>13</v>
      </c>
      <c r="E204">
        <v>1</v>
      </c>
      <c r="H204">
        <f t="shared" si="12"/>
        <v>-1.01451921121624</v>
      </c>
      <c r="I204">
        <f t="shared" si="13"/>
        <v>0.26609636572279066</v>
      </c>
      <c r="J204">
        <f t="shared" si="14"/>
        <v>0.85430938468848483</v>
      </c>
      <c r="K204">
        <f t="shared" si="15"/>
        <v>9.5</v>
      </c>
    </row>
    <row r="205" spans="1:11" x14ac:dyDescent="0.35">
      <c r="A205">
        <v>394</v>
      </c>
      <c r="B205">
        <v>15</v>
      </c>
      <c r="C205">
        <v>0</v>
      </c>
      <c r="D205">
        <v>13</v>
      </c>
      <c r="E205">
        <v>0</v>
      </c>
      <c r="H205">
        <f t="shared" si="12"/>
        <v>-0.81972653140838236</v>
      </c>
      <c r="I205">
        <f t="shared" si="13"/>
        <v>0.3058217127668893</v>
      </c>
      <c r="J205">
        <f t="shared" si="14"/>
        <v>0.98184865677736233</v>
      </c>
      <c r="K205">
        <f t="shared" si="15"/>
        <v>-4</v>
      </c>
    </row>
    <row r="206" spans="1:11" x14ac:dyDescent="0.35">
      <c r="A206">
        <v>395</v>
      </c>
      <c r="B206">
        <v>8</v>
      </c>
      <c r="C206">
        <v>0</v>
      </c>
      <c r="D206">
        <v>0</v>
      </c>
      <c r="E206">
        <v>1</v>
      </c>
      <c r="H206">
        <f t="shared" si="12"/>
        <v>-0.97024674202512062</v>
      </c>
      <c r="I206">
        <f t="shared" si="13"/>
        <v>0.27483132402267169</v>
      </c>
      <c r="J206">
        <f t="shared" si="14"/>
        <v>0.88235319817756097</v>
      </c>
      <c r="K206">
        <f t="shared" si="15"/>
        <v>9.5</v>
      </c>
    </row>
    <row r="207" spans="1:11" x14ac:dyDescent="0.35">
      <c r="A207">
        <v>396</v>
      </c>
      <c r="B207">
        <v>18</v>
      </c>
      <c r="C207">
        <v>50</v>
      </c>
      <c r="D207">
        <v>0</v>
      </c>
      <c r="E207">
        <v>0</v>
      </c>
      <c r="H207">
        <f t="shared" si="12"/>
        <v>-1.9696279253262123</v>
      </c>
      <c r="I207">
        <f t="shared" si="13"/>
        <v>0.12242885692222846</v>
      </c>
      <c r="J207">
        <f t="shared" si="14"/>
        <v>0.39306106696062038</v>
      </c>
      <c r="K207">
        <f t="shared" si="15"/>
        <v>-1</v>
      </c>
    </row>
    <row r="208" spans="1:11" x14ac:dyDescent="0.35">
      <c r="A208">
        <v>398</v>
      </c>
      <c r="B208">
        <v>13</v>
      </c>
      <c r="C208">
        <v>15</v>
      </c>
      <c r="D208">
        <v>0</v>
      </c>
      <c r="E208">
        <v>0</v>
      </c>
      <c r="H208">
        <f t="shared" si="12"/>
        <v>-1.193836619054776</v>
      </c>
      <c r="I208">
        <f t="shared" si="13"/>
        <v>0.23257346184871877</v>
      </c>
      <c r="J208">
        <f t="shared" si="14"/>
        <v>0.74668321961915596</v>
      </c>
      <c r="K208">
        <f t="shared" si="15"/>
        <v>-4</v>
      </c>
    </row>
    <row r="209" spans="1:11" x14ac:dyDescent="0.35">
      <c r="A209">
        <v>400</v>
      </c>
      <c r="B209">
        <v>27</v>
      </c>
      <c r="C209">
        <v>0</v>
      </c>
      <c r="D209">
        <v>0</v>
      </c>
      <c r="E209">
        <v>0</v>
      </c>
      <c r="H209">
        <f t="shared" si="12"/>
        <v>-0.24611420139873585</v>
      </c>
      <c r="I209">
        <f t="shared" si="13"/>
        <v>0.4387801565184356</v>
      </c>
      <c r="J209">
        <f t="shared" si="14"/>
        <v>1.408715239347879</v>
      </c>
      <c r="K209">
        <f t="shared" si="15"/>
        <v>-4</v>
      </c>
    </row>
    <row r="210" spans="1:11" x14ac:dyDescent="0.35">
      <c r="A210">
        <v>402</v>
      </c>
      <c r="B210">
        <v>15</v>
      </c>
      <c r="C210">
        <v>10</v>
      </c>
      <c r="D210">
        <v>56</v>
      </c>
      <c r="E210">
        <v>0</v>
      </c>
      <c r="H210">
        <f t="shared" si="12"/>
        <v>-1.4803976211493808</v>
      </c>
      <c r="I210">
        <f t="shared" si="13"/>
        <v>0.18536736847971544</v>
      </c>
      <c r="J210">
        <f t="shared" si="14"/>
        <v>0.59512681459243999</v>
      </c>
      <c r="K210">
        <f t="shared" si="15"/>
        <v>-1</v>
      </c>
    </row>
    <row r="211" spans="1:11" x14ac:dyDescent="0.35">
      <c r="A211">
        <v>403</v>
      </c>
      <c r="B211">
        <v>11</v>
      </c>
      <c r="C211">
        <v>0</v>
      </c>
      <c r="D211">
        <v>0</v>
      </c>
      <c r="E211">
        <v>0</v>
      </c>
      <c r="H211">
        <f t="shared" si="12"/>
        <v>-0.85591002508411251</v>
      </c>
      <c r="I211">
        <f t="shared" si="13"/>
        <v>0.29819456631108254</v>
      </c>
      <c r="J211">
        <f t="shared" si="14"/>
        <v>0.95736150236662787</v>
      </c>
      <c r="K211">
        <f t="shared" si="15"/>
        <v>-4</v>
      </c>
    </row>
    <row r="212" spans="1:11" x14ac:dyDescent="0.35">
      <c r="A212">
        <v>404</v>
      </c>
      <c r="B212">
        <v>10</v>
      </c>
      <c r="C212">
        <v>15</v>
      </c>
      <c r="D212">
        <v>13</v>
      </c>
      <c r="E212">
        <v>0</v>
      </c>
      <c r="H212">
        <f t="shared" si="12"/>
        <v>-1.4244387982413982</v>
      </c>
      <c r="I212">
        <f t="shared" si="13"/>
        <v>0.19396666305646298</v>
      </c>
      <c r="J212">
        <f t="shared" si="14"/>
        <v>0.62273507612829837</v>
      </c>
      <c r="K212">
        <f t="shared" si="15"/>
        <v>-1</v>
      </c>
    </row>
    <row r="213" spans="1:11" x14ac:dyDescent="0.35">
      <c r="A213">
        <v>407</v>
      </c>
      <c r="B213">
        <v>7</v>
      </c>
      <c r="C213">
        <v>25</v>
      </c>
      <c r="D213">
        <v>0</v>
      </c>
      <c r="E213">
        <v>0</v>
      </c>
      <c r="H213">
        <f t="shared" si="12"/>
        <v>-1.6986107675576827</v>
      </c>
      <c r="I213">
        <f t="shared" si="13"/>
        <v>0.15464679393412051</v>
      </c>
      <c r="J213">
        <f t="shared" si="14"/>
        <v>0.49649760157769002</v>
      </c>
      <c r="K213">
        <f t="shared" si="15"/>
        <v>-1</v>
      </c>
    </row>
    <row r="214" spans="1:11" x14ac:dyDescent="0.35">
      <c r="A214">
        <v>409</v>
      </c>
      <c r="B214">
        <v>7</v>
      </c>
      <c r="C214">
        <v>0</v>
      </c>
      <c r="D214">
        <v>0</v>
      </c>
      <c r="E214">
        <v>1</v>
      </c>
      <c r="H214">
        <f t="shared" si="12"/>
        <v>-1.0083589810054567</v>
      </c>
      <c r="I214">
        <f t="shared" si="13"/>
        <v>0.26730112360007624</v>
      </c>
      <c r="J214">
        <f t="shared" si="14"/>
        <v>0.85817729155766276</v>
      </c>
      <c r="K214">
        <f t="shared" si="15"/>
        <v>9.5</v>
      </c>
    </row>
    <row r="215" spans="1:11" x14ac:dyDescent="0.35">
      <c r="A215">
        <v>413</v>
      </c>
      <c r="B215">
        <v>26</v>
      </c>
      <c r="C215">
        <v>35</v>
      </c>
      <c r="D215">
        <v>13</v>
      </c>
      <c r="E215">
        <v>0</v>
      </c>
      <c r="H215">
        <f t="shared" si="12"/>
        <v>-1.3668444037978027</v>
      </c>
      <c r="I215">
        <f t="shared" si="13"/>
        <v>0.20313015893096242</v>
      </c>
      <c r="J215">
        <f t="shared" si="14"/>
        <v>0.65215472077799075</v>
      </c>
      <c r="K215">
        <f t="shared" si="15"/>
        <v>-1</v>
      </c>
    </row>
    <row r="216" spans="1:11" x14ac:dyDescent="0.35">
      <c r="A216">
        <v>414</v>
      </c>
      <c r="B216">
        <v>21</v>
      </c>
      <c r="C216">
        <v>0</v>
      </c>
      <c r="D216">
        <v>0</v>
      </c>
      <c r="E216">
        <v>0</v>
      </c>
      <c r="H216">
        <f t="shared" si="12"/>
        <v>-0.47478763528075207</v>
      </c>
      <c r="I216">
        <f t="shared" si="13"/>
        <v>0.38348370234244655</v>
      </c>
      <c r="J216">
        <f t="shared" si="14"/>
        <v>1.2311845180461181</v>
      </c>
      <c r="K216">
        <f t="shared" si="15"/>
        <v>-4</v>
      </c>
    </row>
    <row r="217" spans="1:11" x14ac:dyDescent="0.35">
      <c r="A217">
        <v>415</v>
      </c>
      <c r="B217">
        <v>20</v>
      </c>
      <c r="C217">
        <v>0</v>
      </c>
      <c r="D217">
        <v>0</v>
      </c>
      <c r="E217">
        <v>0</v>
      </c>
      <c r="H217">
        <f t="shared" si="12"/>
        <v>-0.51289987426108818</v>
      </c>
      <c r="I217">
        <f t="shared" si="13"/>
        <v>0.37451397373200118</v>
      </c>
      <c r="J217">
        <f t="shared" si="14"/>
        <v>1.2023869682968096</v>
      </c>
      <c r="K217">
        <f t="shared" si="15"/>
        <v>-4</v>
      </c>
    </row>
    <row r="218" spans="1:11" x14ac:dyDescent="0.35">
      <c r="A218">
        <v>416</v>
      </c>
      <c r="B218">
        <v>23</v>
      </c>
      <c r="C218">
        <v>15</v>
      </c>
      <c r="D218">
        <v>13</v>
      </c>
      <c r="E218">
        <v>1</v>
      </c>
      <c r="H218">
        <f t="shared" si="12"/>
        <v>-0.92897969149702986</v>
      </c>
      <c r="I218">
        <f t="shared" si="13"/>
        <v>0.28313175882142017</v>
      </c>
      <c r="J218">
        <f t="shared" si="14"/>
        <v>0.90900196253142285</v>
      </c>
      <c r="K218">
        <f t="shared" si="15"/>
        <v>9.5</v>
      </c>
    </row>
    <row r="219" spans="1:11" x14ac:dyDescent="0.35">
      <c r="A219">
        <v>417</v>
      </c>
      <c r="B219">
        <v>41</v>
      </c>
      <c r="C219">
        <v>10</v>
      </c>
      <c r="D219">
        <v>0</v>
      </c>
      <c r="E219">
        <v>0</v>
      </c>
      <c r="H219">
        <f t="shared" si="12"/>
        <v>1.1356429705078164E-2</v>
      </c>
      <c r="I219">
        <f t="shared" si="13"/>
        <v>0.50283907691371199</v>
      </c>
      <c r="J219">
        <f t="shared" si="14"/>
        <v>1.6143780890378627</v>
      </c>
      <c r="K219">
        <f t="shared" si="15"/>
        <v>-4</v>
      </c>
    </row>
    <row r="220" spans="1:11" x14ac:dyDescent="0.35">
      <c r="A220">
        <v>420</v>
      </c>
      <c r="B220">
        <v>14</v>
      </c>
      <c r="C220">
        <v>0</v>
      </c>
      <c r="D220">
        <v>13</v>
      </c>
      <c r="E220">
        <v>1</v>
      </c>
      <c r="H220">
        <f t="shared" si="12"/>
        <v>-0.85783877038871847</v>
      </c>
      <c r="I220">
        <f t="shared" si="13"/>
        <v>0.29779108614491928</v>
      </c>
      <c r="J220">
        <f t="shared" si="14"/>
        <v>0.95606611867526237</v>
      </c>
      <c r="K220">
        <f t="shared" si="15"/>
        <v>9.5</v>
      </c>
    </row>
    <row r="221" spans="1:11" x14ac:dyDescent="0.35">
      <c r="A221">
        <v>421</v>
      </c>
      <c r="B221">
        <v>5</v>
      </c>
      <c r="C221">
        <v>15</v>
      </c>
      <c r="D221">
        <v>0</v>
      </c>
      <c r="E221">
        <v>0</v>
      </c>
      <c r="H221">
        <f t="shared" si="12"/>
        <v>-1.4987345308974644</v>
      </c>
      <c r="I221">
        <f t="shared" si="13"/>
        <v>0.18261433988954373</v>
      </c>
      <c r="J221">
        <f t="shared" si="14"/>
        <v>0.58628814385557781</v>
      </c>
      <c r="K221">
        <f t="shared" si="15"/>
        <v>-1</v>
      </c>
    </row>
    <row r="222" spans="1:11" x14ac:dyDescent="0.35">
      <c r="A222">
        <v>422</v>
      </c>
      <c r="B222">
        <v>23</v>
      </c>
      <c r="C222">
        <v>10</v>
      </c>
      <c r="D222">
        <v>13</v>
      </c>
      <c r="E222">
        <v>0</v>
      </c>
      <c r="H222">
        <f t="shared" si="12"/>
        <v>-0.79092933418658462</v>
      </c>
      <c r="I222">
        <f t="shared" si="13"/>
        <v>0.31196915818700283</v>
      </c>
      <c r="J222">
        <f t="shared" si="14"/>
        <v>1.0015851920735053</v>
      </c>
      <c r="K222">
        <f t="shared" si="15"/>
        <v>-4</v>
      </c>
    </row>
    <row r="223" spans="1:11" x14ac:dyDescent="0.35">
      <c r="A223">
        <v>423</v>
      </c>
      <c r="B223">
        <v>17</v>
      </c>
      <c r="C223">
        <v>10</v>
      </c>
      <c r="D223">
        <v>0</v>
      </c>
      <c r="E223">
        <v>0</v>
      </c>
      <c r="H223">
        <f t="shared" si="12"/>
        <v>-0.90333730582298677</v>
      </c>
      <c r="I223">
        <f t="shared" si="13"/>
        <v>0.2883651631161358</v>
      </c>
      <c r="J223">
        <f t="shared" si="14"/>
        <v>0.92580394474076377</v>
      </c>
      <c r="K223">
        <f t="shared" si="15"/>
        <v>-4</v>
      </c>
    </row>
    <row r="224" spans="1:11" x14ac:dyDescent="0.35">
      <c r="A224">
        <v>424</v>
      </c>
      <c r="B224">
        <v>26</v>
      </c>
      <c r="C224">
        <v>15</v>
      </c>
      <c r="D224">
        <v>0</v>
      </c>
      <c r="E224">
        <v>0</v>
      </c>
      <c r="H224">
        <f t="shared" si="12"/>
        <v>-0.69837751231040768</v>
      </c>
      <c r="I224">
        <f t="shared" si="13"/>
        <v>0.33217205235028713</v>
      </c>
      <c r="J224">
        <f t="shared" si="14"/>
        <v>1.066447115439803</v>
      </c>
      <c r="K224">
        <f t="shared" si="15"/>
        <v>-4</v>
      </c>
    </row>
    <row r="225" spans="1:11" x14ac:dyDescent="0.35">
      <c r="A225">
        <v>425</v>
      </c>
      <c r="B225">
        <v>27</v>
      </c>
      <c r="C225">
        <v>35</v>
      </c>
      <c r="D225">
        <v>26</v>
      </c>
      <c r="E225">
        <v>0</v>
      </c>
      <c r="H225">
        <f t="shared" si="12"/>
        <v>-1.4449976270630804</v>
      </c>
      <c r="I225">
        <f t="shared" si="13"/>
        <v>0.19077263016993815</v>
      </c>
      <c r="J225">
        <f t="shared" si="14"/>
        <v>0.6124805494926191</v>
      </c>
      <c r="K225">
        <f t="shared" si="15"/>
        <v>-1</v>
      </c>
    </row>
    <row r="226" spans="1:11" x14ac:dyDescent="0.35">
      <c r="A226">
        <v>429</v>
      </c>
      <c r="B226">
        <v>29</v>
      </c>
      <c r="C226">
        <v>20</v>
      </c>
      <c r="D226">
        <v>13</v>
      </c>
      <c r="E226">
        <v>1</v>
      </c>
      <c r="H226">
        <f t="shared" si="12"/>
        <v>-0.83835661492545865</v>
      </c>
      <c r="I226">
        <f t="shared" si="13"/>
        <v>0.30188101273469864</v>
      </c>
      <c r="J226">
        <f t="shared" si="14"/>
        <v>0.96919693562138876</v>
      </c>
      <c r="K226">
        <f t="shared" si="15"/>
        <v>9.5</v>
      </c>
    </row>
    <row r="227" spans="1:11" x14ac:dyDescent="0.35">
      <c r="A227">
        <v>430</v>
      </c>
      <c r="B227">
        <v>5</v>
      </c>
      <c r="C227">
        <v>0</v>
      </c>
      <c r="D227">
        <v>0</v>
      </c>
      <c r="E227">
        <v>0</v>
      </c>
      <c r="H227">
        <f t="shared" si="12"/>
        <v>-1.0845834589661287</v>
      </c>
      <c r="I227">
        <f t="shared" si="13"/>
        <v>0.25263961997249029</v>
      </c>
      <c r="J227">
        <f t="shared" si="14"/>
        <v>0.81110614833228134</v>
      </c>
      <c r="K227">
        <f t="shared" si="15"/>
        <v>-4</v>
      </c>
    </row>
    <row r="228" spans="1:11" x14ac:dyDescent="0.35">
      <c r="A228">
        <v>435</v>
      </c>
      <c r="B228">
        <v>25</v>
      </c>
      <c r="C228">
        <v>15</v>
      </c>
      <c r="D228">
        <v>0</v>
      </c>
      <c r="E228">
        <v>1</v>
      </c>
      <c r="H228">
        <f t="shared" si="12"/>
        <v>-0.73648975129074357</v>
      </c>
      <c r="I228">
        <f t="shared" si="13"/>
        <v>0.32377221491960972</v>
      </c>
      <c r="J228">
        <f t="shared" si="14"/>
        <v>1.0394792163202748</v>
      </c>
      <c r="K228">
        <f t="shared" si="15"/>
        <v>9.5</v>
      </c>
    </row>
    <row r="229" spans="1:11" x14ac:dyDescent="0.35">
      <c r="A229">
        <v>437</v>
      </c>
      <c r="B229">
        <v>3</v>
      </c>
      <c r="C229">
        <v>15</v>
      </c>
      <c r="D229">
        <v>0</v>
      </c>
      <c r="E229">
        <v>0</v>
      </c>
      <c r="H229">
        <f t="shared" si="12"/>
        <v>-1.5749590088581364</v>
      </c>
      <c r="I229">
        <f t="shared" si="13"/>
        <v>0.17151059452140732</v>
      </c>
      <c r="J229">
        <f t="shared" si="14"/>
        <v>0.55063927714737027</v>
      </c>
      <c r="K229">
        <f t="shared" si="15"/>
        <v>-1</v>
      </c>
    </row>
    <row r="230" spans="1:11" x14ac:dyDescent="0.35">
      <c r="A230">
        <v>438</v>
      </c>
      <c r="B230">
        <v>27</v>
      </c>
      <c r="C230">
        <v>0</v>
      </c>
      <c r="D230">
        <v>0</v>
      </c>
      <c r="E230">
        <v>0</v>
      </c>
      <c r="H230">
        <f t="shared" si="12"/>
        <v>-0.24611420139873585</v>
      </c>
      <c r="I230">
        <f t="shared" si="13"/>
        <v>0.4387801565184356</v>
      </c>
      <c r="J230">
        <f t="shared" si="14"/>
        <v>1.408715239347879</v>
      </c>
      <c r="K230">
        <f t="shared" si="15"/>
        <v>-4</v>
      </c>
    </row>
    <row r="231" spans="1:11" x14ac:dyDescent="0.35">
      <c r="A231">
        <v>439</v>
      </c>
      <c r="B231">
        <v>28</v>
      </c>
      <c r="C231">
        <v>15</v>
      </c>
      <c r="D231">
        <v>0</v>
      </c>
      <c r="E231">
        <v>1</v>
      </c>
      <c r="H231">
        <f t="shared" si="12"/>
        <v>-0.62215303434973568</v>
      </c>
      <c r="I231">
        <f t="shared" si="13"/>
        <v>0.34929193588822161</v>
      </c>
      <c r="J231">
        <f t="shared" si="14"/>
        <v>1.121410952061562</v>
      </c>
      <c r="K231">
        <f t="shared" si="15"/>
        <v>9.5</v>
      </c>
    </row>
    <row r="232" spans="1:11" x14ac:dyDescent="0.35">
      <c r="A232">
        <v>441</v>
      </c>
      <c r="B232">
        <v>30</v>
      </c>
      <c r="C232">
        <v>10</v>
      </c>
      <c r="D232">
        <v>0</v>
      </c>
      <c r="E232">
        <v>1</v>
      </c>
      <c r="H232">
        <f t="shared" si="12"/>
        <v>-0.40787819907861816</v>
      </c>
      <c r="I232">
        <f t="shared" si="13"/>
        <v>0.3994209981664617</v>
      </c>
      <c r="J232">
        <f t="shared" si="14"/>
        <v>1.2823516256916121</v>
      </c>
      <c r="K232">
        <f t="shared" si="15"/>
        <v>9.5</v>
      </c>
    </row>
    <row r="233" spans="1:11" x14ac:dyDescent="0.35">
      <c r="A233">
        <v>442</v>
      </c>
      <c r="B233">
        <v>4</v>
      </c>
      <c r="C233">
        <v>0</v>
      </c>
      <c r="D233">
        <v>0</v>
      </c>
      <c r="E233">
        <v>1</v>
      </c>
      <c r="H233">
        <f t="shared" si="12"/>
        <v>-1.1226956979464646</v>
      </c>
      <c r="I233">
        <f t="shared" si="13"/>
        <v>0.24551160168483599</v>
      </c>
      <c r="J233">
        <f t="shared" si="14"/>
        <v>0.78822145804035137</v>
      </c>
      <c r="K233">
        <f t="shared" si="15"/>
        <v>9.5</v>
      </c>
    </row>
    <row r="234" spans="1:11" x14ac:dyDescent="0.35">
      <c r="A234">
        <v>447</v>
      </c>
      <c r="B234">
        <v>27</v>
      </c>
      <c r="C234">
        <v>15</v>
      </c>
      <c r="D234">
        <v>13</v>
      </c>
      <c r="E234">
        <v>0</v>
      </c>
      <c r="H234">
        <f t="shared" si="12"/>
        <v>-0.77653073557568564</v>
      </c>
      <c r="I234">
        <f t="shared" si="13"/>
        <v>0.31506807318682917</v>
      </c>
      <c r="J234">
        <f t="shared" si="14"/>
        <v>1.011534340230837</v>
      </c>
      <c r="K234">
        <f t="shared" si="15"/>
        <v>-4</v>
      </c>
    </row>
    <row r="235" spans="1:11" x14ac:dyDescent="0.35">
      <c r="A235">
        <v>451</v>
      </c>
      <c r="B235">
        <v>9</v>
      </c>
      <c r="C235">
        <v>0</v>
      </c>
      <c r="D235">
        <v>0</v>
      </c>
      <c r="E235">
        <v>0</v>
      </c>
      <c r="H235">
        <f t="shared" si="12"/>
        <v>-0.93213450304478451</v>
      </c>
      <c r="I235">
        <f t="shared" si="13"/>
        <v>0.28249187083588062</v>
      </c>
      <c r="J235">
        <f t="shared" si="14"/>
        <v>0.90694758531469177</v>
      </c>
      <c r="K235">
        <f t="shared" si="15"/>
        <v>-4</v>
      </c>
    </row>
    <row r="236" spans="1:11" x14ac:dyDescent="0.35">
      <c r="A236">
        <v>454</v>
      </c>
      <c r="B236">
        <v>25</v>
      </c>
      <c r="C236">
        <v>15</v>
      </c>
      <c r="D236">
        <v>0</v>
      </c>
      <c r="E236">
        <v>0</v>
      </c>
      <c r="H236">
        <f t="shared" si="12"/>
        <v>-0.73648975129074357</v>
      </c>
      <c r="I236">
        <f t="shared" si="13"/>
        <v>0.32377221491960972</v>
      </c>
      <c r="J236">
        <f t="shared" si="14"/>
        <v>1.0394792163202748</v>
      </c>
      <c r="K236">
        <f t="shared" si="15"/>
        <v>-4</v>
      </c>
    </row>
    <row r="237" spans="1:11" x14ac:dyDescent="0.35">
      <c r="A237">
        <v>456</v>
      </c>
      <c r="B237">
        <v>26</v>
      </c>
      <c r="C237">
        <v>0</v>
      </c>
      <c r="D237">
        <v>26</v>
      </c>
      <c r="E237">
        <v>0</v>
      </c>
      <c r="H237">
        <f t="shared" si="12"/>
        <v>-0.5167573648703</v>
      </c>
      <c r="I237">
        <f t="shared" si="13"/>
        <v>0.37361078231199896</v>
      </c>
      <c r="J237">
        <f t="shared" si="14"/>
        <v>1.1994872484746988</v>
      </c>
      <c r="K237">
        <f t="shared" si="15"/>
        <v>-4</v>
      </c>
    </row>
    <row r="238" spans="1:11" x14ac:dyDescent="0.35">
      <c r="A238">
        <v>458</v>
      </c>
      <c r="B238">
        <v>13</v>
      </c>
      <c r="C238">
        <v>0</v>
      </c>
      <c r="D238">
        <v>0</v>
      </c>
      <c r="E238">
        <v>0</v>
      </c>
      <c r="H238">
        <f t="shared" si="12"/>
        <v>-0.7796855471234404</v>
      </c>
      <c r="I238">
        <f t="shared" si="13"/>
        <v>0.31438766181284195</v>
      </c>
      <c r="J238">
        <f t="shared" si="14"/>
        <v>1.0093498616090897</v>
      </c>
      <c r="K238">
        <f t="shared" si="15"/>
        <v>-4</v>
      </c>
    </row>
    <row r="239" spans="1:11" x14ac:dyDescent="0.35">
      <c r="A239">
        <v>459</v>
      </c>
      <c r="B239">
        <v>23</v>
      </c>
      <c r="C239">
        <v>0</v>
      </c>
      <c r="D239">
        <v>0</v>
      </c>
      <c r="E239">
        <v>0</v>
      </c>
      <c r="H239">
        <f t="shared" si="12"/>
        <v>-0.39856315732008007</v>
      </c>
      <c r="I239">
        <f t="shared" si="13"/>
        <v>0.40165760568015874</v>
      </c>
      <c r="J239">
        <f t="shared" si="14"/>
        <v>1.2895323129724248</v>
      </c>
      <c r="K239">
        <f t="shared" si="15"/>
        <v>-4</v>
      </c>
    </row>
    <row r="240" spans="1:11" x14ac:dyDescent="0.35">
      <c r="A240">
        <v>460</v>
      </c>
      <c r="B240">
        <v>15</v>
      </c>
      <c r="C240">
        <v>0</v>
      </c>
      <c r="D240">
        <v>0</v>
      </c>
      <c r="E240">
        <v>1</v>
      </c>
      <c r="H240">
        <f t="shared" si="12"/>
        <v>-0.70346106916276829</v>
      </c>
      <c r="I240">
        <f t="shared" si="13"/>
        <v>0.3310453114379921</v>
      </c>
      <c r="J240">
        <f t="shared" si="14"/>
        <v>1.0628296840898053</v>
      </c>
      <c r="K240">
        <f t="shared" si="15"/>
        <v>9.5</v>
      </c>
    </row>
    <row r="241" spans="1:11" x14ac:dyDescent="0.35">
      <c r="A241">
        <v>461</v>
      </c>
      <c r="B241">
        <v>35</v>
      </c>
      <c r="C241">
        <v>20</v>
      </c>
      <c r="D241">
        <v>26</v>
      </c>
      <c r="E241">
        <v>0</v>
      </c>
      <c r="H241">
        <f t="shared" si="12"/>
        <v>-0.72594864328905651</v>
      </c>
      <c r="I241">
        <f t="shared" si="13"/>
        <v>0.32608439860803917</v>
      </c>
      <c r="J241">
        <f t="shared" si="14"/>
        <v>1.0469025428989125</v>
      </c>
      <c r="K241">
        <f t="shared" si="15"/>
        <v>-4</v>
      </c>
    </row>
    <row r="242" spans="1:11" x14ac:dyDescent="0.35">
      <c r="A242">
        <v>462</v>
      </c>
      <c r="B242">
        <v>24</v>
      </c>
      <c r="C242">
        <v>0</v>
      </c>
      <c r="D242">
        <v>0</v>
      </c>
      <c r="E242">
        <v>0</v>
      </c>
      <c r="H242">
        <f t="shared" si="12"/>
        <v>-0.36045091833974396</v>
      </c>
      <c r="I242">
        <f t="shared" si="13"/>
        <v>0.41085041571091019</v>
      </c>
      <c r="J242">
        <f t="shared" si="14"/>
        <v>1.3190460714921894</v>
      </c>
      <c r="K242">
        <f t="shared" si="15"/>
        <v>-4</v>
      </c>
    </row>
    <row r="243" spans="1:11" x14ac:dyDescent="0.35">
      <c r="A243">
        <v>466</v>
      </c>
      <c r="B243">
        <v>9</v>
      </c>
      <c r="C243">
        <v>15</v>
      </c>
      <c r="D243">
        <v>13</v>
      </c>
      <c r="E243">
        <v>0</v>
      </c>
      <c r="H243">
        <f t="shared" si="12"/>
        <v>-1.4625510372217343</v>
      </c>
      <c r="I243">
        <f t="shared" si="13"/>
        <v>0.18807746077144416</v>
      </c>
      <c r="J243">
        <f t="shared" si="14"/>
        <v>0.60382763721324839</v>
      </c>
      <c r="K243">
        <f t="shared" si="15"/>
        <v>-1</v>
      </c>
    </row>
    <row r="244" spans="1:11" x14ac:dyDescent="0.35">
      <c r="A244">
        <v>470</v>
      </c>
      <c r="B244">
        <v>32</v>
      </c>
      <c r="C244">
        <v>15</v>
      </c>
      <c r="D244">
        <v>13</v>
      </c>
      <c r="E244">
        <v>0</v>
      </c>
      <c r="H244">
        <f t="shared" si="12"/>
        <v>-0.58596954067400542</v>
      </c>
      <c r="I244">
        <f t="shared" si="13"/>
        <v>0.35756016224502585</v>
      </c>
      <c r="J244">
        <f t="shared" si="14"/>
        <v>1.1479563103649715</v>
      </c>
      <c r="K244">
        <f t="shared" si="15"/>
        <v>-4</v>
      </c>
    </row>
    <row r="245" spans="1:11" x14ac:dyDescent="0.35">
      <c r="A245">
        <v>471</v>
      </c>
      <c r="B245">
        <v>30</v>
      </c>
      <c r="C245">
        <v>35</v>
      </c>
      <c r="D245">
        <v>13</v>
      </c>
      <c r="E245">
        <v>0</v>
      </c>
      <c r="H245">
        <f t="shared" si="12"/>
        <v>-1.2143954478764583</v>
      </c>
      <c r="I245">
        <f t="shared" si="13"/>
        <v>0.22892425125004984</v>
      </c>
      <c r="J245">
        <f t="shared" si="14"/>
        <v>0.73496733296027805</v>
      </c>
      <c r="K245">
        <f t="shared" si="15"/>
        <v>-4</v>
      </c>
    </row>
    <row r="246" spans="1:11" x14ac:dyDescent="0.35">
      <c r="A246">
        <v>473</v>
      </c>
      <c r="B246">
        <v>16</v>
      </c>
      <c r="C246">
        <v>15</v>
      </c>
      <c r="D246">
        <v>0</v>
      </c>
      <c r="E246">
        <v>1</v>
      </c>
      <c r="H246">
        <f t="shared" si="12"/>
        <v>-1.0794999021137679</v>
      </c>
      <c r="I246">
        <f t="shared" si="13"/>
        <v>0.25360066721019403</v>
      </c>
      <c r="J246">
        <f t="shared" si="14"/>
        <v>0.81419161577964427</v>
      </c>
      <c r="K246">
        <f t="shared" si="15"/>
        <v>9.5</v>
      </c>
    </row>
    <row r="247" spans="1:11" x14ac:dyDescent="0.35">
      <c r="A247">
        <v>474</v>
      </c>
      <c r="B247">
        <v>12</v>
      </c>
      <c r="C247">
        <v>0</v>
      </c>
      <c r="D247">
        <v>0</v>
      </c>
      <c r="E247">
        <v>0</v>
      </c>
      <c r="H247">
        <f t="shared" si="12"/>
        <v>-0.8177977861037764</v>
      </c>
      <c r="I247">
        <f t="shared" si="13"/>
        <v>0.30623132863417141</v>
      </c>
      <c r="J247">
        <f t="shared" si="14"/>
        <v>0.98316373929863565</v>
      </c>
      <c r="K247">
        <f t="shared" si="15"/>
        <v>-4</v>
      </c>
    </row>
    <row r="248" spans="1:11" x14ac:dyDescent="0.35">
      <c r="A248">
        <v>479</v>
      </c>
      <c r="B248">
        <v>40</v>
      </c>
      <c r="C248">
        <v>60</v>
      </c>
      <c r="D248">
        <v>26</v>
      </c>
      <c r="E248">
        <v>0</v>
      </c>
      <c r="H248">
        <f t="shared" si="12"/>
        <v>-1.6397903068709381</v>
      </c>
      <c r="I248">
        <f t="shared" si="13"/>
        <v>0.16249359757914822</v>
      </c>
      <c r="J248">
        <f t="shared" si="14"/>
        <v>0.52168997117487026</v>
      </c>
      <c r="K248">
        <f t="shared" si="15"/>
        <v>-1</v>
      </c>
    </row>
    <row r="249" spans="1:11" x14ac:dyDescent="0.35">
      <c r="A249">
        <v>480</v>
      </c>
      <c r="B249">
        <v>5</v>
      </c>
      <c r="C249">
        <v>0</v>
      </c>
      <c r="D249">
        <v>0</v>
      </c>
      <c r="E249">
        <v>1</v>
      </c>
      <c r="H249">
        <f t="shared" si="12"/>
        <v>-1.0845834589661287</v>
      </c>
      <c r="I249">
        <f t="shared" si="13"/>
        <v>0.25263961997249029</v>
      </c>
      <c r="J249">
        <f t="shared" si="14"/>
        <v>0.81110614833228134</v>
      </c>
      <c r="K249">
        <f t="shared" si="15"/>
        <v>9.5</v>
      </c>
    </row>
    <row r="250" spans="1:11" x14ac:dyDescent="0.35">
      <c r="A250">
        <v>482</v>
      </c>
      <c r="B250">
        <v>23</v>
      </c>
      <c r="C250">
        <v>0</v>
      </c>
      <c r="D250">
        <v>13</v>
      </c>
      <c r="E250">
        <v>1</v>
      </c>
      <c r="H250">
        <f t="shared" si="12"/>
        <v>-0.51482861956569415</v>
      </c>
      <c r="I250">
        <f t="shared" si="13"/>
        <v>0.37406226832861927</v>
      </c>
      <c r="J250">
        <f t="shared" si="14"/>
        <v>1.2009367562122684</v>
      </c>
      <c r="K250">
        <f t="shared" si="15"/>
        <v>9.5</v>
      </c>
    </row>
    <row r="251" spans="1:11" x14ac:dyDescent="0.35">
      <c r="A251">
        <v>489</v>
      </c>
      <c r="B251">
        <v>15</v>
      </c>
      <c r="C251">
        <v>35</v>
      </c>
      <c r="D251">
        <v>0</v>
      </c>
      <c r="E251">
        <v>0</v>
      </c>
      <c r="H251">
        <f t="shared" si="12"/>
        <v>-1.6698135703358847</v>
      </c>
      <c r="I251">
        <f t="shared" si="13"/>
        <v>0.15844903634144863</v>
      </c>
      <c r="J251">
        <f t="shared" si="14"/>
        <v>0.50870480088542092</v>
      </c>
      <c r="K251">
        <f t="shared" si="15"/>
        <v>-1</v>
      </c>
    </row>
    <row r="252" spans="1:11" x14ac:dyDescent="0.35">
      <c r="A252">
        <v>490</v>
      </c>
      <c r="B252">
        <v>15</v>
      </c>
      <c r="C252">
        <v>10</v>
      </c>
      <c r="D252">
        <v>26</v>
      </c>
      <c r="E252">
        <v>0</v>
      </c>
      <c r="H252">
        <f t="shared" si="12"/>
        <v>-1.2120927082748869</v>
      </c>
      <c r="I252">
        <f t="shared" si="13"/>
        <v>0.22933097980437742</v>
      </c>
      <c r="J252">
        <f t="shared" si="14"/>
        <v>0.73627314568732893</v>
      </c>
      <c r="K252">
        <f t="shared" si="15"/>
        <v>-4</v>
      </c>
    </row>
    <row r="253" spans="1:11" x14ac:dyDescent="0.35">
      <c r="A253">
        <v>493</v>
      </c>
      <c r="B253">
        <v>24</v>
      </c>
      <c r="C253">
        <v>0</v>
      </c>
      <c r="D253">
        <v>0</v>
      </c>
      <c r="E253">
        <v>1</v>
      </c>
      <c r="H253">
        <f t="shared" si="12"/>
        <v>-0.36045091833974396</v>
      </c>
      <c r="I253">
        <f t="shared" si="13"/>
        <v>0.41085041571091019</v>
      </c>
      <c r="J253">
        <f t="shared" si="14"/>
        <v>1.3190460714921894</v>
      </c>
      <c r="K253">
        <f t="shared" si="15"/>
        <v>9.5</v>
      </c>
    </row>
    <row r="254" spans="1:11" x14ac:dyDescent="0.35">
      <c r="A254">
        <v>495</v>
      </c>
      <c r="B254">
        <v>11</v>
      </c>
      <c r="C254">
        <v>0</v>
      </c>
      <c r="D254">
        <v>15</v>
      </c>
      <c r="E254">
        <v>0</v>
      </c>
      <c r="H254">
        <f t="shared" si="12"/>
        <v>-0.99006248152135945</v>
      </c>
      <c r="I254">
        <f t="shared" si="13"/>
        <v>0.27089973655698291</v>
      </c>
      <c r="J254">
        <f t="shared" si="14"/>
        <v>0.86973073315614613</v>
      </c>
      <c r="K254">
        <f t="shared" si="15"/>
        <v>-4</v>
      </c>
    </row>
    <row r="255" spans="1:11" x14ac:dyDescent="0.35">
      <c r="A255">
        <v>498</v>
      </c>
      <c r="B255">
        <v>30</v>
      </c>
      <c r="C255">
        <v>0</v>
      </c>
      <c r="D255">
        <v>0</v>
      </c>
      <c r="E255">
        <v>0</v>
      </c>
      <c r="H255">
        <f t="shared" si="12"/>
        <v>-0.13177748445772774</v>
      </c>
      <c r="I255">
        <f t="shared" si="13"/>
        <v>0.46710322033210444</v>
      </c>
      <c r="J255">
        <f t="shared" si="14"/>
        <v>1.4996471810653969</v>
      </c>
      <c r="K255">
        <f t="shared" si="15"/>
        <v>-4</v>
      </c>
    </row>
    <row r="256" spans="1:11" x14ac:dyDescent="0.35">
      <c r="A256">
        <v>499</v>
      </c>
      <c r="B256">
        <v>8</v>
      </c>
      <c r="C256">
        <v>0</v>
      </c>
      <c r="D256">
        <v>0</v>
      </c>
      <c r="E256">
        <v>0</v>
      </c>
      <c r="H256">
        <f t="shared" si="12"/>
        <v>-0.97024674202512062</v>
      </c>
      <c r="I256">
        <f t="shared" si="13"/>
        <v>0.27483132402267169</v>
      </c>
      <c r="J256">
        <f t="shared" si="14"/>
        <v>0.88235319817756097</v>
      </c>
      <c r="K256">
        <f t="shared" si="15"/>
        <v>-4</v>
      </c>
    </row>
    <row r="257" spans="1:11" x14ac:dyDescent="0.35">
      <c r="A257">
        <v>500</v>
      </c>
      <c r="B257">
        <v>39</v>
      </c>
      <c r="C257">
        <v>10</v>
      </c>
      <c r="D257">
        <v>0</v>
      </c>
      <c r="E257">
        <v>1</v>
      </c>
      <c r="H257">
        <f t="shared" si="12"/>
        <v>-6.4868048255593835E-2</v>
      </c>
      <c r="I257">
        <f t="shared" si="13"/>
        <v>0.48378867212562859</v>
      </c>
      <c r="J257">
        <f t="shared" si="14"/>
        <v>1.5532162631393132</v>
      </c>
      <c r="K257">
        <f t="shared" si="15"/>
        <v>9.5</v>
      </c>
    </row>
  </sheetData>
  <mergeCells count="2">
    <mergeCell ref="P2:Q2"/>
    <mergeCell ref="N1:O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E4F06-14F8-48A5-A711-99C403900037}">
  <sheetPr codeName="XLSTAT_20211020_224608_1">
    <tabColor rgb="FF007800"/>
  </sheetPr>
  <dimension ref="B1:K139"/>
  <sheetViews>
    <sheetView zoomScaleNormal="100" workbookViewId="0">
      <selection activeCell="N6" sqref="N6"/>
    </sheetView>
  </sheetViews>
  <sheetFormatPr defaultRowHeight="14.5" x14ac:dyDescent="0.35"/>
  <cols>
    <col min="1" max="1" width="4.6328125" customWidth="1"/>
  </cols>
  <sheetData>
    <row r="1" spans="2:5" x14ac:dyDescent="0.35">
      <c r="B1" t="s">
        <v>125</v>
      </c>
    </row>
    <row r="2" spans="2:5" x14ac:dyDescent="0.35">
      <c r="B2" t="s">
        <v>123</v>
      </c>
    </row>
    <row r="3" spans="2:5" x14ac:dyDescent="0.35">
      <c r="B3" t="s">
        <v>124</v>
      </c>
    </row>
    <row r="4" spans="2:5" x14ac:dyDescent="0.35">
      <c r="B4" t="s">
        <v>8</v>
      </c>
    </row>
    <row r="5" spans="2:5" x14ac:dyDescent="0.35">
      <c r="B5" t="s">
        <v>9</v>
      </c>
    </row>
    <row r="6" spans="2:5" x14ac:dyDescent="0.35">
      <c r="B6" t="s">
        <v>10</v>
      </c>
    </row>
    <row r="7" spans="2:5" x14ac:dyDescent="0.35">
      <c r="B7" t="s">
        <v>11</v>
      </c>
    </row>
    <row r="8" spans="2:5" x14ac:dyDescent="0.35">
      <c r="B8" t="s">
        <v>12</v>
      </c>
    </row>
    <row r="9" spans="2:5" ht="38" customHeight="1" x14ac:dyDescent="0.35"/>
    <row r="10" spans="2:5" ht="16" customHeight="1" x14ac:dyDescent="0.35">
      <c r="B10" s="35"/>
    </row>
    <row r="13" spans="2:5" x14ac:dyDescent="0.35">
      <c r="B13" t="s">
        <v>13</v>
      </c>
    </row>
    <row r="14" spans="2:5" ht="15" thickBot="1" x14ac:dyDescent="0.4"/>
    <row r="15" spans="2:5" x14ac:dyDescent="0.35">
      <c r="B15" s="5" t="s">
        <v>17</v>
      </c>
      <c r="C15" s="5" t="s">
        <v>18</v>
      </c>
      <c r="D15" s="5" t="s">
        <v>19</v>
      </c>
      <c r="E15" s="5" t="s">
        <v>20</v>
      </c>
    </row>
    <row r="16" spans="2:5" x14ac:dyDescent="0.35">
      <c r="B16" s="10" t="s">
        <v>4</v>
      </c>
      <c r="C16" s="6" t="s">
        <v>14</v>
      </c>
      <c r="D16" s="8">
        <v>168</v>
      </c>
      <c r="E16" s="12">
        <v>68.852459016393439</v>
      </c>
    </row>
    <row r="17" spans="2:9" ht="15" thickBot="1" x14ac:dyDescent="0.4">
      <c r="B17" s="11" t="s">
        <v>15</v>
      </c>
      <c r="C17" s="7" t="s">
        <v>16</v>
      </c>
      <c r="D17" s="9">
        <v>76</v>
      </c>
      <c r="E17" s="13">
        <v>31.147540983606557</v>
      </c>
    </row>
    <row r="19" spans="2:9" ht="15" thickBot="1" x14ac:dyDescent="0.4"/>
    <row r="20" spans="2:9" x14ac:dyDescent="0.35">
      <c r="B20" s="16" t="s">
        <v>17</v>
      </c>
      <c r="C20" s="5" t="s">
        <v>21</v>
      </c>
      <c r="D20" s="5" t="s">
        <v>22</v>
      </c>
      <c r="E20" s="5" t="s">
        <v>23</v>
      </c>
      <c r="F20" s="5" t="s">
        <v>24</v>
      </c>
      <c r="G20" s="5" t="s">
        <v>25</v>
      </c>
      <c r="H20" s="5" t="s">
        <v>26</v>
      </c>
      <c r="I20" s="5" t="s">
        <v>27</v>
      </c>
    </row>
    <row r="21" spans="2:9" ht="15" thickBot="1" x14ac:dyDescent="0.4">
      <c r="B21" s="61" t="s">
        <v>5</v>
      </c>
      <c r="C21" s="25">
        <v>244</v>
      </c>
      <c r="D21" s="25">
        <v>0</v>
      </c>
      <c r="E21" s="25">
        <v>244</v>
      </c>
      <c r="F21" s="62">
        <v>0</v>
      </c>
      <c r="G21" s="62">
        <v>1</v>
      </c>
      <c r="H21" s="62">
        <v>0.30327868852459039</v>
      </c>
      <c r="I21" s="62">
        <v>0.46061944805072302</v>
      </c>
    </row>
    <row r="24" spans="2:9" x14ac:dyDescent="0.35">
      <c r="B24" s="4" t="s">
        <v>28</v>
      </c>
    </row>
    <row r="26" spans="2:9" x14ac:dyDescent="0.35">
      <c r="B26" t="s">
        <v>29</v>
      </c>
    </row>
    <row r="27" spans="2:9" ht="15" thickBot="1" x14ac:dyDescent="0.4"/>
    <row r="28" spans="2:9" x14ac:dyDescent="0.35">
      <c r="B28" s="5" t="s">
        <v>18</v>
      </c>
      <c r="C28" s="5" t="s">
        <v>30</v>
      </c>
    </row>
    <row r="29" spans="2:9" x14ac:dyDescent="0.35">
      <c r="B29" s="21" t="s">
        <v>14</v>
      </c>
      <c r="C29" s="21" t="s">
        <v>14</v>
      </c>
    </row>
    <row r="30" spans="2:9" ht="15" thickBot="1" x14ac:dyDescent="0.4">
      <c r="B30" s="22" t="s">
        <v>16</v>
      </c>
      <c r="C30" s="22" t="s">
        <v>16</v>
      </c>
    </row>
    <row r="33" spans="2:11" x14ac:dyDescent="0.35">
      <c r="B33" t="s">
        <v>31</v>
      </c>
    </row>
    <row r="34" spans="2:11" ht="15" thickBot="1" x14ac:dyDescent="0.4"/>
    <row r="35" spans="2:11" x14ac:dyDescent="0.35">
      <c r="B35" s="16" t="s">
        <v>32</v>
      </c>
      <c r="C35" s="5" t="s">
        <v>33</v>
      </c>
      <c r="D35" s="5" t="s">
        <v>34</v>
      </c>
      <c r="E35" s="5" t="s">
        <v>35</v>
      </c>
      <c r="F35" s="5" t="s">
        <v>36</v>
      </c>
      <c r="G35" s="5" t="s">
        <v>37</v>
      </c>
      <c r="H35" s="5" t="s">
        <v>38</v>
      </c>
      <c r="I35" s="5" t="s">
        <v>39</v>
      </c>
      <c r="J35" s="5" t="s">
        <v>40</v>
      </c>
      <c r="K35" s="5" t="s">
        <v>41</v>
      </c>
    </row>
    <row r="36" spans="2:11" x14ac:dyDescent="0.35">
      <c r="B36" s="17" t="s">
        <v>42</v>
      </c>
      <c r="C36" s="12">
        <v>-1.1143606456362489</v>
      </c>
      <c r="D36" s="12">
        <v>0.17782582436059138</v>
      </c>
      <c r="E36" s="12">
        <v>39.270087709213392</v>
      </c>
      <c r="F36" s="23" t="s">
        <v>43</v>
      </c>
      <c r="G36" s="12">
        <v>-1.4628928569041533</v>
      </c>
      <c r="H36" s="12">
        <v>-0.76582843436834458</v>
      </c>
      <c r="I36" s="12"/>
      <c r="J36" s="12"/>
      <c r="K36" s="12"/>
    </row>
    <row r="37" spans="2:11" ht="15" thickBot="1" x14ac:dyDescent="0.4">
      <c r="B37" s="18" t="s">
        <v>5</v>
      </c>
      <c r="C37" s="13">
        <v>0.95184171613847401</v>
      </c>
      <c r="D37" s="13">
        <v>0.29331516925554008</v>
      </c>
      <c r="E37" s="13">
        <v>10.530777130885001</v>
      </c>
      <c r="F37" s="13">
        <v>1.1740283404481078E-3</v>
      </c>
      <c r="G37" s="13">
        <v>0.37695454827834551</v>
      </c>
      <c r="H37" s="13">
        <v>1.5267288839986026</v>
      </c>
      <c r="I37" s="13">
        <v>2.5904761904761906</v>
      </c>
      <c r="J37" s="13">
        <v>1.4578380466162471</v>
      </c>
      <c r="K37" s="13">
        <v>4.6030949109880712</v>
      </c>
    </row>
    <row r="40" spans="2:11" x14ac:dyDescent="0.35">
      <c r="B40" t="s">
        <v>44</v>
      </c>
    </row>
    <row r="41" spans="2:11" ht="15" thickBot="1" x14ac:dyDescent="0.4"/>
    <row r="42" spans="2:11" x14ac:dyDescent="0.35">
      <c r="B42" s="16" t="s">
        <v>32</v>
      </c>
      <c r="C42" s="5" t="s">
        <v>33</v>
      </c>
      <c r="D42" s="5" t="s">
        <v>34</v>
      </c>
      <c r="E42" s="5" t="s">
        <v>35</v>
      </c>
      <c r="F42" s="5" t="s">
        <v>36</v>
      </c>
      <c r="G42" s="5" t="s">
        <v>37</v>
      </c>
      <c r="H42" s="5" t="s">
        <v>38</v>
      </c>
    </row>
    <row r="43" spans="2:11" ht="15" thickBot="1" x14ac:dyDescent="0.4">
      <c r="B43" s="61" t="s">
        <v>5</v>
      </c>
      <c r="C43" s="62">
        <v>0.24122703759268199</v>
      </c>
      <c r="D43" s="62">
        <v>7.4335415396120874E-2</v>
      </c>
      <c r="E43" s="62">
        <v>10.530777130885003</v>
      </c>
      <c r="F43" s="62">
        <v>1.1740283404481078E-3</v>
      </c>
      <c r="G43" s="62">
        <v>9.5532300640460865E-2</v>
      </c>
      <c r="H43" s="62">
        <v>0.38692177454490312</v>
      </c>
    </row>
    <row r="63" spans="7:7" x14ac:dyDescent="0.35">
      <c r="G63" t="s">
        <v>45</v>
      </c>
    </row>
    <row r="66" spans="2:8" x14ac:dyDescent="0.35">
      <c r="B66" t="s">
        <v>46</v>
      </c>
    </row>
    <row r="67" spans="2:8" ht="15" thickBot="1" x14ac:dyDescent="0.4"/>
    <row r="68" spans="2:8" x14ac:dyDescent="0.35">
      <c r="B68" s="16" t="s">
        <v>32</v>
      </c>
      <c r="C68" s="5" t="s">
        <v>47</v>
      </c>
      <c r="D68" s="5" t="s">
        <v>34</v>
      </c>
      <c r="E68" s="5" t="s">
        <v>48</v>
      </c>
      <c r="F68" s="5" t="s">
        <v>49</v>
      </c>
      <c r="G68" s="5" t="s">
        <v>50</v>
      </c>
      <c r="H68" s="5" t="s">
        <v>51</v>
      </c>
    </row>
    <row r="69" spans="2:8" ht="15" thickBot="1" x14ac:dyDescent="0.4">
      <c r="B69" s="61" t="s">
        <v>5</v>
      </c>
      <c r="C69" s="62">
        <v>0.20160228335910541</v>
      </c>
      <c r="D69" s="62">
        <v>6.1654711651277214E-2</v>
      </c>
      <c r="E69" s="62">
        <v>3.2698601284420912</v>
      </c>
      <c r="F69" s="62">
        <v>5.3800337493548067E-4</v>
      </c>
      <c r="G69" s="62">
        <v>8.0761269045400055E-2</v>
      </c>
      <c r="H69" s="62">
        <v>0.32244329767281077</v>
      </c>
    </row>
    <row r="89" spans="2:7" x14ac:dyDescent="0.35">
      <c r="G89" t="s">
        <v>45</v>
      </c>
    </row>
    <row r="92" spans="2:7" x14ac:dyDescent="0.35">
      <c r="B92" t="s">
        <v>52</v>
      </c>
    </row>
    <row r="93" spans="2:7" ht="15" thickBot="1" x14ac:dyDescent="0.4"/>
    <row r="94" spans="2:7" x14ac:dyDescent="0.35">
      <c r="B94" s="16" t="s">
        <v>53</v>
      </c>
      <c r="C94" s="26" t="s">
        <v>14</v>
      </c>
      <c r="D94" s="5" t="s">
        <v>16</v>
      </c>
      <c r="E94" s="26" t="s">
        <v>54</v>
      </c>
      <c r="F94" s="26" t="s">
        <v>55</v>
      </c>
    </row>
    <row r="95" spans="2:7" x14ac:dyDescent="0.35">
      <c r="B95" s="21">
        <v>0</v>
      </c>
      <c r="C95" s="27">
        <v>168</v>
      </c>
      <c r="D95" s="8">
        <v>0</v>
      </c>
      <c r="E95" s="27">
        <v>168</v>
      </c>
      <c r="F95" s="30">
        <v>1</v>
      </c>
    </row>
    <row r="96" spans="2:7" x14ac:dyDescent="0.35">
      <c r="B96" s="14">
        <v>1</v>
      </c>
      <c r="C96" s="28">
        <v>76</v>
      </c>
      <c r="D96" s="19">
        <v>0</v>
      </c>
      <c r="E96" s="28">
        <v>76</v>
      </c>
      <c r="F96" s="31">
        <v>0</v>
      </c>
    </row>
    <row r="97" spans="2:6" ht="15" thickBot="1" x14ac:dyDescent="0.4">
      <c r="B97" s="24" t="s">
        <v>54</v>
      </c>
      <c r="C97" s="29">
        <v>244</v>
      </c>
      <c r="D97" s="25">
        <v>0</v>
      </c>
      <c r="E97" s="29">
        <v>244</v>
      </c>
      <c r="F97" s="32">
        <v>0.68852459016393441</v>
      </c>
    </row>
    <row r="100" spans="2:6" x14ac:dyDescent="0.35">
      <c r="B100" t="s">
        <v>56</v>
      </c>
    </row>
    <row r="119" spans="2:7" x14ac:dyDescent="0.35">
      <c r="G119" t="s">
        <v>45</v>
      </c>
    </row>
    <row r="121" spans="2:7" x14ac:dyDescent="0.35">
      <c r="B121" s="33" t="s">
        <v>57</v>
      </c>
      <c r="D121" s="34">
        <v>0.58630952380952117</v>
      </c>
    </row>
    <row r="124" spans="2:7" x14ac:dyDescent="0.35">
      <c r="B124" t="s">
        <v>111</v>
      </c>
    </row>
    <row r="125" spans="2:7" ht="15" thickBot="1" x14ac:dyDescent="0.4"/>
    <row r="126" spans="2:7" x14ac:dyDescent="0.35">
      <c r="B126" s="5" t="s">
        <v>61</v>
      </c>
      <c r="C126" s="5"/>
      <c r="D126" s="5" t="s">
        <v>112</v>
      </c>
      <c r="E126" s="5" t="s">
        <v>113</v>
      </c>
    </row>
    <row r="127" spans="2:7" x14ac:dyDescent="0.35">
      <c r="B127" s="63">
        <v>0.01</v>
      </c>
      <c r="C127" s="12">
        <v>-3.6568676760873968</v>
      </c>
      <c r="D127" s="12">
        <v>-9.8118498683778714</v>
      </c>
      <c r="E127" s="12">
        <v>-2.1240749728889812</v>
      </c>
    </row>
    <row r="128" spans="2:7" x14ac:dyDescent="0.35">
      <c r="B128" s="64">
        <v>0.05</v>
      </c>
      <c r="C128" s="20">
        <v>-1.9226708627088072</v>
      </c>
      <c r="D128" s="20">
        <v>-5.4458932854560853</v>
      </c>
      <c r="E128" s="20">
        <v>-1.0298518197205035</v>
      </c>
    </row>
    <row r="129" spans="2:5" x14ac:dyDescent="0.35">
      <c r="B129" s="64">
        <v>0.1</v>
      </c>
      <c r="C129" s="20">
        <v>-1.1376512642175844</v>
      </c>
      <c r="D129" s="20">
        <v>-3.4791158618010569</v>
      </c>
      <c r="E129" s="20">
        <v>-0.52496739332014075</v>
      </c>
    </row>
    <row r="130" spans="2:5" x14ac:dyDescent="0.35">
      <c r="B130" s="64">
        <v>0.2</v>
      </c>
      <c r="C130" s="20">
        <v>-0.28569215960280592</v>
      </c>
      <c r="D130" s="20">
        <v>-1.3814399239346802</v>
      </c>
      <c r="E130" s="20">
        <v>5.9779911151479487E-2</v>
      </c>
    </row>
    <row r="131" spans="2:5" x14ac:dyDescent="0.35">
      <c r="B131" s="64">
        <v>0.3</v>
      </c>
      <c r="C131" s="20">
        <v>0.28057478540916686</v>
      </c>
      <c r="D131" s="20">
        <v>-0.14398407190407381</v>
      </c>
      <c r="E131" s="20">
        <v>0.60523547639443309</v>
      </c>
    </row>
    <row r="132" spans="2:5" x14ac:dyDescent="0.35">
      <c r="B132" s="64">
        <v>0.4</v>
      </c>
      <c r="C132" s="20">
        <v>0.74476199719844449</v>
      </c>
      <c r="D132" s="20">
        <v>0.44939715154511228</v>
      </c>
      <c r="E132" s="20">
        <v>1.473364035463075</v>
      </c>
    </row>
    <row r="133" spans="2:5" x14ac:dyDescent="0.35">
      <c r="B133" s="64">
        <v>0.5</v>
      </c>
      <c r="C133" s="20">
        <v>1.1707415495058338</v>
      </c>
      <c r="D133" s="20">
        <v>0.78540137363459728</v>
      </c>
      <c r="E133" s="20">
        <v>2.4785714345425887</v>
      </c>
    </row>
    <row r="134" spans="2:5" x14ac:dyDescent="0.35">
      <c r="B134" s="64">
        <v>0.6</v>
      </c>
      <c r="C134" s="20">
        <v>1.596721101813223</v>
      </c>
      <c r="D134" s="20">
        <v>1.0781000900835673</v>
      </c>
      <c r="E134" s="20">
        <v>3.5270843392626166</v>
      </c>
    </row>
    <row r="135" spans="2:5" x14ac:dyDescent="0.35">
      <c r="B135" s="64">
        <v>0.7</v>
      </c>
      <c r="C135" s="20">
        <v>2.0609083136025008</v>
      </c>
      <c r="D135" s="20">
        <v>1.3823431279091822</v>
      </c>
      <c r="E135" s="20">
        <v>4.6843510839548301</v>
      </c>
    </row>
    <row r="136" spans="2:5" x14ac:dyDescent="0.35">
      <c r="B136" s="64">
        <v>0.8</v>
      </c>
      <c r="C136" s="20">
        <v>2.6271752586144737</v>
      </c>
      <c r="D136" s="20">
        <v>1.7454731606134593</v>
      </c>
      <c r="E136" s="20">
        <v>6.1041324685241154</v>
      </c>
    </row>
    <row r="137" spans="2:5" x14ac:dyDescent="0.35">
      <c r="B137" s="64">
        <v>0.9</v>
      </c>
      <c r="C137" s="20">
        <v>3.4791343632292526</v>
      </c>
      <c r="D137" s="20">
        <v>2.2849986327793639</v>
      </c>
      <c r="E137" s="20">
        <v>8.2470302386962064</v>
      </c>
    </row>
    <row r="138" spans="2:5" x14ac:dyDescent="0.35">
      <c r="B138" s="64">
        <v>0.95</v>
      </c>
      <c r="C138" s="20">
        <v>4.2641539617204742</v>
      </c>
      <c r="D138" s="20">
        <v>2.7789237792628656</v>
      </c>
      <c r="E138" s="20">
        <v>10.224766942268094</v>
      </c>
    </row>
    <row r="139" spans="2:5" ht="15" thickBot="1" x14ac:dyDescent="0.4">
      <c r="B139" s="65">
        <v>0.99</v>
      </c>
      <c r="C139" s="13">
        <v>5.9983507750990643</v>
      </c>
      <c r="D139" s="13">
        <v>3.8656311121108704</v>
      </c>
      <c r="E139" s="13">
        <v>14.598239345510351</v>
      </c>
    </row>
  </sheetData>
  <pageMargins left="0.7" right="0.7" top="0.75" bottom="0.75" header="0.3" footer="0.3"/>
  <pageSetup orientation="portrait" r:id="rId1"/>
  <ignoredErrors>
    <ignoredError sqref="C16:C17" numberStoredAsText="1"/>
    <ignoredError sqref="A1"/>
  </ignoredErrors>
  <drawing r:id="rId2"/>
  <legacyDrawing r:id="rId3"/>
  <mc:AlternateContent xmlns:mc="http://schemas.openxmlformats.org/markup-compatibility/2006">
    <mc:Choice Requires="x14">
      <controls>
        <mc:AlternateContent xmlns:mc="http://schemas.openxmlformats.org/markup-compatibility/2006">
          <mc:Choice Requires="x14">
            <control shapeId="16388" r:id="rId4" name="DD782432">
              <controlPr defaultSize="0" autoFill="0" autoPict="0" macro="[0]!GoToResultsNew1020202122481556">
                <anchor moveWithCells="1">
                  <from>
                    <xdr:col>1</xdr:col>
                    <xdr:colOff>6350</xdr:colOff>
                    <xdr:row>9</xdr:row>
                    <xdr:rowOff>0</xdr:rowOff>
                  </from>
                  <to>
                    <xdr:col>6</xdr:col>
                    <xdr:colOff>6350</xdr:colOff>
                    <xdr:row>10</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Score &amp; Logit-Prob Est.Sample</vt:lpstr>
      <vt:lpstr>XLSTAT_20211020_225058_1_HID</vt:lpstr>
      <vt:lpstr>Score &amp; Logit-Prob Hold.Sample</vt:lpstr>
      <vt:lpstr>XLSTAT_20211019_192845_1_HID</vt:lpstr>
      <vt:lpstr>Expected vs Actual Sales</vt:lpstr>
      <vt:lpstr>Profit Analysis</vt:lpstr>
      <vt:lpstr>Question 5 (Demographic)</vt:lpstr>
      <vt:lpstr>Question 5 (Hotline)</vt:lpstr>
      <vt:lpstr>Regression (demographic)</vt:lpstr>
      <vt:lpstr>XLSTAT_20211020_224608_1_HID</vt:lpstr>
      <vt:lpstr>XLSTAT_20211019_195428_1_HID</vt:lpstr>
      <vt:lpstr>Regression (Hotline)</vt:lpstr>
      <vt:lpstr>Logit Main Effects for Est</vt:lpstr>
      <vt:lpstr>Holdout Data</vt:lpstr>
      <vt:lpstr>Estimation Data</vt:lpstr>
      <vt:lpstr>XLSTAT_20211018_152332_1_HID</vt:lpstr>
    </vt:vector>
  </TitlesOfParts>
  <Company>Exported Data, created by SPSS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SPSS Inc. Export Facility</dc:creator>
  <cp:lastModifiedBy>Nihit Parikh</cp:lastModifiedBy>
  <dcterms:created xsi:type="dcterms:W3CDTF">2007-02-23T14:58:14Z</dcterms:created>
  <dcterms:modified xsi:type="dcterms:W3CDTF">2021-11-29T04:38:28Z</dcterms:modified>
</cp:coreProperties>
</file>