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одления" sheetId="1" r:id="rId4"/>
    <sheet state="hidden" name="Возвращения" sheetId="2" r:id="rId5"/>
    <sheet state="visible" name="Продления &lt;1000" sheetId="3" r:id="rId6"/>
    <sheet state="visible" name="БКО" sheetId="4" r:id="rId7"/>
    <sheet state="hidden" name="Новые ГЕО + СПЕЦЫ" sheetId="5" r:id="rId8"/>
    <sheet state="hidden" name="Расширения" sheetId="6" r:id="rId9"/>
    <sheet state="visible" name="Лифт+База" sheetId="7" r:id="rId10"/>
    <sheet state="visible" name="Наработки " sheetId="8" r:id="rId11"/>
    <sheet state="visible" name="Спринт " sheetId="9" r:id="rId12"/>
    <sheet state="visible" name="Сводная по кейсам " sheetId="10" r:id="rId13"/>
    <sheet state="visible" name="Отвалы" sheetId="11" r:id="rId14"/>
    <sheet state="hidden" name="Спринт 25.07 - 29.07" sheetId="12" r:id="rId15"/>
    <sheet state="hidden" name="База" sheetId="13" r:id="rId16"/>
  </sheets>
  <definedNames>
    <definedName hidden="1" localSheetId="0" name="_xlnm._FilterDatabase">'Продления'!$A$1:$T$121</definedName>
    <definedName hidden="1" localSheetId="1" name="_xlnm._FilterDatabase">'Возвращения'!$A$1:$P$10</definedName>
    <definedName hidden="1" localSheetId="2" name="_xlnm._FilterDatabase">'Продления &lt;1000'!$A$1:$AC$1</definedName>
    <definedName hidden="1" localSheetId="3" name="_xlnm._FilterDatabase">'БКО'!$A$1:$I$17</definedName>
    <definedName hidden="1" localSheetId="4" name="_xlnm._FilterDatabase">'Новые ГЕО + СПЕЦЫ'!$A$1:$M$126</definedName>
    <definedName hidden="1" localSheetId="6" name="_xlnm._FilterDatabase">'Лифт+База'!$A$1:$V$1000</definedName>
    <definedName hidden="1" localSheetId="8" name="_xlnm._FilterDatabase">'Спринт '!$A$1:$I$100</definedName>
    <definedName hidden="1" localSheetId="12" name="_xlnm._FilterDatabase">'База'!$A$1:$M$234</definedName>
    <definedName hidden="1" localSheetId="0" name="Z_891F0E0E_DB48_4937_A63A_99B6436A98A1_.wvu.FilterData">'Продления'!$A$1:$T$92</definedName>
    <definedName hidden="1" localSheetId="0" name="Z_69B873F8_D347_4AF0_B1A1_4DA557F2E5A7_.wvu.FilterData">'Продления'!$A$1:$T$92</definedName>
    <definedName hidden="1" localSheetId="4" name="Z_69B873F8_D347_4AF0_B1A1_4DA557F2E5A7_.wvu.FilterData">'Новые ГЕО + СПЕЦЫ'!$A$1:$M$126</definedName>
  </definedNames>
  <calcPr/>
  <customWorkbookViews>
    <customWorkbookView activeSheetId="0" maximized="1" windowHeight="0" windowWidth="0" guid="{69B873F8-D347-4AF0-B1A1-4DA557F2E5A7}" name="Фильтр 1"/>
    <customWorkbookView activeSheetId="0" maximized="1" windowHeight="0" windowWidth="0" guid="{891F0E0E-DB48-4937-A63A-99B6436A98A1}" name="Фильтр 2"/>
  </customWorkbookViews>
</workbook>
</file>

<file path=xl/sharedStrings.xml><?xml version="1.0" encoding="utf-8"?>
<sst xmlns="http://schemas.openxmlformats.org/spreadsheetml/2006/main" count="5447" uniqueCount="948">
  <si>
    <t>Логин</t>
  </si>
  <si>
    <t>Статус</t>
  </si>
  <si>
    <t>АМ</t>
  </si>
  <si>
    <t>Менеджер</t>
  </si>
  <si>
    <t>Компания</t>
  </si>
  <si>
    <t xml:space="preserve">Название КА </t>
  </si>
  <si>
    <t>Дата окончания РК</t>
  </si>
  <si>
    <t>Ссылка на РК</t>
  </si>
  <si>
    <t>Текущая стоимость дня (руб. до НДС)</t>
  </si>
  <si>
    <t>Новая стоимость дня (руб. до НДС)</t>
  </si>
  <si>
    <t>Тип продажи</t>
  </si>
  <si>
    <t>Продукт</t>
  </si>
  <si>
    <t>Процент сети в размещении</t>
  </si>
  <si>
    <t>Комментарий менеджера</t>
  </si>
  <si>
    <t>Задача от куратора ТИРа (заполняется куратором ТИРа)</t>
  </si>
  <si>
    <t>DL по задаче</t>
  </si>
  <si>
    <t>counterparty_id</t>
  </si>
  <si>
    <t>Филиалов в РК</t>
  </si>
  <si>
    <t xml:space="preserve">Филиалов в сети </t>
  </si>
  <si>
    <t>elenasi</t>
  </si>
  <si>
    <t>продлено</t>
  </si>
  <si>
    <t>Сидорова Елена</t>
  </si>
  <si>
    <t>Ветеринарная клиника Vet Union</t>
  </si>
  <si>
    <t>Инвитро</t>
  </si>
  <si>
    <t>https://yandex.ru/business/priority/campaign/7095580/main</t>
  </si>
  <si>
    <t>продление (июл)</t>
  </si>
  <si>
    <t>Мультиподписка</t>
  </si>
  <si>
    <t>на согласовании</t>
  </si>
  <si>
    <t>Все Свои</t>
  </si>
  <si>
    <t>https://yandex.ru/business/priority/campaign/1350912/main</t>
  </si>
  <si>
    <t>Брендированное приоритетное размещение</t>
  </si>
  <si>
    <t>Собрать решение по тесту</t>
  </si>
  <si>
    <t>В спринте</t>
  </si>
  <si>
    <t>geomelnikov</t>
  </si>
  <si>
    <t>Мельников Георгий</t>
  </si>
  <si>
    <t>BlackTyres</t>
  </si>
  <si>
    <t>Blacktyres</t>
  </si>
  <si>
    <t>https://yandex.ru/business/priority/campaign/9605004/main</t>
  </si>
  <si>
    <t>Супербрендирование</t>
  </si>
  <si>
    <t>fedosovaks</t>
  </si>
  <si>
    <t>Федосова Ксения</t>
  </si>
  <si>
    <t>С-грейд</t>
  </si>
  <si>
    <t>Пластика Окон / MELKE</t>
  </si>
  <si>
    <t>https://yandex.ru/business/priority/campaign/9986381/main</t>
  </si>
  <si>
    <t>Рекламная подписка для сетей</t>
  </si>
  <si>
    <t>Лаборатория Гемотест</t>
  </si>
  <si>
    <t>ГЕМОТЕСТ</t>
  </si>
  <si>
    <t>https://yandex.ru/business/priority/campaign/11140034/main</t>
  </si>
  <si>
    <t>COLIZEUM</t>
  </si>
  <si>
    <t>Colizeum Arena</t>
  </si>
  <si>
    <t>https://yandex.ru/business/priority/campaign/7111796/main</t>
  </si>
  <si>
    <t>gerasimchuk92</t>
  </si>
  <si>
    <t>Герасимчук Юлия</t>
  </si>
  <si>
    <t>ИмплаДент</t>
  </si>
  <si>
    <t>Стоматология ПрезиДЕНТ</t>
  </si>
  <si>
    <t>https://yandex.ru/business/priority/campaign/3701618/main</t>
  </si>
  <si>
    <t>Приоритетное размещение</t>
  </si>
  <si>
    <t>отказ</t>
  </si>
  <si>
    <t>Кволити Моторс</t>
  </si>
  <si>
    <t>QUALITY MOTORS (КВОЛИТИ МОТОРС)</t>
  </si>
  <si>
    <t>https://yandex.ru/business/priority/campaign/1306144/main</t>
  </si>
  <si>
    <t>evstratovdima</t>
  </si>
  <si>
    <t>Евстратов Дмитрий</t>
  </si>
  <si>
    <t>Torex</t>
  </si>
  <si>
    <t>https://yandex.ru/business/priority/campaign/6766545/main</t>
  </si>
  <si>
    <t xml:space="preserve">Отправить статистику по прошлому размещению </t>
  </si>
  <si>
    <t>Ohana fitness</t>
  </si>
  <si>
    <t>ohana-fitness.ru</t>
  </si>
  <si>
    <t>https://yandex.ru/business/priority/campaign/8200922/main</t>
  </si>
  <si>
    <t>оплачено</t>
  </si>
  <si>
    <t>FMART by flowwow</t>
  </si>
  <si>
    <t>flowwow.com</t>
  </si>
  <si>
    <t>https://yandex.ru/business/priority/campaign/11290691/main</t>
  </si>
  <si>
    <t>dtihonovskiy</t>
  </si>
  <si>
    <t>Тихоновский Данила</t>
  </si>
  <si>
    <t>Центр Здоровья</t>
  </si>
  <si>
    <t>Клиника Доктора Исаева</t>
  </si>
  <si>
    <t>https://yandex.ru/business/priority/campaign/8830893/main</t>
  </si>
  <si>
    <t>dubensky</t>
  </si>
  <si>
    <t>Дубенский Валерий</t>
  </si>
  <si>
    <t>Smile-at-Once</t>
  </si>
  <si>
    <t>Smile at once</t>
  </si>
  <si>
    <t>https://yandex.ru/business/priority/campaign/9808340/main</t>
  </si>
  <si>
    <t>https://yandex.ru/business/priority/campaign/12228353/main</t>
  </si>
  <si>
    <t>Единая подписка для сетей</t>
  </si>
  <si>
    <t>Smile-At-Once</t>
  </si>
  <si>
    <t>https://yandex.ru/business/priority/campaign/12229919/main</t>
  </si>
  <si>
    <t>Цезарь Сателлит</t>
  </si>
  <si>
    <t>https://yandex.ru/business/priority/campaign/7131373/main</t>
  </si>
  <si>
    <t>продление (авг)</t>
  </si>
  <si>
    <t>Очкарик - сеть салонов оптики</t>
  </si>
  <si>
    <t>ОЧКАРИК</t>
  </si>
  <si>
    <t>https://yandex.ru/business/priority/campaign/11821338/main</t>
  </si>
  <si>
    <t>Вернуть к переговорам</t>
  </si>
  <si>
    <t xml:space="preserve">В спринте </t>
  </si>
  <si>
    <t>CMD — Центр Молекулярной Диагностики</t>
  </si>
  <si>
    <t>Центры молекулярной диагностики CMD</t>
  </si>
  <si>
    <t>https://yandex.ru/business/priority/campaign/3866343/main</t>
  </si>
  <si>
    <t>Данко</t>
  </si>
  <si>
    <t>https://yandex.ru/business/priority/campaign/11963651/main</t>
  </si>
  <si>
    <t>SKdent</t>
  </si>
  <si>
    <t>https://yandex.ru/business/priority/campaign/9647760/main</t>
  </si>
  <si>
    <t>https://yandex.ru/business/priority/campaign/12870717/main</t>
  </si>
  <si>
    <t>Фабрика окон</t>
  </si>
  <si>
    <t>fabrikaokon.ru</t>
  </si>
  <si>
    <t>https://yandex.ru/business/priority/campaign/3628910/main</t>
  </si>
  <si>
    <t>Токио Сервис</t>
  </si>
  <si>
    <t>https://yandex.ru/business/priority/campaign/1361573/main</t>
  </si>
  <si>
    <t>Двери Ягуар</t>
  </si>
  <si>
    <t>Academy двери</t>
  </si>
  <si>
    <t>https://yandex.ru/business/priority/campaign/9898530/main</t>
  </si>
  <si>
    <t>продление (сен)</t>
  </si>
  <si>
    <t xml:space="preserve">Не удалось назначить встречу </t>
  </si>
  <si>
    <t>Назначить встречу</t>
  </si>
  <si>
    <t>Не выполнено</t>
  </si>
  <si>
    <t>usenova</t>
  </si>
  <si>
    <t>Colizeum</t>
  </si>
  <si>
    <t>https://st.yandex-team.ru/CORPACC-47663</t>
  </si>
  <si>
    <t>ИКОНКА</t>
  </si>
  <si>
    <t xml:space="preserve">Иконка в рубрике </t>
  </si>
  <si>
    <t xml:space="preserve">Собрать решение </t>
  </si>
  <si>
    <t>Мамма клиника вашего здоровья</t>
  </si>
  <si>
    <t>mammaclinic.ru</t>
  </si>
  <si>
    <t>https://yandex.ru/business/priority/campaign/4506274/main</t>
  </si>
  <si>
    <t>Рекламная подписка для оффлайн организаций</t>
  </si>
  <si>
    <t>Академия дверей</t>
  </si>
  <si>
    <t>https://yandex.ru/business/priority/campaign/9897125/main</t>
  </si>
  <si>
    <t>Akbmag.ru</t>
  </si>
  <si>
    <t>akbmag</t>
  </si>
  <si>
    <t>https://yandex.ru/business/priority/campaign/4438661/main</t>
  </si>
  <si>
    <t>Hobby Games</t>
  </si>
  <si>
    <t>https://yandex.ru/business/priority/campaign/7114958/main</t>
  </si>
  <si>
    <t>alexlion</t>
  </si>
  <si>
    <t>Гончаров Алексей</t>
  </si>
  <si>
    <t>АКБ.ру</t>
  </si>
  <si>
    <t>Топ АКБ</t>
  </si>
  <si>
    <t>https://yandex.ru/business/priority/campaign/1195063/main</t>
  </si>
  <si>
    <t>medi</t>
  </si>
  <si>
    <t>Medi-salon</t>
  </si>
  <si>
    <t>https://yandex.ru/business/priority/campaign/11438285/main</t>
  </si>
  <si>
    <t>Три сестры</t>
  </si>
  <si>
    <t>https://yandex.ru/business/priority/campaign/7586523/main</t>
  </si>
  <si>
    <t>продление (окт)</t>
  </si>
  <si>
    <t>Московский капитал</t>
  </si>
  <si>
    <t>https://yandex.ru/business/priority/campaign/6246830/main</t>
  </si>
  <si>
    <t>Колесо.ру</t>
  </si>
  <si>
    <t>Колесо</t>
  </si>
  <si>
    <t>https://yandex.ru/business/priority/campaign/9224960/main</t>
  </si>
  <si>
    <t>https://yandex.ru/business/priority/campaign/12168749/main</t>
  </si>
  <si>
    <t>https://yandex.ru/business/priority/campaign/12228341/main</t>
  </si>
  <si>
    <t>Клиника доктора Лазарева</t>
  </si>
  <si>
    <t>narcoklinika</t>
  </si>
  <si>
    <t>https://yandex.ru/business/priority/campaign/7089135/main</t>
  </si>
  <si>
    <t>Лукойл</t>
  </si>
  <si>
    <t>https://yandex.ru/business/priority/campaign/10400983/main</t>
  </si>
  <si>
    <t>продление (ноя)</t>
  </si>
  <si>
    <t>Заводские окна</t>
  </si>
  <si>
    <t>https://yandex.ru/business/priority/campaign/12729356/main</t>
  </si>
  <si>
    <t>WeGym</t>
  </si>
  <si>
    <t>https://yandex.ru/business/priority/campaign/1079155/main</t>
  </si>
  <si>
    <t>https://yandex.ru/business/priority/campaign/12741759/main</t>
  </si>
  <si>
    <t>Клиника доктора Исаева</t>
  </si>
  <si>
    <t>https://yandex.ru/business/priority/campaign/4443181/main</t>
  </si>
  <si>
    <t>Он и Она</t>
  </si>
  <si>
    <t>ОН И ОНА</t>
  </si>
  <si>
    <t>https://yandex.ru/business/priority/campaign/2653682/main</t>
  </si>
  <si>
    <t>ITC by WeGym</t>
  </si>
  <si>
    <t>https://yandex.ru/business/priority/campaign/7618773/main</t>
  </si>
  <si>
    <t>Экоокна</t>
  </si>
  <si>
    <t>https://st.yandex-team.ru/CORPACC-48967</t>
  </si>
  <si>
    <t>1 388,89 ₽</t>
  </si>
  <si>
    <t>Kaleva</t>
  </si>
  <si>
    <t>https://st.yandex-team.ru/CORPACC-49245</t>
  </si>
  <si>
    <t>Евроокна</t>
  </si>
  <si>
    <t>https://st.yandex-team.ru/CORPACC-49322</t>
  </si>
  <si>
    <t>Окна Роста</t>
  </si>
  <si>
    <t>https://st.yandex-team.ru/CORPACC-49323</t>
  </si>
  <si>
    <t>Шинсервис</t>
  </si>
  <si>
    <t>-</t>
  </si>
  <si>
    <t>2 777,78 ₽</t>
  </si>
  <si>
    <t>Колеса даром</t>
  </si>
  <si>
    <t>Лаборатория LabQuest</t>
  </si>
  <si>
    <t>labquest.ru</t>
  </si>
  <si>
    <t>https://yandex.ru/business/priority/campaign/7703121/main</t>
  </si>
  <si>
    <t>продление (дек)</t>
  </si>
  <si>
    <t>ИВАНОР</t>
  </si>
  <si>
    <t>Мебель169.ru</t>
  </si>
  <si>
    <t>169.ru</t>
  </si>
  <si>
    <t>https://yandex.ru/business/priority/campaign/1260987/main</t>
  </si>
  <si>
    <t>https://yandex.ru/business/priority/campaign/6585859/main</t>
  </si>
  <si>
    <t>KDL</t>
  </si>
  <si>
    <t>https://yandex.ru/business/priority/campaign/2586840/main</t>
  </si>
  <si>
    <t>Астрал</t>
  </si>
  <si>
    <t>https://yandex.ru/business/priority/campaign/4331888/main</t>
  </si>
  <si>
    <t>СИТИЛАБ</t>
  </si>
  <si>
    <t>Ситилаб</t>
  </si>
  <si>
    <t>https://yandex.ru/business/priority/campaign/7966058/main</t>
  </si>
  <si>
    <t>окна-роста.москва</t>
  </si>
  <si>
    <t>https://yandex.ru/business/priority/campaign/4341465/main</t>
  </si>
  <si>
    <t>Xfit</t>
  </si>
  <si>
    <t>X-Fit</t>
  </si>
  <si>
    <t>https://yandex.ru/business/priority/campaign/5567993/main</t>
  </si>
  <si>
    <t>продление (янв)</t>
  </si>
  <si>
    <t>Zамания</t>
  </si>
  <si>
    <t>https://yandex.ru/business/priority/campaign/4558647/main</t>
  </si>
  <si>
    <t>Ivitro</t>
  </si>
  <si>
    <t>https://yandex.ru/business/priority/campaign/6228279/main</t>
  </si>
  <si>
    <t>https://yandex.ru/business/priority/campaign/4275101/main</t>
  </si>
  <si>
    <t>INVITRO</t>
  </si>
  <si>
    <t>https://yandex.ru/business/priority/campaign/8196245/main</t>
  </si>
  <si>
    <t>МобилМед</t>
  </si>
  <si>
    <t>mobil-med.org</t>
  </si>
  <si>
    <t>https://yandex.ru/business/priority/campaign/8242048/main</t>
  </si>
  <si>
    <t>Carglass</t>
  </si>
  <si>
    <t>https://yandex.ru/business/priority/campaign/4735309/main</t>
  </si>
  <si>
    <t>Ivanor</t>
  </si>
  <si>
    <t>Ivanor Tyres</t>
  </si>
  <si>
    <t>https://yandex.ru/business/priority/campaign/9426035/main</t>
  </si>
  <si>
    <t>Московские окна</t>
  </si>
  <si>
    <t>Московские Окна</t>
  </si>
  <si>
    <t>https://yandex.ru/business/priority/campaign/8484698/main</t>
  </si>
  <si>
    <t>Автопилот</t>
  </si>
  <si>
    <t>APilot</t>
  </si>
  <si>
    <t>https://yandex.ru/business/priority/campaign/8920280/main</t>
  </si>
  <si>
    <t>продление (фев)</t>
  </si>
  <si>
    <t>Столица</t>
  </si>
  <si>
    <t>Stomed сеть клиник Столица</t>
  </si>
  <si>
    <t>https://yandex.ru/business/priority/campaign/8684962/main</t>
  </si>
  <si>
    <t>Оконный Континент</t>
  </si>
  <si>
    <t>https://yandex.ru/business/priority/campaign/7205972/main</t>
  </si>
  <si>
    <t>ДНКОМ</t>
  </si>
  <si>
    <t>dnkom.ru</t>
  </si>
  <si>
    <t>https://yandex.ru/business/priority/campaign/4883531/main</t>
  </si>
  <si>
    <t>Наколесах.ру</t>
  </si>
  <si>
    <t>Наколесах</t>
  </si>
  <si>
    <t>https://yandex.ru/business/priority/campaign/8809549/main</t>
  </si>
  <si>
    <t>Евро-Диски</t>
  </si>
  <si>
    <t>Евро Диски</t>
  </si>
  <si>
    <t>https://yandex.ru/business/priority/campaign/5307716/main</t>
  </si>
  <si>
    <t>A-Fitness</t>
  </si>
  <si>
    <t>Alex Fitness</t>
  </si>
  <si>
    <t>https://yandex.ru/business/priority/campaign/4892264/main</t>
  </si>
  <si>
    <t>продление (мар)</t>
  </si>
  <si>
    <t>Spirit</t>
  </si>
  <si>
    <t>Spirit. Fitness</t>
  </si>
  <si>
    <t>https://yandex.ru/business/priority/campaign/5486684/main</t>
  </si>
  <si>
    <t>World Class SPA</t>
  </si>
  <si>
    <t>World Сlass</t>
  </si>
  <si>
    <t>https://yandex.ru/business/priority/campaign/9078513/main</t>
  </si>
  <si>
    <t>Мосавтошина</t>
  </si>
  <si>
    <t>https://yandex.ru/business/priority/campaign/9367393/main</t>
  </si>
  <si>
    <t>DDX FITNESS</t>
  </si>
  <si>
    <t>DDXfitness</t>
  </si>
  <si>
    <t>https://yandex.ru/business/priority/campaign/9078793/main</t>
  </si>
  <si>
    <t>https://yandex.ru/business/priority/campaign/1305609/main</t>
  </si>
  <si>
    <t>https://yandex.ru/business/priority/campaign/9449426/main</t>
  </si>
  <si>
    <t>Территория Фитнеса</t>
  </si>
  <si>
    <t>Terfit</t>
  </si>
  <si>
    <t>https://yandex.ru/business/priority/campaign/4851696/main</t>
  </si>
  <si>
    <t>Вилгуд</t>
  </si>
  <si>
    <t>ВИЛГУД</t>
  </si>
  <si>
    <t>https://yandex.ru/business/priority/campaign/1673883/main</t>
  </si>
  <si>
    <t>Яуза Моторс</t>
  </si>
  <si>
    <t>https://yandex.ru/business/priority/campaign/1411011/main</t>
  </si>
  <si>
    <t>продление (апр)</t>
  </si>
  <si>
    <t>СЛклиник</t>
  </si>
  <si>
    <t>https://yandex.ru/business/priority/campaign/6409467/main</t>
  </si>
  <si>
    <t>Техцентр Toyota и Lexus Дубровка</t>
  </si>
  <si>
    <t>Toyota dubrovka</t>
  </si>
  <si>
    <t>https://yandex.ru/business/priority/campaign/5671057/main</t>
  </si>
  <si>
    <t>Домком</t>
  </si>
  <si>
    <t>oknadomkom.ru</t>
  </si>
  <si>
    <t>https://yandex.ru/business/priority/campaign/5627225/main</t>
  </si>
  <si>
    <t>Crocus Fitness Новая Рига</t>
  </si>
  <si>
    <t>Crocusfitness</t>
  </si>
  <si>
    <t>https://yandex.ru/business/priority/campaign/9830095/main</t>
  </si>
  <si>
    <t>Колёса Даром</t>
  </si>
  <si>
    <t>Колеса Даром</t>
  </si>
  <si>
    <t>https://yandex.ru/business/priority/campaign/10417961/main</t>
  </si>
  <si>
    <t>Sofia</t>
  </si>
  <si>
    <t>Софья</t>
  </si>
  <si>
    <t>https://yandex.ru/business/priority/campaign/5672576/main</t>
  </si>
  <si>
    <t>продление (май)</t>
  </si>
  <si>
    <t>World Class</t>
  </si>
  <si>
    <t>https://yandex.ru/business/priority/campaign/10417332/main</t>
  </si>
  <si>
    <t>UFC GYM</t>
  </si>
  <si>
    <t>https://yandex.ru/business/priority/campaign/10417345/main</t>
  </si>
  <si>
    <t>MasterGlasses</t>
  </si>
  <si>
    <t>masterglasses.ru</t>
  </si>
  <si>
    <t>https://yandex.ru/business/priority/campaign/1184748/main</t>
  </si>
  <si>
    <t>https://yandex.ru/business/priority/campaign/6172330/main</t>
  </si>
  <si>
    <t>ПЭК</t>
  </si>
  <si>
    <t>https://yandex.ru/business/priority/campaign/11084544/main</t>
  </si>
  <si>
    <t>Точка Любви</t>
  </si>
  <si>
    <t>Точка любви</t>
  </si>
  <si>
    <t>https://yandex.ru/business/priority/campaign/6281906/main</t>
  </si>
  <si>
    <t>Millennium Park</t>
  </si>
  <si>
    <t>villagio estate</t>
  </si>
  <si>
    <t>https://yandex.ru/business/priority/campaign/10644449/main</t>
  </si>
  <si>
    <t>https://yandex.ru/business/priority/campaign/11404476/main</t>
  </si>
  <si>
    <t>продление (июн)</t>
  </si>
  <si>
    <t>Байкал Сервис</t>
  </si>
  <si>
    <t>https://yandex.ru/business/priority/campaign/11454938/main</t>
  </si>
  <si>
    <t>Очкарик</t>
  </si>
  <si>
    <t>https://yandex.ru/business/priority/campaign/5429901/main</t>
  </si>
  <si>
    <t>ШИНСЕРВИС</t>
  </si>
  <si>
    <t>https://yandex.ru/business/priority/campaign/6707706/main</t>
  </si>
  <si>
    <t>ПрезиДЕНТ</t>
  </si>
  <si>
    <t>https://yandex.ru/business/priority/campaign/11931618/main</t>
  </si>
  <si>
    <t>продление (июл24)</t>
  </si>
  <si>
    <t>Эволюция</t>
  </si>
  <si>
    <t>https://yandex.ru/business/priority/campaign/11993143/main</t>
  </si>
  <si>
    <t>https://yandex.ru/business/priority/campaign/12488800/main</t>
  </si>
  <si>
    <t>Пластика окон</t>
  </si>
  <si>
    <t>https://yandex.ru/business/priority/campaign/6902514/main</t>
  </si>
  <si>
    <t>Q-Клиника</t>
  </si>
  <si>
    <t>https://yandex.ru/business/priority/campaign/11404083/main</t>
  </si>
  <si>
    <t>https://yandex.ru/business/priority/campaign/12728015/main</t>
  </si>
  <si>
    <t>Клиника Белиссимо-мед</t>
  </si>
  <si>
    <t>lab4u.ru</t>
  </si>
  <si>
    <t>https://yandex.ru/business/priority/campaign/9345315/main</t>
  </si>
  <si>
    <t>возвращение</t>
  </si>
  <si>
    <t>БКО</t>
  </si>
  <si>
    <t>Фитнес СССР</t>
  </si>
  <si>
    <t>Фитнес клубы СССР</t>
  </si>
  <si>
    <t>https://yandex.ru/business/priority/campaign/5693186/main</t>
  </si>
  <si>
    <t>https://yandex.ru/business/priority/campaign/7787228/main</t>
  </si>
  <si>
    <t>Мой Ортодонт</t>
  </si>
  <si>
    <t>https://yandex.ru/business/priority/campaign/8388636/main</t>
  </si>
  <si>
    <t>https://yandex.ru/business/priority/campaign/6558730/main</t>
  </si>
  <si>
    <t>https://yandex.ru/business/priority/campaign/7876612/main</t>
  </si>
  <si>
    <t>ФиксСтом</t>
  </si>
  <si>
    <t>All smiles</t>
  </si>
  <si>
    <t>https://yandex.ru/business/priority/campaign/9490535/main</t>
  </si>
  <si>
    <t>Быстроденьги</t>
  </si>
  <si>
    <t>bistrodengi.ru</t>
  </si>
  <si>
    <t>https://yandex.ru/business/priority/campaign/6402638/main</t>
  </si>
  <si>
    <t>https://yandex.ru/business/priority/campaign/4142968/main</t>
  </si>
  <si>
    <t>Подошло</t>
  </si>
  <si>
    <t>Продлили</t>
  </si>
  <si>
    <t>ПВП</t>
  </si>
  <si>
    <t xml:space="preserve">Подошло в шт </t>
  </si>
  <si>
    <t xml:space="preserve">Продлили в шт </t>
  </si>
  <si>
    <t xml:space="preserve">ПВП в ШТ </t>
  </si>
  <si>
    <t xml:space="preserve">Квартал </t>
  </si>
  <si>
    <t xml:space="preserve">Подошло </t>
  </si>
  <si>
    <t xml:space="preserve">Продлили </t>
  </si>
  <si>
    <t>Подошло в шт</t>
  </si>
  <si>
    <t xml:space="preserve">ПВП в шт </t>
  </si>
  <si>
    <t>Название сети</t>
  </si>
  <si>
    <t xml:space="preserve">Открутка минимум </t>
  </si>
  <si>
    <t xml:space="preserve">Открутка максимум </t>
  </si>
  <si>
    <t>counerparty_id</t>
  </si>
  <si>
    <t xml:space="preserve">Название </t>
  </si>
  <si>
    <t>Задача</t>
  </si>
  <si>
    <t>ДД</t>
  </si>
  <si>
    <t>ognikita</t>
  </si>
  <si>
    <t>shengeliya94</t>
  </si>
  <si>
    <t>Касперский</t>
  </si>
  <si>
    <t>назначить встречу по БКО (при сложностях, отсутствии аргументации прийти к куратору)</t>
  </si>
  <si>
    <t>клиент в командировке, вернуться в начале августа</t>
  </si>
  <si>
    <t>josaulets</t>
  </si>
  <si>
    <t>Битрикс24</t>
  </si>
  <si>
    <t>alina-kos</t>
  </si>
  <si>
    <t>Genotek</t>
  </si>
  <si>
    <t>ksanrus</t>
  </si>
  <si>
    <t>СберЗвук (SberZvuk)</t>
  </si>
  <si>
    <t>tsympilova</t>
  </si>
  <si>
    <t>Первый бит</t>
  </si>
  <si>
    <t>taxcom.ru</t>
  </si>
  <si>
    <t>Объединённое Кредитное Бюро</t>
  </si>
  <si>
    <t>Планируем встречу на неделе 31-4</t>
  </si>
  <si>
    <t>Моё Дело</t>
  </si>
  <si>
    <t>ждем ОС</t>
  </si>
  <si>
    <t>СберДевайсы (SberDevices)</t>
  </si>
  <si>
    <t>Предложение отправила, фидбек на неделе с 14 августа.</t>
  </si>
  <si>
    <t>СберКлауд (Cloud)</t>
  </si>
  <si>
    <t>НТВ</t>
  </si>
  <si>
    <t>направила предложение предложила встречу</t>
  </si>
  <si>
    <t>annmalysheva</t>
  </si>
  <si>
    <t>Ксамата</t>
  </si>
  <si>
    <t>РИКЦ</t>
  </si>
  <si>
    <t>katedremalova</t>
  </si>
  <si>
    <t>REG.RU</t>
  </si>
  <si>
    <t>Ясно (yasno.live)</t>
  </si>
  <si>
    <t>Аккаунт</t>
  </si>
  <si>
    <t>Ссылка на пресейл</t>
  </si>
  <si>
    <t>Открутка в Директе</t>
  </si>
  <si>
    <t>Потенциал</t>
  </si>
  <si>
    <t>Потенцциальная стоимость дня (руб. до НДС)</t>
  </si>
  <si>
    <t>Что предлагаем</t>
  </si>
  <si>
    <t>Миг Кредит</t>
  </si>
  <si>
    <t>Доступно ГЕО</t>
  </si>
  <si>
    <t>unistream.ru</t>
  </si>
  <si>
    <t>Академстом Центр Имплантации</t>
  </si>
  <si>
    <t>zarechnev</t>
  </si>
  <si>
    <t>muztorg.ru</t>
  </si>
  <si>
    <t>davydowadsh</t>
  </si>
  <si>
    <t>МФК ЭкспрессДеньги</t>
  </si>
  <si>
    <t>lensmaster.ru</t>
  </si>
  <si>
    <t>bi-bi</t>
  </si>
  <si>
    <t>MICHELIN</t>
  </si>
  <si>
    <t>Удача</t>
  </si>
  <si>
    <t>poselok-britanika.ru</t>
  </si>
  <si>
    <t>iresidence.ru</t>
  </si>
  <si>
    <t>zsmile.ru</t>
  </si>
  <si>
    <t>Автоэксперт</t>
  </si>
  <si>
    <t>Fitnesshouse</t>
  </si>
  <si>
    <t>Hobbit</t>
  </si>
  <si>
    <t>Apex</t>
  </si>
  <si>
    <t>ГК Факт</t>
  </si>
  <si>
    <t>Розовый кролик</t>
  </si>
  <si>
    <t>Karex</t>
  </si>
  <si>
    <t>Старый Тир</t>
  </si>
  <si>
    <t>Новый Тир</t>
  </si>
  <si>
    <t>Старый SM</t>
  </si>
  <si>
    <t>Новый SM</t>
  </si>
  <si>
    <t>Новый АМ</t>
  </si>
  <si>
    <t>counterparty_name</t>
  </si>
  <si>
    <t>Есть медийные бюджеты  в Q2</t>
  </si>
  <si>
    <t>Медийка</t>
  </si>
  <si>
    <t xml:space="preserve">Медийка Директ </t>
  </si>
  <si>
    <t>Открутка ГЕО Q2</t>
  </si>
  <si>
    <t>Гео</t>
  </si>
  <si>
    <t>Подписка</t>
  </si>
  <si>
    <t>Открутка директ Q2</t>
  </si>
  <si>
    <t>Директ РСЯ</t>
  </si>
  <si>
    <t>Директ поиск</t>
  </si>
  <si>
    <t xml:space="preserve">База </t>
  </si>
  <si>
    <t>Доля</t>
  </si>
  <si>
    <t>Доступно Георазмещение</t>
  </si>
  <si>
    <t>T1</t>
  </si>
  <si>
    <t>GpT</t>
  </si>
  <si>
    <t>aoborisova</t>
  </si>
  <si>
    <t>Доступно</t>
  </si>
  <si>
    <t>dtsagoyko</t>
  </si>
  <si>
    <t>Наркологическая клиника Спасение</t>
  </si>
  <si>
    <t>flor2u.ru</t>
  </si>
  <si>
    <t>ГЕО или СПЕЦ</t>
  </si>
  <si>
    <t>T2</t>
  </si>
  <si>
    <t>kilaskina</t>
  </si>
  <si>
    <t>Грузовичкоф&amp;Таксовичкоф</t>
  </si>
  <si>
    <t>chashchin</t>
  </si>
  <si>
    <t>Best-Tyres</t>
  </si>
  <si>
    <t>amahotina</t>
  </si>
  <si>
    <t>Авто-Транс</t>
  </si>
  <si>
    <t>edorozhkina</t>
  </si>
  <si>
    <t>anyashura</t>
  </si>
  <si>
    <t>Vsexshop</t>
  </si>
  <si>
    <t>kkborisov</t>
  </si>
  <si>
    <t>aaleksei</t>
  </si>
  <si>
    <t>lodki-lodki.ru</t>
  </si>
  <si>
    <t>MPSTATS</t>
  </si>
  <si>
    <t>Неоклассика</t>
  </si>
  <si>
    <t>Менделеев</t>
  </si>
  <si>
    <t>Московская биржа (finuslugi)</t>
  </si>
  <si>
    <t>carmoney.ru</t>
  </si>
  <si>
    <t>batrakovaan</t>
  </si>
  <si>
    <t>terem-pro.ru</t>
  </si>
  <si>
    <t xml:space="preserve">Привязали логин - открутка будет </t>
  </si>
  <si>
    <t>Dostavista</t>
  </si>
  <si>
    <t>moneyman.ru</t>
  </si>
  <si>
    <t xml:space="preserve">БКО </t>
  </si>
  <si>
    <t>ЮKassa (Yookassa)</t>
  </si>
  <si>
    <t>vl-tarasenko</t>
  </si>
  <si>
    <t>Росштрафы</t>
  </si>
  <si>
    <t>mir-kvestov</t>
  </si>
  <si>
    <t>CENTER KAM</t>
  </si>
  <si>
    <t>rshigapov</t>
  </si>
  <si>
    <t>chastnaya-psihiatricheskaya-klinika-stacionar.ru</t>
  </si>
  <si>
    <t>vadimdikalov</t>
  </si>
  <si>
    <t>Webbankir</t>
  </si>
  <si>
    <t>Двери Браво</t>
  </si>
  <si>
    <t>Lime-Zaim</t>
  </si>
  <si>
    <t>hatoncredit.ru</t>
  </si>
  <si>
    <t>НеоФит</t>
  </si>
  <si>
    <t>DELTA</t>
  </si>
  <si>
    <t>СБИС</t>
  </si>
  <si>
    <t>Представительство Pirelli</t>
  </si>
  <si>
    <t>ЭДЕЛИС</t>
  </si>
  <si>
    <t>Веримед</t>
  </si>
  <si>
    <t>1С-Рарус</t>
  </si>
  <si>
    <t>Bitprom</t>
  </si>
  <si>
    <t>Нарко клиника Маршака</t>
  </si>
  <si>
    <t>Алкоклиник Нарко</t>
  </si>
  <si>
    <t>До Зарплаты</t>
  </si>
  <si>
    <t>dpd</t>
  </si>
  <si>
    <t>zigmund.online</t>
  </si>
  <si>
    <t>sharonline.ru</t>
  </si>
  <si>
    <t>Имплантсити</t>
  </si>
  <si>
    <t>moskvarium</t>
  </si>
  <si>
    <t>olegosin</t>
  </si>
  <si>
    <t>unisaw</t>
  </si>
  <si>
    <t>МСК-Грузчик (Грузчиков сервис)</t>
  </si>
  <si>
    <t>КИВИ Банк (АО)</t>
  </si>
  <si>
    <t>Гольфстрим</t>
  </si>
  <si>
    <t>vpechatleniya.ru</t>
  </si>
  <si>
    <t>technology-site.ru</t>
  </si>
  <si>
    <t>romankuzmin</t>
  </si>
  <si>
    <t>Дизайн-Окно</t>
  </si>
  <si>
    <t>ioparin</t>
  </si>
  <si>
    <t>navi-cars.ru</t>
  </si>
  <si>
    <t>daratkin</t>
  </si>
  <si>
    <t>Мед.Центр Корсаков</t>
  </si>
  <si>
    <t>Mactailor / Чистим Все</t>
  </si>
  <si>
    <t>Scloud</t>
  </si>
  <si>
    <t>daem-dengi.moscow</t>
  </si>
  <si>
    <t>a-klientov</t>
  </si>
  <si>
    <t>aleshin90</t>
  </si>
  <si>
    <t>Roistat</t>
  </si>
  <si>
    <t>viktoriyavlas</t>
  </si>
  <si>
    <t>sales_SMB_CENTER__1159457</t>
  </si>
  <si>
    <t>pervaya-medklinika.ru</t>
  </si>
  <si>
    <t>Автодок</t>
  </si>
  <si>
    <t>atlas.ru</t>
  </si>
  <si>
    <t>Делимобиль</t>
  </si>
  <si>
    <t>claustrophobia</t>
  </si>
  <si>
    <t>konovalov-eye-center.ru</t>
  </si>
  <si>
    <t>ПорядОк (poryadok.ru)</t>
  </si>
  <si>
    <t>EroticaVip</t>
  </si>
  <si>
    <t>eokotina</t>
  </si>
  <si>
    <t>Семицветик</t>
  </si>
  <si>
    <t>canadskaya-izba.ru</t>
  </si>
  <si>
    <t>onemillionflowers</t>
  </si>
  <si>
    <t>Real Trans Hair</t>
  </si>
  <si>
    <t>Окна 21 Века</t>
  </si>
  <si>
    <t>Противопожарная-дверь</t>
  </si>
  <si>
    <t>turbozaim.ru</t>
  </si>
  <si>
    <t>nastyskripnik</t>
  </si>
  <si>
    <t>нарколог-вывод-из-запоя.рф</t>
  </si>
  <si>
    <t>1С:БО</t>
  </si>
  <si>
    <t>СПК Ванда</t>
  </si>
  <si>
    <t>Roots-store</t>
  </si>
  <si>
    <t>lioncredit.ru</t>
  </si>
  <si>
    <t>Московский Кредитный Союз</t>
  </si>
  <si>
    <t>МойСклад</t>
  </si>
  <si>
    <t>4TOCHKI</t>
  </si>
  <si>
    <t>CENTER HiPo</t>
  </si>
  <si>
    <t>g-zhilokov</t>
  </si>
  <si>
    <t>corporate-presents.ru</t>
  </si>
  <si>
    <t>ecotechstroy.ru</t>
  </si>
  <si>
    <t>binkor.ru</t>
  </si>
  <si>
    <t>volvopremium</t>
  </si>
  <si>
    <t>CleanYou</t>
  </si>
  <si>
    <t>ЦНА</t>
  </si>
  <si>
    <t>Kraust</t>
  </si>
  <si>
    <t>loveclub.today</t>
  </si>
  <si>
    <t>A-Clinic</t>
  </si>
  <si>
    <t>СитиДрайв</t>
  </si>
  <si>
    <t>goodstone.realty</t>
  </si>
  <si>
    <t>domdomino.ru</t>
  </si>
  <si>
    <t>yana-frolova</t>
  </si>
  <si>
    <t>монолитныйдом.москва</t>
  </si>
  <si>
    <t>100-dverei</t>
  </si>
  <si>
    <t>SexFeast</t>
  </si>
  <si>
    <t>dariaorel</t>
  </si>
  <si>
    <t>Истринская долина</t>
  </si>
  <si>
    <t>slatnovadarya</t>
  </si>
  <si>
    <t>redkassa.ru</t>
  </si>
  <si>
    <t>optic-city.ru</t>
  </si>
  <si>
    <t>sohorooms.com</t>
  </si>
  <si>
    <t>nikitin-ed</t>
  </si>
  <si>
    <t>RESHAPE</t>
  </si>
  <si>
    <t>neoform</t>
  </si>
  <si>
    <t>danilogvi</t>
  </si>
  <si>
    <t>home-projects.ru</t>
  </si>
  <si>
    <t>Лужники</t>
  </si>
  <si>
    <t>Zebrafitness</t>
  </si>
  <si>
    <t>Hobbyka</t>
  </si>
  <si>
    <t>MAMBA</t>
  </si>
  <si>
    <t>quality-motors</t>
  </si>
  <si>
    <t>ОКНА СТРИТ</t>
  </si>
  <si>
    <t>Ruscemena</t>
  </si>
  <si>
    <t>Rehab Family</t>
  </si>
  <si>
    <t>Idistribute</t>
  </si>
  <si>
    <t>Rotenstein</t>
  </si>
  <si>
    <t>Телеканал Пятница</t>
  </si>
  <si>
    <t>kredit-net.ru</t>
  </si>
  <si>
    <t>prokol24</t>
  </si>
  <si>
    <t>Геттрансфер</t>
  </si>
  <si>
    <t>телеканал Суббота</t>
  </si>
  <si>
    <t>Alter (psyalter.ru)</t>
  </si>
  <si>
    <t>СТС</t>
  </si>
  <si>
    <t>st-moskva</t>
  </si>
  <si>
    <t>rkb-credit.ru</t>
  </si>
  <si>
    <t>artegofinans.ru</t>
  </si>
  <si>
    <t>ТВ 3</t>
  </si>
  <si>
    <t>ddankevich</t>
  </si>
  <si>
    <t>prezident-med.ru</t>
  </si>
  <si>
    <t>marsmotors.ru</t>
  </si>
  <si>
    <t>Главхимчистка.рф</t>
  </si>
  <si>
    <t>bridgestone</t>
  </si>
  <si>
    <t>UNMANAGED</t>
  </si>
  <si>
    <t>masterpanin.ru</t>
  </si>
  <si>
    <t>ТНТ</t>
  </si>
  <si>
    <t>Нефтьмагистраль</t>
  </si>
  <si>
    <t>prezidentprestizh.com</t>
  </si>
  <si>
    <t>Президент</t>
  </si>
  <si>
    <t>Все свои</t>
  </si>
  <si>
    <t xml:space="preserve">Black Tires </t>
  </si>
  <si>
    <t xml:space="preserve">Алекс Фитнес </t>
  </si>
  <si>
    <t xml:space="preserve">Торекс </t>
  </si>
  <si>
    <t>Дельта</t>
  </si>
  <si>
    <t>БКП</t>
  </si>
  <si>
    <t xml:space="preserve">Цезарь Сателит </t>
  </si>
  <si>
    <t xml:space="preserve">Касамата </t>
  </si>
  <si>
    <t xml:space="preserve">DDX </t>
  </si>
  <si>
    <t>WC</t>
  </si>
  <si>
    <t xml:space="preserve">Шинсервис </t>
  </si>
  <si>
    <t xml:space="preserve">Колеса даром </t>
  </si>
  <si>
    <t xml:space="preserve">Логин </t>
  </si>
  <si>
    <t>КА</t>
  </si>
  <si>
    <t xml:space="preserve">Ссылка на РК </t>
  </si>
  <si>
    <t>ДЛ</t>
  </si>
  <si>
    <t>Спринт</t>
  </si>
  <si>
    <t>Комментарий</t>
  </si>
  <si>
    <t>Суть комментария</t>
  </si>
  <si>
    <t>Выполнено</t>
  </si>
  <si>
    <t xml:space="preserve">Егор достает статистику, МП давно клиенту отправили 20 июля </t>
  </si>
  <si>
    <t>Оплачено</t>
  </si>
  <si>
    <t xml:space="preserve">Подтверждено агенством </t>
  </si>
  <si>
    <t xml:space="preserve">Знакомство с клиентом будет на след неделе, так как  он был в отпуске </t>
  </si>
  <si>
    <t>Встреча на согласовании</t>
  </si>
  <si>
    <t>Клиент в командировке, встреча после 24 августа</t>
  </si>
  <si>
    <t>Клиент попросил встречу во второй половине августа</t>
  </si>
  <si>
    <t xml:space="preserve">они продлятся </t>
  </si>
  <si>
    <t>Бренд приоритет</t>
  </si>
  <si>
    <t>ПОИ</t>
  </si>
  <si>
    <t>Мэтчинг хэшей</t>
  </si>
  <si>
    <t>3D</t>
  </si>
  <si>
    <t>Авто</t>
  </si>
  <si>
    <t>Фарма и медицина</t>
  </si>
  <si>
    <t>Недвижимость</t>
  </si>
  <si>
    <t>Донстрой - Публичный</t>
  </si>
  <si>
    <t>Кафе, рестораны, доставка еды</t>
  </si>
  <si>
    <t>Розничные сети</t>
  </si>
  <si>
    <t>Путешествия и туризм</t>
  </si>
  <si>
    <t>DIY и сад</t>
  </si>
  <si>
    <t>Развлечения, досуг и СМИ</t>
  </si>
  <si>
    <t>Финансы и страхование</t>
  </si>
  <si>
    <t>Товары для дома</t>
  </si>
  <si>
    <t>Fashion</t>
  </si>
  <si>
    <r>
      <rPr>
        <rFont val="Calibri, sans-serif"/>
        <color rgb="FF1155CC"/>
        <sz val="11.0"/>
        <u/>
      </rPr>
      <t>lady &amp; gentelman - Публичный</t>
    </r>
    <r>
      <rPr>
        <rFont val="Calibri, sans-serif"/>
        <color rgb="FF000000"/>
        <sz val="11.0"/>
      </rPr>
      <t xml:space="preserve">
</t>
    </r>
    <r>
      <rPr>
        <rFont val="Calibri, sans-serif"/>
        <color rgb="FF1155CC"/>
        <sz val="11.0"/>
        <u/>
      </rPr>
      <t>Эконика - Публичный</t>
    </r>
  </si>
  <si>
    <t>585 - Публичный</t>
  </si>
  <si>
    <t>lady &amp; gentelman - Публичный
Эконика - Публичный</t>
  </si>
  <si>
    <t>БТиЭ</t>
  </si>
  <si>
    <t>IT и Телеком</t>
  </si>
  <si>
    <t>FMCG</t>
  </si>
  <si>
    <t>Образование и трудоустройство</t>
  </si>
  <si>
    <t>Другое</t>
  </si>
  <si>
    <t>Логистические услуги</t>
  </si>
  <si>
    <t>Цветы и подарки</t>
  </si>
  <si>
    <t>Промышленное оборудование, материалы, B2B</t>
  </si>
  <si>
    <t>Охрана и безопасность</t>
  </si>
  <si>
    <t>Юридические услуги и консалтинг</t>
  </si>
  <si>
    <t>НКО, госсектор, иные организации</t>
  </si>
  <si>
    <t>Тир замороженный</t>
  </si>
  <si>
    <t>Counterparty_id</t>
  </si>
  <si>
    <t>Название контрагента</t>
  </si>
  <si>
    <t>Открутки за Дату 1</t>
  </si>
  <si>
    <t>Открутки за Дату 2</t>
  </si>
  <si>
    <t>Δ, Открутки за Дату 2 - Открутки за Дату 1</t>
  </si>
  <si>
    <t>Номер РК</t>
  </si>
  <si>
    <t>34 259,05</t>
  </si>
  <si>
    <t>-34,26K</t>
  </si>
  <si>
    <t>https://yandex.ru/business/subscription/campaign/3050560</t>
  </si>
  <si>
    <t>30 656,41</t>
  </si>
  <si>
    <t>-30,66K</t>
  </si>
  <si>
    <t>https://yandex.ru/business/subscription/campaign/3866343</t>
  </si>
  <si>
    <t>Vianor Tyres</t>
  </si>
  <si>
    <t>21 557,83</t>
  </si>
  <si>
    <t>-21,56K</t>
  </si>
  <si>
    <t>https://yandex.ru/business/subscription/campaign/9426035</t>
  </si>
  <si>
    <t>16 667,62</t>
  </si>
  <si>
    <t>-16,67K</t>
  </si>
  <si>
    <t>https://yandex.ru/business/subscription/campaign/7111796</t>
  </si>
  <si>
    <t>13 945,70</t>
  </si>
  <si>
    <t>-13,95K</t>
  </si>
  <si>
    <t>https://yandex.ru/business/subscription/campaign/7864442</t>
  </si>
  <si>
    <t>9 424,52</t>
  </si>
  <si>
    <t>-9,42K</t>
  </si>
  <si>
    <t>https://yandex.ru/business/subscription/campaign/6229519</t>
  </si>
  <si>
    <t>9 207,23</t>
  </si>
  <si>
    <t>-9,21K</t>
  </si>
  <si>
    <t>https://yandex.ru/business/subscription/campaign/3701618</t>
  </si>
  <si>
    <t>8 013,71</t>
  </si>
  <si>
    <t>-8,01K</t>
  </si>
  <si>
    <t>https://yandex.ru/business/subscription/campaign/6402638</t>
  </si>
  <si>
    <t>4 981,13</t>
  </si>
  <si>
    <t>-4,98K</t>
  </si>
  <si>
    <t>https://yandex.ru/business/subscription/campaign/9808340</t>
  </si>
  <si>
    <t>18 958,73</t>
  </si>
  <si>
    <t>14 812,94</t>
  </si>
  <si>
    <t>-4,15K</t>
  </si>
  <si>
    <t>https://yandex.ru/business/subscription/campaign/5429901</t>
  </si>
  <si>
    <t>13 268,44</t>
  </si>
  <si>
    <t>9 251,81</t>
  </si>
  <si>
    <t>-4,02K</t>
  </si>
  <si>
    <t>https://yandex.ru/business/subscription/campaign/6707706</t>
  </si>
  <si>
    <t>3 520,61</t>
  </si>
  <si>
    <t>-3,52K</t>
  </si>
  <si>
    <t>https://yandex.ru/business/subscription/campaign/9986381</t>
  </si>
  <si>
    <t>3 466,19</t>
  </si>
  <si>
    <t>-3,47K</t>
  </si>
  <si>
    <t>https://yandex.ru/business/subscription/campaign/8200922</t>
  </si>
  <si>
    <t>3 050,00</t>
  </si>
  <si>
    <t>-3,05K</t>
  </si>
  <si>
    <t>https://yandex.ru/business/subscription/campaign/6766545</t>
  </si>
  <si>
    <t>3 015,00</t>
  </si>
  <si>
    <t>-3,02K</t>
  </si>
  <si>
    <t>https://yandex.ru/business/subscription/campaign/1306144</t>
  </si>
  <si>
    <t>2 942,19</t>
  </si>
  <si>
    <t>-2,94K</t>
  </si>
  <si>
    <t>https://yandex.ru/business/subscription/campaign/6431192</t>
  </si>
  <si>
    <t>2 750,68</t>
  </si>
  <si>
    <t>-2,75K</t>
  </si>
  <si>
    <t>https://yandex.ru/business/subscription/campaign/10320727</t>
  </si>
  <si>
    <t>2 215,45</t>
  </si>
  <si>
    <t>-2,22K</t>
  </si>
  <si>
    <t>https://yandex.ru/business/subscription/campaign/1350912</t>
  </si>
  <si>
    <t>1 519,50</t>
  </si>
  <si>
    <t>-1,52K</t>
  </si>
  <si>
    <t>https://yandex.ru/business/subscription/campaign/9653544</t>
  </si>
  <si>
    <t>1 388,33</t>
  </si>
  <si>
    <t>-1,39K</t>
  </si>
  <si>
    <t>https://yandex.ru/business/subscription/campaign/4142968</t>
  </si>
  <si>
    <t>https://yandex.ru/business/subscription/campaign/7876612</t>
  </si>
  <si>
    <t>1 250,00</t>
  </si>
  <si>
    <t>-1,25K</t>
  </si>
  <si>
    <t>https://yandex.ru/business/priority/campaign/8196245/history</t>
  </si>
  <si>
    <t>1 008,33</t>
  </si>
  <si>
    <t>-1,01K</t>
  </si>
  <si>
    <t>https://yandex.ru/business/priority/campaign/6646306/history</t>
  </si>
  <si>
    <t>-0,96K</t>
  </si>
  <si>
    <t>https://yandex.ru/business/subscription/campaign/10462649/tab-settings</t>
  </si>
  <si>
    <t>-0,92K</t>
  </si>
  <si>
    <t>https://yandex.ru/business/priority/campaign/8423583/main</t>
  </si>
  <si>
    <t>6 633,75</t>
  </si>
  <si>
    <t>5 808,75</t>
  </si>
  <si>
    <t>-0,82K</t>
  </si>
  <si>
    <t>-0,72K</t>
  </si>
  <si>
    <t>https://yandex.ru/business/priority/campaign/6214494/settings</t>
  </si>
  <si>
    <t>-0,65K</t>
  </si>
  <si>
    <t>https://yandex.ru/business/priority/campaign/6649390/main</t>
  </si>
  <si>
    <t>-0,63K</t>
  </si>
  <si>
    <t>https://yandex.ru/business/priority/campaign/5297805/main</t>
  </si>
  <si>
    <t>-0,61K</t>
  </si>
  <si>
    <t>https://yandex.ru/business/priority/campaign/7917247/settings</t>
  </si>
  <si>
    <t>-0,56K</t>
  </si>
  <si>
    <t>https://yandex.ru/business/priority/campaign/9351336/settings</t>
  </si>
  <si>
    <t>-0,54K</t>
  </si>
  <si>
    <t>-0,53K</t>
  </si>
  <si>
    <t>https://yandex.ru/business/priority/campaign/6646306/main</t>
  </si>
  <si>
    <t>-0,51K</t>
  </si>
  <si>
    <t>https://yandex.ru/business/priority/campaign/8359288/settings</t>
  </si>
  <si>
    <t>-0,50K</t>
  </si>
  <si>
    <t>https://yandex.ru/business/priority/campaign/9314232/settings</t>
  </si>
  <si>
    <t>https://yandex.ru/business/priority/campaign/5500813/settings</t>
  </si>
  <si>
    <t>-0,49K</t>
  </si>
  <si>
    <t>https://yandex.ru/business/priority/campaign/9131683/settings</t>
  </si>
  <si>
    <t>https://yandex.ru/business/priority/campaign/8378960/settings</t>
  </si>
  <si>
    <t>-0,43K</t>
  </si>
  <si>
    <t>https://yandex.ru/business/priority/campaign/1461156/main</t>
  </si>
  <si>
    <t>-0,42K</t>
  </si>
  <si>
    <t>https://yandex.ru/business/priority/campaign/11088249/settings</t>
  </si>
  <si>
    <t>7 118,55</t>
  </si>
  <si>
    <t>6 713,55</t>
  </si>
  <si>
    <t>-0,40K</t>
  </si>
  <si>
    <t>-0,37K</t>
  </si>
  <si>
    <t>https://yandex.ru/business/priority/campaign/4667416/main</t>
  </si>
  <si>
    <t>-0,33K</t>
  </si>
  <si>
    <t>https://yandex.ru/business/priority/campaign/4278985/main</t>
  </si>
  <si>
    <t>-0,32K</t>
  </si>
  <si>
    <t>https://yandex.ru/business/priority/campaign/3701120/main</t>
  </si>
  <si>
    <t>35 922,44</t>
  </si>
  <si>
    <t>35 603,12</t>
  </si>
  <si>
    <t>https://yandex.ru/business/priority/campaign/9344189/main</t>
  </si>
  <si>
    <t>-0,31K</t>
  </si>
  <si>
    <t>https://yandex.ru/business/priority/campaign/8999245/settings</t>
  </si>
  <si>
    <t>-0,30K</t>
  </si>
  <si>
    <t>https://yandex.ru/business/priority/campaign/9038783/main</t>
  </si>
  <si>
    <t>-0,28K</t>
  </si>
  <si>
    <t>https://yandex.ru/business/priority/campaign/6904868/main</t>
  </si>
  <si>
    <t>-0,27K</t>
  </si>
  <si>
    <t>https://yandex.ru/business/priority/campaign/8395817/main</t>
  </si>
  <si>
    <t>-0,26K</t>
  </si>
  <si>
    <t>https://yandex.ru/business/priority/campaign/8572222/main</t>
  </si>
  <si>
    <t>https://yandex.ru/business/priority/campaign/1188798/main</t>
  </si>
  <si>
    <t>https://yandex.ru/business/priority/campaign/8735496/settings</t>
  </si>
  <si>
    <t>-0,25K</t>
  </si>
  <si>
    <t>https://yandex.ru/business/priority/campaign/10117612/settings</t>
  </si>
  <si>
    <t>https://yandex.ru/business/priority/campaign/9345908</t>
  </si>
  <si>
    <t>31 630,55</t>
  </si>
  <si>
    <t>31 397,17</t>
  </si>
  <si>
    <t>-0,23K</t>
  </si>
  <si>
    <t>6 551 970</t>
  </si>
  <si>
    <t>9 494 242</t>
  </si>
  <si>
    <t>9 148 924</t>
  </si>
  <si>
    <t>-0,21K</t>
  </si>
  <si>
    <t>8 748 651</t>
  </si>
  <si>
    <t>3 911,14</t>
  </si>
  <si>
    <t>3 718,75</t>
  </si>
  <si>
    <t>-0,19K</t>
  </si>
  <si>
    <t>6 585 859</t>
  </si>
  <si>
    <t>9 449 424</t>
  </si>
  <si>
    <t>-0,17K</t>
  </si>
  <si>
    <t>9 863 688</t>
  </si>
  <si>
    <t>-0,16K</t>
  </si>
  <si>
    <t>7 033 878</t>
  </si>
  <si>
    <t>1 566,67</t>
  </si>
  <si>
    <t>1 410,00</t>
  </si>
  <si>
    <t>4 506 274</t>
  </si>
  <si>
    <t>-0,15K</t>
  </si>
  <si>
    <t>10 702 347</t>
  </si>
  <si>
    <t>10 702 045</t>
  </si>
  <si>
    <t>10 700 624</t>
  </si>
  <si>
    <t>10 462 649</t>
  </si>
  <si>
    <t>10 702 089</t>
  </si>
  <si>
    <t>1 206 402</t>
  </si>
  <si>
    <t>-0,14K</t>
  </si>
  <si>
    <t>4 781 583</t>
  </si>
  <si>
    <t>1 186 165</t>
  </si>
  <si>
    <t>-0,13K</t>
  </si>
  <si>
    <t>2 684 441</t>
  </si>
  <si>
    <t>3 271 320</t>
  </si>
  <si>
    <t>10 087 244</t>
  </si>
  <si>
    <t>-0,12K</t>
  </si>
  <si>
    <t>7 750 137</t>
  </si>
  <si>
    <t>4 227 935</t>
  </si>
  <si>
    <t>-0,07K</t>
  </si>
  <si>
    <t>4 906 439</t>
  </si>
  <si>
    <t>-0,06K</t>
  </si>
  <si>
    <t>3 748 545</t>
  </si>
  <si>
    <t>1 258,33</t>
  </si>
  <si>
    <t>1 200,00</t>
  </si>
  <si>
    <t>7 131 373</t>
  </si>
  <si>
    <t>-0,05K</t>
  </si>
  <si>
    <t>6 854 231</t>
  </si>
  <si>
    <t>-0,04K</t>
  </si>
  <si>
    <t>6 320 471</t>
  </si>
  <si>
    <t>4 357 179</t>
  </si>
  <si>
    <t>1 607,81</t>
  </si>
  <si>
    <t>1 569,22</t>
  </si>
  <si>
    <t>10 400 983</t>
  </si>
  <si>
    <t>-0,03K</t>
  </si>
  <si>
    <t>6 389 210</t>
  </si>
  <si>
    <t>6 320 379</t>
  </si>
  <si>
    <t>6 948 988</t>
  </si>
  <si>
    <t>9 598 466</t>
  </si>
  <si>
    <t>-0,01K</t>
  </si>
  <si>
    <t>6 139 173</t>
  </si>
  <si>
    <t>7 215 848</t>
  </si>
  <si>
    <t>28.июль</t>
  </si>
  <si>
    <t>комментарий есть</t>
  </si>
  <si>
    <t>ждем ока в тест, тыкали 25 июля</t>
  </si>
  <si>
    <t>Собрать статус по согласованию</t>
  </si>
  <si>
    <t>Отказ от продления и коммуникации</t>
  </si>
  <si>
    <t>Достать статистику, собрать ОС по МП</t>
  </si>
  <si>
    <t>отправил МП, проблемы со статистикой,Егор в курсе</t>
  </si>
  <si>
    <t>Запорсить адреску, направить расчет</t>
  </si>
  <si>
    <t>25 июля отдали план в клиента, на обсуждении</t>
  </si>
  <si>
    <t>Согласовать формат продления ( Дослать МП на 4 точки, согласовать фиксацию KPI, метчинг хешей)</t>
  </si>
  <si>
    <t>Проведена встреча, отправлен постмит</t>
  </si>
  <si>
    <t>Контроль тендера (узнать у клиента о победителе, договориться с проконтекстом о бесшовном продлении на этапе заключения договора без оплаты от клиента после объявления победителя)</t>
  </si>
  <si>
    <t>МП в аг-ве</t>
  </si>
  <si>
    <t>Собрать дату оплаты</t>
  </si>
  <si>
    <t>Отправлен счет</t>
  </si>
  <si>
    <t>Запросить в Блондинке ДС на продление</t>
  </si>
  <si>
    <t>ДС на руках</t>
  </si>
  <si>
    <t>Собрать оплату</t>
  </si>
  <si>
    <t>Менеджер на больничном</t>
  </si>
  <si>
    <t>Отправить счет на продление, добавить куратора в почту</t>
  </si>
  <si>
    <t>Назначить встречу по продлению на дату до 01.08</t>
  </si>
  <si>
    <t>Клиент не выходит на связь , уже везде писал</t>
  </si>
  <si>
    <t>Менеджер в отпуске</t>
  </si>
  <si>
    <t>Назначить встречу до 04.08, подготовить аргументы по расширению сети</t>
  </si>
  <si>
    <t>Назначить встречу до 04.08, подготовить аргументы по апсейлу формата</t>
  </si>
  <si>
    <t>Клиент до 24.08. в отпуске</t>
  </si>
  <si>
    <t>Неконтактный клиент</t>
  </si>
  <si>
    <t>Назначить встречу до 04.08, подготовить аргументы по апсейлу сети по составу</t>
  </si>
  <si>
    <t>Клиент просит вторую половину августа</t>
  </si>
  <si>
    <t>уже встречались на неделе 12-18 июля</t>
  </si>
  <si>
    <t>продлимся в сентябре</t>
  </si>
  <si>
    <t>26.июль</t>
  </si>
  <si>
    <t>без ответа на КП</t>
  </si>
  <si>
    <t>назначаю встречу на 1-4 августа</t>
  </si>
  <si>
    <t>Менеджер работал</t>
  </si>
  <si>
    <t>Менеджер не работал</t>
  </si>
  <si>
    <t>Ставили (всего)</t>
  </si>
  <si>
    <t>Выполнено (всего)</t>
  </si>
  <si>
    <t>Ставили работающим</t>
  </si>
  <si>
    <t>Выполнено работащими менеджерами</t>
  </si>
  <si>
    <t>ПВП (всего)</t>
  </si>
  <si>
    <t>ПВП (работающими менеджерами)</t>
  </si>
  <si>
    <t>ПВП (работающими менеджерами по продлениям)</t>
  </si>
  <si>
    <t>ПВП (работающими менеджерами по БКО)</t>
  </si>
  <si>
    <t>curr_counterparty_id</t>
  </si>
  <si>
    <t>curr_counterparty_name</t>
  </si>
  <si>
    <t>Тир Q3</t>
  </si>
  <si>
    <t>Индустрия</t>
  </si>
  <si>
    <t>Субиндустрия</t>
  </si>
  <si>
    <t>Сейл</t>
  </si>
  <si>
    <t>Аккаунт-1</t>
  </si>
  <si>
    <t>Открутки Директ</t>
  </si>
  <si>
    <t>Потенциал апсейла 30 дней</t>
  </si>
  <si>
    <t>Открутки в ГЕО за Q2</t>
  </si>
  <si>
    <t>База</t>
  </si>
  <si>
    <t>Цветы</t>
  </si>
  <si>
    <t>Новый</t>
  </si>
  <si>
    <t>В проработке</t>
  </si>
  <si>
    <t>IT</t>
  </si>
  <si>
    <t>ПО</t>
  </si>
  <si>
    <t>МФО</t>
  </si>
  <si>
    <t>Шины</t>
  </si>
  <si>
    <t>Грузоперевозки</t>
  </si>
  <si>
    <t>Стоматология</t>
  </si>
  <si>
    <t>Развлечения и мероприятия</t>
  </si>
  <si>
    <t>Курьерская служба</t>
  </si>
  <si>
    <t>Платежные решения и переводы</t>
  </si>
  <si>
    <t>ТВ каналы</t>
  </si>
  <si>
    <t>Охранное предприятие</t>
  </si>
  <si>
    <t>Музыка</t>
  </si>
  <si>
    <t>Строительство домов</t>
  </si>
  <si>
    <t>Каршеринг и пассажирские перевозки</t>
  </si>
  <si>
    <t>Коттеджные поселки</t>
  </si>
  <si>
    <t>Товары для авто</t>
  </si>
  <si>
    <t>Кредитные посредники</t>
  </si>
  <si>
    <t>Окна</t>
  </si>
  <si>
    <t>Оптика</t>
  </si>
  <si>
    <t>Реабилитационные центры</t>
  </si>
  <si>
    <t>Автосервис</t>
  </si>
  <si>
    <t>Лаборатории</t>
  </si>
  <si>
    <t>Подарки</t>
  </si>
  <si>
    <t>Торговый Дом Нефтьмагистраль</t>
  </si>
  <si>
    <t>Автозаправки</t>
  </si>
  <si>
    <t>База Q2</t>
  </si>
  <si>
    <t>Для взрослых</t>
  </si>
  <si>
    <t>Реклама и маркетинг</t>
  </si>
  <si>
    <t>Услуги в области рекламы и маркетинга</t>
  </si>
  <si>
    <t>Спорт</t>
  </si>
  <si>
    <t>Садовые товары</t>
  </si>
  <si>
    <t>Ментальное здоровье</t>
  </si>
  <si>
    <t>Социальные сети</t>
  </si>
  <si>
    <t>Двери</t>
  </si>
  <si>
    <t>Клининг и химчистка</t>
  </si>
  <si>
    <t>Эстетическая медицина</t>
  </si>
  <si>
    <t>Сопутствующие услуги в области рекламы и маркетинга</t>
  </si>
  <si>
    <t>Медицинское оборудование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</si>
</sst>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"/>
    <numFmt numFmtId="166" formatCode="###0"/>
  </numFmts>
  <fonts count="33">
    <font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1F1F1F"/>
      <name val="Arial"/>
      <scheme val="minor"/>
    </font>
    <font>
      <u/>
      <sz val="10.0"/>
      <color rgb="FF0000FF"/>
    </font>
    <font>
      <b/>
      <sz val="1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rgb="FFFF0000"/>
      <name val="Arial"/>
      <scheme val="minor"/>
    </font>
    <font>
      <u/>
      <color rgb="FFFF0000"/>
    </font>
    <font>
      <u/>
      <color rgb="FF0000FF"/>
    </font>
    <font>
      <u/>
      <color rgb="FF0000FF"/>
    </font>
    <font>
      <color theme="1"/>
      <name val="Arial"/>
    </font>
    <font>
      <sz val="9.0"/>
      <color theme="1"/>
      <name val="Google Sans Mono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color rgb="FF000000"/>
      <name val="Arial"/>
      <scheme val="minor"/>
    </font>
    <font>
      <color rgb="FF000000"/>
      <name val="&quot;YS Text&quot;"/>
    </font>
    <font>
      <u/>
      <color rgb="FF000000"/>
      <name val="Arial"/>
    </font>
    <font>
      <u/>
      <color rgb="FF000000"/>
      <name val="Arial"/>
    </font>
    <font>
      <u/>
      <color rgb="FF000000"/>
      <name val="&quot;YS Text&quot;"/>
    </font>
    <font>
      <u/>
      <color rgb="FF000000"/>
      <name val="Arial"/>
    </font>
    <font>
      <u/>
      <color rgb="FF000000"/>
      <name val="&quot;YS Text&quot;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b/>
      <sz val="10.0"/>
      <color rgb="FF000000"/>
      <name val="Arial"/>
      <scheme val="minor"/>
    </font>
    <font>
      <u/>
      <sz val="10.0"/>
      <color rgb="FF0563C1"/>
    </font>
    <font>
      <u/>
      <sz val="10.0"/>
      <color rgb="FF0563C1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808080"/>
        <bgColor rgb="FF808080"/>
      </patternFill>
    </fill>
    <fill>
      <patternFill patternType="solid">
        <fgColor rgb="FFFFE699"/>
        <bgColor rgb="FFFFE699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horizontal="right"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4" xfId="0" applyAlignment="1" applyFont="1" applyNumberFormat="1">
      <alignment horizontal="right" readingOrder="0" vertical="bottom"/>
    </xf>
    <xf borderId="0" fillId="3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readingOrder="0" vertical="bottom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166" xfId="0" applyAlignment="1" applyFont="1" applyNumberFormat="1">
      <alignment horizontal="right" vertical="bottom"/>
    </xf>
    <xf borderId="1" fillId="0" fontId="1" numFmtId="0" xfId="0" applyAlignment="1" applyBorder="1" applyFont="1">
      <alignment readingOrder="0"/>
    </xf>
    <xf borderId="2" fillId="0" fontId="5" numFmtId="4" xfId="0" applyAlignment="1" applyBorder="1" applyFont="1" applyNumberFormat="1">
      <alignment horizontal="right"/>
    </xf>
    <xf borderId="3" fillId="0" fontId="1" numFmtId="0" xfId="0" applyAlignment="1" applyBorder="1" applyFont="1">
      <alignment readingOrder="0"/>
    </xf>
    <xf borderId="4" fillId="0" fontId="5" numFmtId="4" xfId="0" applyAlignment="1" applyBorder="1" applyFont="1" applyNumberFormat="1">
      <alignment horizontal="right"/>
    </xf>
    <xf borderId="5" fillId="0" fontId="1" numFmtId="0" xfId="0" applyAlignment="1" applyBorder="1" applyFont="1">
      <alignment readingOrder="0"/>
    </xf>
    <xf borderId="6" fillId="0" fontId="1" numFmtId="10" xfId="0" applyAlignment="1" applyBorder="1" applyFont="1" applyNumberFormat="1">
      <alignment horizontal="right"/>
    </xf>
    <xf borderId="4" fillId="0" fontId="5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0" fillId="2" fontId="6" numFmtId="0" xfId="0" applyAlignment="1" applyFont="1">
      <alignment horizontal="center" readingOrder="0" vertical="center"/>
    </xf>
    <xf borderId="0" fillId="2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Font="1"/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6" numFmtId="3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5" fontId="8" numFmtId="0" xfId="0" applyAlignment="1" applyFill="1" applyFont="1">
      <alignment horizontal="center" readingOrder="0" vertical="center"/>
    </xf>
    <xf borderId="0" fillId="5" fontId="6" numFmtId="0" xfId="0" applyAlignment="1" applyFont="1">
      <alignment horizontal="center" readingOrder="0" vertical="center"/>
    </xf>
    <xf borderId="0" fillId="5" fontId="6" numFmtId="0" xfId="0" applyAlignment="1" applyFont="1">
      <alignment horizontal="center" readingOrder="0" shrinkToFit="0" vertical="center" wrapText="1"/>
    </xf>
    <xf borderId="0" fillId="5" fontId="6" numFmtId="10" xfId="0" applyAlignment="1" applyFont="1" applyNumberFormat="1">
      <alignment horizontal="center" readingOrder="0" vertical="center"/>
    </xf>
    <xf borderId="0" fillId="5" fontId="6" numFmtId="0" xfId="0" applyAlignment="1" applyFont="1">
      <alignment readingOrder="0" shrinkToFit="0" wrapText="1"/>
    </xf>
    <xf borderId="0" fillId="0" fontId="6" numFmtId="0" xfId="0" applyAlignment="1" applyFont="1">
      <alignment horizontal="center"/>
    </xf>
    <xf borderId="0" fillId="0" fontId="6" numFmtId="10" xfId="0" applyFont="1" applyNumberForma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0" xfId="0" applyFont="1" applyNumberFormat="1"/>
    <xf borderId="0" fillId="0" fontId="1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12" numFmtId="0" xfId="0" applyFont="1"/>
    <xf borderId="0" fillId="0" fontId="6" numFmtId="165" xfId="0" applyFont="1" applyNumberFormat="1"/>
    <xf borderId="0" fillId="4" fontId="0" numFmtId="0" xfId="0" applyFont="1"/>
    <xf borderId="0" fillId="0" fontId="13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4" numFmtId="0" xfId="0" applyAlignment="1" applyFont="1">
      <alignment vertical="bottom"/>
    </xf>
    <xf borderId="7" fillId="0" fontId="15" numFmtId="0" xfId="0" applyAlignment="1" applyBorder="1" applyFont="1">
      <alignment shrinkToFit="0" vertical="bottom" wrapText="0"/>
    </xf>
    <xf borderId="7" fillId="0" fontId="16" numFmtId="0" xfId="0" applyAlignment="1" applyBorder="1" applyFont="1">
      <alignment horizontal="center" readingOrder="0" shrinkToFit="0" wrapText="0"/>
    </xf>
    <xf borderId="7" fillId="0" fontId="15" numFmtId="0" xfId="0" applyAlignment="1" applyBorder="1" applyFont="1">
      <alignment readingOrder="0" shrinkToFit="0" vertical="bottom" wrapText="0"/>
    </xf>
    <xf borderId="7" fillId="6" fontId="15" numFmtId="0" xfId="0" applyAlignment="1" applyBorder="1" applyFill="1" applyFont="1">
      <alignment horizontal="center" shrinkToFit="0" wrapText="0"/>
    </xf>
    <xf borderId="7" fillId="7" fontId="17" numFmtId="0" xfId="0" applyAlignment="1" applyBorder="1" applyFill="1" applyFont="1">
      <alignment horizontal="center" readingOrder="0" shrinkToFit="0" wrapText="0"/>
    </xf>
    <xf borderId="7" fillId="6" fontId="15" numFmtId="0" xfId="0" applyAlignment="1" applyBorder="1" applyFont="1">
      <alignment horizontal="center" readingOrder="0" shrinkToFit="0" wrapText="0"/>
    </xf>
    <xf borderId="7" fillId="7" fontId="18" numFmtId="0" xfId="0" applyAlignment="1" applyBorder="1" applyFont="1">
      <alignment horizontal="center" readingOrder="0" shrinkToFit="0" wrapText="0"/>
    </xf>
    <xf borderId="7" fillId="7" fontId="19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readingOrder="0" shrinkToFit="0" vertical="bottom" wrapText="0"/>
    </xf>
    <xf borderId="0" fillId="0" fontId="20" numFmtId="0" xfId="0" applyAlignment="1" applyFont="1">
      <alignment horizontal="left" readingOrder="0" shrinkToFit="0" vertical="top" wrapText="0"/>
    </xf>
    <xf borderId="0" fillId="0" fontId="20" numFmtId="0" xfId="0" applyFont="1"/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horizontal="right" readingOrder="0" shrinkToFit="0" wrapText="0"/>
    </xf>
    <xf borderId="0" fillId="0" fontId="22" numFmtId="0" xfId="0" applyAlignment="1" applyFont="1">
      <alignment horizontal="right" readingOrder="0" shrinkToFit="0" wrapText="0"/>
    </xf>
    <xf borderId="0" fillId="0" fontId="23" numFmtId="1" xfId="0" applyAlignment="1" applyFont="1" applyNumberFormat="1">
      <alignment horizontal="right" readingOrder="0" shrinkToFit="0" wrapText="0"/>
    </xf>
    <xf borderId="0" fillId="0" fontId="24" numFmtId="0" xfId="0" applyAlignment="1" applyFont="1">
      <alignment readingOrder="0" shrinkToFit="0" wrapText="0"/>
    </xf>
    <xf borderId="0" fillId="0" fontId="25" numFmtId="1" xfId="0" applyAlignment="1" applyFont="1" applyNumberFormat="1">
      <alignment horizontal="right" readingOrder="0" shrinkToFit="0" wrapText="0"/>
    </xf>
    <xf borderId="0" fillId="0" fontId="26" numFmtId="1" xfId="0" applyAlignment="1" applyFont="1" applyNumberFormat="1">
      <alignment horizontal="right" readingOrder="0" shrinkToFit="0" wrapText="0"/>
    </xf>
    <xf borderId="0" fillId="0" fontId="27" numFmtId="1" xfId="0" applyAlignment="1" applyFont="1" applyNumberFormat="1">
      <alignment horizontal="right" readingOrder="0" shrinkToFit="0" wrapText="0"/>
    </xf>
    <xf borderId="0" fillId="0" fontId="28" numFmtId="49" xfId="0" applyAlignment="1" applyFont="1" applyNumberFormat="1">
      <alignment horizontal="right" readingOrder="0" shrinkToFit="0" wrapText="0"/>
    </xf>
    <xf borderId="0" fillId="0" fontId="29" numFmtId="49" xfId="0" applyAlignment="1" applyFont="1" applyNumberFormat="1">
      <alignment horizontal="right" readingOrder="0" shrinkToFit="0" wrapText="0"/>
    </xf>
    <xf borderId="0" fillId="0" fontId="21" numFmtId="1" xfId="0" applyAlignment="1" applyFont="1" applyNumberFormat="1">
      <alignment horizontal="right" readingOrder="0" shrinkToFit="0" wrapText="0"/>
    </xf>
    <xf borderId="0" fillId="0" fontId="3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31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5" fontId="32" numFmtId="0" xfId="0" applyAlignment="1" applyFont="1">
      <alignment readingOrder="0" shrinkToFit="0" vertical="bottom" wrapText="0"/>
    </xf>
    <xf borderId="0" fillId="5" fontId="0" numFmtId="0" xfId="0" applyAlignment="1" applyFont="1">
      <alignment horizontal="right" readingOrder="0" shrinkToFit="0" vertical="bottom" wrapText="0"/>
    </xf>
    <xf borderId="0" fillId="5" fontId="0" numFmtId="0" xfId="0" applyAlignment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5" fontId="0" numFmtId="0" xfId="0" applyAlignment="1" applyBorder="1" applyFont="1">
      <alignment shrinkToFit="0" vertical="bottom" wrapText="0"/>
    </xf>
    <xf borderId="0" fillId="0" fontId="0" numFmtId="10" xfId="0" applyAlignment="1" applyFont="1" applyNumberFormat="1">
      <alignment horizontal="right" readingOrder="0" shrinkToFit="0" vertical="bottom" wrapText="0"/>
    </xf>
    <xf borderId="0" fillId="5" fontId="6" numFmtId="3" xfId="0" applyAlignment="1" applyFont="1" applyNumberFormat="1">
      <alignment horizontal="center" readingOrder="0" vertical="center"/>
    </xf>
    <xf borderId="0" fillId="5" fontId="6" numFmtId="3" xfId="0" applyAlignment="1" applyFont="1" applyNumberFormat="1">
      <alignment horizontal="center" readingOrder="0" shrinkToFit="0" vertical="center" wrapText="1"/>
    </xf>
    <xf borderId="0" fillId="0" fontId="6" numFmtId="3" xfId="0" applyFont="1" applyNumberFormat="1"/>
    <xf borderId="0" fillId="0" fontId="6" numFmtId="3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t.yandex-team.ru/CORPACC-49323" TargetMode="External"/><Relationship Id="rId22" Type="http://schemas.openxmlformats.org/officeDocument/2006/relationships/hyperlink" Target="https://yandex.ru/business/priority/campaign/9345315/main" TargetMode="External"/><Relationship Id="rId21" Type="http://schemas.openxmlformats.org/officeDocument/2006/relationships/hyperlink" Target="https://yandex.ru/business/priority/campaign/8920280/main" TargetMode="External"/><Relationship Id="rId24" Type="http://schemas.openxmlformats.org/officeDocument/2006/relationships/hyperlink" Target="https://yandex.ru/business/priority/campaign/6558730/main" TargetMode="External"/><Relationship Id="rId23" Type="http://schemas.openxmlformats.org/officeDocument/2006/relationships/hyperlink" Target="https://yandex.ru/business/priority/campaign/8388636/main" TargetMode="External"/><Relationship Id="rId1" Type="http://schemas.openxmlformats.org/officeDocument/2006/relationships/hyperlink" Target="https://yandex.ru/business/priority/campaign/1350912/main" TargetMode="External"/><Relationship Id="rId2" Type="http://schemas.openxmlformats.org/officeDocument/2006/relationships/hyperlink" Target="https://yandex.ru/business/priority/campaign/9986381/main" TargetMode="External"/><Relationship Id="rId3" Type="http://schemas.openxmlformats.org/officeDocument/2006/relationships/hyperlink" Target="https://yandex.ru/business/priority/campaign/7111796/main" TargetMode="External"/><Relationship Id="rId4" Type="http://schemas.openxmlformats.org/officeDocument/2006/relationships/hyperlink" Target="https://yandex.ru/business/priority/campaign/3701618/main" TargetMode="External"/><Relationship Id="rId9" Type="http://schemas.openxmlformats.org/officeDocument/2006/relationships/hyperlink" Target="https://yandex.ru/business/priority/campaign/11821338/main" TargetMode="External"/><Relationship Id="rId26" Type="http://schemas.openxmlformats.org/officeDocument/2006/relationships/hyperlink" Target="https://yandex.ru/business/priority/campaign/6402638/main" TargetMode="External"/><Relationship Id="rId25" Type="http://schemas.openxmlformats.org/officeDocument/2006/relationships/hyperlink" Target="https://yandex.ru/business/priority/campaign/9490535/main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yandex.ru/business/priority/campaign/4142968/main" TargetMode="External"/><Relationship Id="rId5" Type="http://schemas.openxmlformats.org/officeDocument/2006/relationships/hyperlink" Target="https://yandex.ru/business/priority/campaign/11290691/main" TargetMode="External"/><Relationship Id="rId6" Type="http://schemas.openxmlformats.org/officeDocument/2006/relationships/hyperlink" Target="https://yandex.ru/business/priority/campaign/9808340/main" TargetMode="External"/><Relationship Id="rId7" Type="http://schemas.openxmlformats.org/officeDocument/2006/relationships/hyperlink" Target="https://yandex.ru/business/priority/campaign/12228353/main" TargetMode="External"/><Relationship Id="rId8" Type="http://schemas.openxmlformats.org/officeDocument/2006/relationships/hyperlink" Target="https://yandex.ru/business/priority/campaign/12229919/main" TargetMode="External"/><Relationship Id="rId11" Type="http://schemas.openxmlformats.org/officeDocument/2006/relationships/hyperlink" Target="https://yandex.ru/business/priority/campaign/11963651/main" TargetMode="External"/><Relationship Id="rId10" Type="http://schemas.openxmlformats.org/officeDocument/2006/relationships/hyperlink" Target="https://yandex.ru/business/priority/campaign/3866343/main" TargetMode="External"/><Relationship Id="rId13" Type="http://schemas.openxmlformats.org/officeDocument/2006/relationships/hyperlink" Target="https://yandex.ru/business/priority/campaign/12870717/main" TargetMode="External"/><Relationship Id="rId12" Type="http://schemas.openxmlformats.org/officeDocument/2006/relationships/hyperlink" Target="https://yandex.ru/business/priority/campaign/9647760/main" TargetMode="External"/><Relationship Id="rId15" Type="http://schemas.openxmlformats.org/officeDocument/2006/relationships/hyperlink" Target="https://yandex.ru/business/priority/campaign/9224960/main" TargetMode="External"/><Relationship Id="rId14" Type="http://schemas.openxmlformats.org/officeDocument/2006/relationships/hyperlink" Target="https://st.yandex-team.ru/CORPACC-47663" TargetMode="External"/><Relationship Id="rId17" Type="http://schemas.openxmlformats.org/officeDocument/2006/relationships/hyperlink" Target="https://st.yandex-team.ru/CORPACC-48967" TargetMode="External"/><Relationship Id="rId16" Type="http://schemas.openxmlformats.org/officeDocument/2006/relationships/hyperlink" Target="https://yandex.ru/business/priority/campaign/12228341/main" TargetMode="External"/><Relationship Id="rId19" Type="http://schemas.openxmlformats.org/officeDocument/2006/relationships/hyperlink" Target="https://st.yandex-team.ru/CORPACC-49322" TargetMode="External"/><Relationship Id="rId18" Type="http://schemas.openxmlformats.org/officeDocument/2006/relationships/hyperlink" Target="https://st.yandex-team.ru/CORPACC-49245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adv/solutions/cases/donstroy-3d-makety" TargetMode="External"/><Relationship Id="rId2" Type="http://schemas.openxmlformats.org/officeDocument/2006/relationships/hyperlink" Target="https://yandex.ru/adv/solutions/cases/brendirovannoe-prioritetnoe-razmeshchenie-v-kartah-kompanii-lady-gentleman-city" TargetMode="External"/><Relationship Id="rId3" Type="http://schemas.openxmlformats.org/officeDocument/2006/relationships/hyperlink" Target="https://yandex.ru/adv/solutions/cases/set-yuvelirnyh-magazinov-uvelichila-online-i-offline-trafik" TargetMode="External"/><Relationship Id="rId4" Type="http://schemas.openxmlformats.org/officeDocument/2006/relationships/hyperlink" Target="https://yandex.ru/adv/solutions/cases/brendirovannoe-prioritetnoe-razmeshchenie-v-kartah-kompanii-lady-gentleman-city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yandex.ru/business/priority/campaign/9314232/settings" TargetMode="External"/><Relationship Id="rId42" Type="http://schemas.openxmlformats.org/officeDocument/2006/relationships/hyperlink" Target="https://yandex.ru/business/priority/campaign/9131683/settings" TargetMode="External"/><Relationship Id="rId41" Type="http://schemas.openxmlformats.org/officeDocument/2006/relationships/hyperlink" Target="https://yandex.ru/business/priority/campaign/5500813/settings" TargetMode="External"/><Relationship Id="rId44" Type="http://schemas.openxmlformats.org/officeDocument/2006/relationships/hyperlink" Target="https://yandex.ru/business/priority/campaign/1461156/main" TargetMode="External"/><Relationship Id="rId43" Type="http://schemas.openxmlformats.org/officeDocument/2006/relationships/hyperlink" Target="https://yandex.ru/business/priority/campaign/8378960/settings" TargetMode="External"/><Relationship Id="rId46" Type="http://schemas.openxmlformats.org/officeDocument/2006/relationships/hyperlink" Target="https://yandex.ru/business/priority/campaign/11088249/settings" TargetMode="External"/><Relationship Id="rId45" Type="http://schemas.openxmlformats.org/officeDocument/2006/relationships/hyperlink" Target="http://reg.ru" TargetMode="External"/><Relationship Id="rId1" Type="http://schemas.openxmlformats.org/officeDocument/2006/relationships/hyperlink" Target="https://yandex.ru/business/subscription/campaign/3050560" TargetMode="External"/><Relationship Id="rId2" Type="http://schemas.openxmlformats.org/officeDocument/2006/relationships/hyperlink" Target="https://yandex.ru/business/subscription/campaign/3866343" TargetMode="External"/><Relationship Id="rId3" Type="http://schemas.openxmlformats.org/officeDocument/2006/relationships/hyperlink" Target="https://yandex.ru/business/subscription/campaign/9426035" TargetMode="External"/><Relationship Id="rId4" Type="http://schemas.openxmlformats.org/officeDocument/2006/relationships/hyperlink" Target="https://yandex.ru/business/subscription/campaign/7111796" TargetMode="External"/><Relationship Id="rId9" Type="http://schemas.openxmlformats.org/officeDocument/2006/relationships/hyperlink" Target="http://bistrodengi.ru" TargetMode="External"/><Relationship Id="rId48" Type="http://schemas.openxmlformats.org/officeDocument/2006/relationships/hyperlink" Target="https://yandex.ru/business/priority/campaign/4667416/main" TargetMode="External"/><Relationship Id="rId47" Type="http://schemas.openxmlformats.org/officeDocument/2006/relationships/hyperlink" Target="https://yandex.ru/business/priority/campaign/5672576/main" TargetMode="External"/><Relationship Id="rId49" Type="http://schemas.openxmlformats.org/officeDocument/2006/relationships/hyperlink" Target="https://yandex.ru/business/priority/campaign/4278985/main" TargetMode="External"/><Relationship Id="rId5" Type="http://schemas.openxmlformats.org/officeDocument/2006/relationships/hyperlink" Target="http://labquest.ru" TargetMode="External"/><Relationship Id="rId6" Type="http://schemas.openxmlformats.org/officeDocument/2006/relationships/hyperlink" Target="https://yandex.ru/business/subscription/campaign/7864442" TargetMode="External"/><Relationship Id="rId7" Type="http://schemas.openxmlformats.org/officeDocument/2006/relationships/hyperlink" Target="https://yandex.ru/business/subscription/campaign/6229519" TargetMode="External"/><Relationship Id="rId8" Type="http://schemas.openxmlformats.org/officeDocument/2006/relationships/hyperlink" Target="https://yandex.ru/business/subscription/campaign/3701618" TargetMode="External"/><Relationship Id="rId73" Type="http://schemas.openxmlformats.org/officeDocument/2006/relationships/hyperlink" Target="http://sohorooms.com" TargetMode="External"/><Relationship Id="rId72" Type="http://schemas.openxmlformats.org/officeDocument/2006/relationships/hyperlink" Target="http://sohorooms.com" TargetMode="External"/><Relationship Id="rId31" Type="http://schemas.openxmlformats.org/officeDocument/2006/relationships/hyperlink" Target="https://yandex.ru/business/priority/campaign/6214494/settings" TargetMode="External"/><Relationship Id="rId75" Type="http://schemas.openxmlformats.org/officeDocument/2006/relationships/drawing" Target="../drawings/drawing11.xml"/><Relationship Id="rId30" Type="http://schemas.openxmlformats.org/officeDocument/2006/relationships/hyperlink" Target="https://yandex.ru/business/priority/campaign/1673883/main" TargetMode="External"/><Relationship Id="rId74" Type="http://schemas.openxmlformats.org/officeDocument/2006/relationships/hyperlink" Target="http://sohorooms.com" TargetMode="External"/><Relationship Id="rId33" Type="http://schemas.openxmlformats.org/officeDocument/2006/relationships/hyperlink" Target="https://yandex.ru/business/priority/campaign/6649390/main" TargetMode="External"/><Relationship Id="rId32" Type="http://schemas.openxmlformats.org/officeDocument/2006/relationships/hyperlink" Target="http://flowwow.com" TargetMode="External"/><Relationship Id="rId35" Type="http://schemas.openxmlformats.org/officeDocument/2006/relationships/hyperlink" Target="https://yandex.ru/business/priority/campaign/7917247/settings" TargetMode="External"/><Relationship Id="rId34" Type="http://schemas.openxmlformats.org/officeDocument/2006/relationships/hyperlink" Target="https://yandex.ru/business/priority/campaign/5297805/main" TargetMode="External"/><Relationship Id="rId71" Type="http://schemas.openxmlformats.org/officeDocument/2006/relationships/hyperlink" Target="http://sohorooms.com" TargetMode="External"/><Relationship Id="rId70" Type="http://schemas.openxmlformats.org/officeDocument/2006/relationships/hyperlink" Target="http://atlas.ru" TargetMode="External"/><Relationship Id="rId37" Type="http://schemas.openxmlformats.org/officeDocument/2006/relationships/hyperlink" Target="https://yandex.ru/business/priority/campaign/9351336/settings" TargetMode="External"/><Relationship Id="rId36" Type="http://schemas.openxmlformats.org/officeDocument/2006/relationships/hyperlink" Target="https://yandex.ru/business/priority/campaign/9351336/settings" TargetMode="External"/><Relationship Id="rId39" Type="http://schemas.openxmlformats.org/officeDocument/2006/relationships/hyperlink" Target="https://yandex.ru/business/priority/campaign/8359288/settings" TargetMode="External"/><Relationship Id="rId38" Type="http://schemas.openxmlformats.org/officeDocument/2006/relationships/hyperlink" Target="https://yandex.ru/business/priority/campaign/6646306/main" TargetMode="External"/><Relationship Id="rId62" Type="http://schemas.openxmlformats.org/officeDocument/2006/relationships/hyperlink" Target="http://sohorooms.com" TargetMode="External"/><Relationship Id="rId61" Type="http://schemas.openxmlformats.org/officeDocument/2006/relationships/hyperlink" Target="https://yandex.ru/business/priority/campaign/8735496/settings" TargetMode="External"/><Relationship Id="rId20" Type="http://schemas.openxmlformats.org/officeDocument/2006/relationships/hyperlink" Target="https://yandex.ru/business/subscription/campaign/10320727" TargetMode="External"/><Relationship Id="rId64" Type="http://schemas.openxmlformats.org/officeDocument/2006/relationships/hyperlink" Target="https://yandex.ru/business/priority/campaign/9345908" TargetMode="External"/><Relationship Id="rId63" Type="http://schemas.openxmlformats.org/officeDocument/2006/relationships/hyperlink" Target="https://yandex.ru/business/priority/campaign/10117612/settings" TargetMode="External"/><Relationship Id="rId22" Type="http://schemas.openxmlformats.org/officeDocument/2006/relationships/hyperlink" Target="http://flowwow.com" TargetMode="External"/><Relationship Id="rId66" Type="http://schemas.openxmlformats.org/officeDocument/2006/relationships/hyperlink" Target="http://labquest.ru" TargetMode="External"/><Relationship Id="rId21" Type="http://schemas.openxmlformats.org/officeDocument/2006/relationships/hyperlink" Target="https://yandex.ru/business/subscription/campaign/1350912" TargetMode="External"/><Relationship Id="rId65" Type="http://schemas.openxmlformats.org/officeDocument/2006/relationships/hyperlink" Target="https://yandex.ru/business/priority/campaign/7966058/main" TargetMode="External"/><Relationship Id="rId24" Type="http://schemas.openxmlformats.org/officeDocument/2006/relationships/hyperlink" Target="https://yandex.ru/business/subscription/campaign/4142968" TargetMode="External"/><Relationship Id="rId68" Type="http://schemas.openxmlformats.org/officeDocument/2006/relationships/hyperlink" Target="http://flowwow.com" TargetMode="External"/><Relationship Id="rId23" Type="http://schemas.openxmlformats.org/officeDocument/2006/relationships/hyperlink" Target="https://yandex.ru/business/subscription/campaign/9653544" TargetMode="External"/><Relationship Id="rId67" Type="http://schemas.openxmlformats.org/officeDocument/2006/relationships/hyperlink" Target="http://mammaclinic.ru" TargetMode="External"/><Relationship Id="rId60" Type="http://schemas.openxmlformats.org/officeDocument/2006/relationships/hyperlink" Target="https://yandex.ru/business/priority/campaign/1188798/main" TargetMode="External"/><Relationship Id="rId26" Type="http://schemas.openxmlformats.org/officeDocument/2006/relationships/hyperlink" Target="https://yandex.ru/business/priority/campaign/8196245/history" TargetMode="External"/><Relationship Id="rId25" Type="http://schemas.openxmlformats.org/officeDocument/2006/relationships/hyperlink" Target="https://yandex.ru/business/subscription/campaign/7876612" TargetMode="External"/><Relationship Id="rId69" Type="http://schemas.openxmlformats.org/officeDocument/2006/relationships/hyperlink" Target="http://terem-pro.ru" TargetMode="External"/><Relationship Id="rId28" Type="http://schemas.openxmlformats.org/officeDocument/2006/relationships/hyperlink" Target="https://yandex.ru/business/subscription/campaign/10462649/tab-settings" TargetMode="External"/><Relationship Id="rId27" Type="http://schemas.openxmlformats.org/officeDocument/2006/relationships/hyperlink" Target="https://yandex.ru/business/priority/campaign/6646306/history" TargetMode="External"/><Relationship Id="rId29" Type="http://schemas.openxmlformats.org/officeDocument/2006/relationships/hyperlink" Target="https://yandex.ru/business/priority/campaign/8423583/main" TargetMode="External"/><Relationship Id="rId51" Type="http://schemas.openxmlformats.org/officeDocument/2006/relationships/hyperlink" Target="https://yandex.ru/business/priority/campaign/9224960/main" TargetMode="External"/><Relationship Id="rId50" Type="http://schemas.openxmlformats.org/officeDocument/2006/relationships/hyperlink" Target="https://yandex.ru/business/priority/campaign/3701120/main" TargetMode="External"/><Relationship Id="rId53" Type="http://schemas.openxmlformats.org/officeDocument/2006/relationships/hyperlink" Target="https://yandex.ru/business/priority/campaign/8999245/settings" TargetMode="External"/><Relationship Id="rId52" Type="http://schemas.openxmlformats.org/officeDocument/2006/relationships/hyperlink" Target="https://yandex.ru/business/priority/campaign/9344189/main" TargetMode="External"/><Relationship Id="rId11" Type="http://schemas.openxmlformats.org/officeDocument/2006/relationships/hyperlink" Target="https://yandex.ru/business/subscription/campaign/9808340" TargetMode="External"/><Relationship Id="rId55" Type="http://schemas.openxmlformats.org/officeDocument/2006/relationships/hyperlink" Target="https://yandex.ru/business/priority/campaign/9038783/main" TargetMode="External"/><Relationship Id="rId10" Type="http://schemas.openxmlformats.org/officeDocument/2006/relationships/hyperlink" Target="https://yandex.ru/business/subscription/campaign/6402638" TargetMode="External"/><Relationship Id="rId54" Type="http://schemas.openxmlformats.org/officeDocument/2006/relationships/hyperlink" Target="http://flowwow.com" TargetMode="External"/><Relationship Id="rId13" Type="http://schemas.openxmlformats.org/officeDocument/2006/relationships/hyperlink" Target="https://yandex.ru/business/subscription/campaign/6707706" TargetMode="External"/><Relationship Id="rId57" Type="http://schemas.openxmlformats.org/officeDocument/2006/relationships/hyperlink" Target="https://yandex.ru/business/priority/campaign/8395817/main" TargetMode="External"/><Relationship Id="rId12" Type="http://schemas.openxmlformats.org/officeDocument/2006/relationships/hyperlink" Target="https://yandex.ru/business/subscription/campaign/5429901" TargetMode="External"/><Relationship Id="rId56" Type="http://schemas.openxmlformats.org/officeDocument/2006/relationships/hyperlink" Target="https://yandex.ru/business/priority/campaign/6904868/main" TargetMode="External"/><Relationship Id="rId15" Type="http://schemas.openxmlformats.org/officeDocument/2006/relationships/hyperlink" Target="http://ohana-fitness.ru" TargetMode="External"/><Relationship Id="rId59" Type="http://schemas.openxmlformats.org/officeDocument/2006/relationships/hyperlink" Target="https://yandex.ru/business/priority/campaign/8572222/main" TargetMode="External"/><Relationship Id="rId14" Type="http://schemas.openxmlformats.org/officeDocument/2006/relationships/hyperlink" Target="https://yandex.ru/business/subscription/campaign/9986381" TargetMode="External"/><Relationship Id="rId58" Type="http://schemas.openxmlformats.org/officeDocument/2006/relationships/hyperlink" Target="http://flowwow.com" TargetMode="External"/><Relationship Id="rId17" Type="http://schemas.openxmlformats.org/officeDocument/2006/relationships/hyperlink" Target="https://yandex.ru/business/subscription/campaign/6766545" TargetMode="External"/><Relationship Id="rId16" Type="http://schemas.openxmlformats.org/officeDocument/2006/relationships/hyperlink" Target="https://yandex.ru/business/subscription/campaign/8200922" TargetMode="External"/><Relationship Id="rId19" Type="http://schemas.openxmlformats.org/officeDocument/2006/relationships/hyperlink" Target="https://yandex.ru/business/subscription/campaign/6431192" TargetMode="External"/><Relationship Id="rId18" Type="http://schemas.openxmlformats.org/officeDocument/2006/relationships/hyperlink" Target="https://yandex.ru/business/subscription/campaign/1306144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business/priority/campaign/1350912/main" TargetMode="External"/><Relationship Id="rId2" Type="http://schemas.openxmlformats.org/officeDocument/2006/relationships/hyperlink" Target="https://yandex.ru/business/priority/campaign/1306144/main" TargetMode="External"/><Relationship Id="rId3" Type="http://schemas.openxmlformats.org/officeDocument/2006/relationships/hyperlink" Target="https://yandex.ru/business/priority/campaign/6766545/main" TargetMode="External"/><Relationship Id="rId4" Type="http://schemas.openxmlformats.org/officeDocument/2006/relationships/hyperlink" Target="http://flowwow.com/" TargetMode="External"/><Relationship Id="rId9" Type="http://schemas.openxmlformats.org/officeDocument/2006/relationships/hyperlink" Target="https://yandex.ru/business/priority/campaign/9647760/main" TargetMode="External"/><Relationship Id="rId5" Type="http://schemas.openxmlformats.org/officeDocument/2006/relationships/hyperlink" Target="https://yandex.ru/business/priority/campaign/11290691/main" TargetMode="External"/><Relationship Id="rId6" Type="http://schemas.openxmlformats.org/officeDocument/2006/relationships/hyperlink" Target="https://yandex.ru/business/priority/campaign/7131373/main" TargetMode="External"/><Relationship Id="rId7" Type="http://schemas.openxmlformats.org/officeDocument/2006/relationships/hyperlink" Target="https://yandex.ru/business/priority/campaign/3866343/main" TargetMode="External"/><Relationship Id="rId8" Type="http://schemas.openxmlformats.org/officeDocument/2006/relationships/hyperlink" Target="https://yandex.ru/business/priority/campaign/4438661/main" TargetMode="External"/><Relationship Id="rId20" Type="http://schemas.openxmlformats.org/officeDocument/2006/relationships/hyperlink" Target="https://yandex.ru/business/priority/campaign/7095580/main" TargetMode="External"/><Relationship Id="rId22" Type="http://schemas.openxmlformats.org/officeDocument/2006/relationships/hyperlink" Target="http://taxcom.ru/" TargetMode="External"/><Relationship Id="rId21" Type="http://schemas.openxmlformats.org/officeDocument/2006/relationships/hyperlink" Target="https://yandex.ru/business/priority/campaign/6246830/main" TargetMode="External"/><Relationship Id="rId24" Type="http://schemas.openxmlformats.org/officeDocument/2006/relationships/drawing" Target="../drawings/drawing12.xml"/><Relationship Id="rId23" Type="http://schemas.openxmlformats.org/officeDocument/2006/relationships/hyperlink" Target="http://reg.ru/" TargetMode="External"/><Relationship Id="rId11" Type="http://schemas.openxmlformats.org/officeDocument/2006/relationships/hyperlink" Target="https://yandex.ru/business/priority/campaign/3628910/main" TargetMode="External"/><Relationship Id="rId10" Type="http://schemas.openxmlformats.org/officeDocument/2006/relationships/hyperlink" Target="http://fabrikaokon.ru/" TargetMode="External"/><Relationship Id="rId13" Type="http://schemas.openxmlformats.org/officeDocument/2006/relationships/hyperlink" Target="https://yandex.ru/business/priority/campaign/9898530/main" TargetMode="External"/><Relationship Id="rId12" Type="http://schemas.openxmlformats.org/officeDocument/2006/relationships/hyperlink" Target="https://yandex.ru/business/priority/campaign/1361573/main" TargetMode="External"/><Relationship Id="rId15" Type="http://schemas.openxmlformats.org/officeDocument/2006/relationships/hyperlink" Target="https://yandex.ru/business/priority/campaign/4506274/main" TargetMode="External"/><Relationship Id="rId14" Type="http://schemas.openxmlformats.org/officeDocument/2006/relationships/hyperlink" Target="http://mammaclinic.ru/" TargetMode="External"/><Relationship Id="rId17" Type="http://schemas.openxmlformats.org/officeDocument/2006/relationships/hyperlink" Target="https://yandex.ru/business/priority/campaign/7114958/main" TargetMode="External"/><Relationship Id="rId16" Type="http://schemas.openxmlformats.org/officeDocument/2006/relationships/hyperlink" Target="https://yandex.ru/business/priority/campaign/9897125/main" TargetMode="External"/><Relationship Id="rId19" Type="http://schemas.openxmlformats.org/officeDocument/2006/relationships/hyperlink" Target="https://yandex.ru/business/priority/campaign/11438285/main" TargetMode="External"/><Relationship Id="rId18" Type="http://schemas.openxmlformats.org/officeDocument/2006/relationships/hyperlink" Target="https://yandex.ru/business/priority/campaign/1195063/main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169.ru" TargetMode="External"/><Relationship Id="rId42" Type="http://schemas.openxmlformats.org/officeDocument/2006/relationships/hyperlink" Target="http://mammaclinic.ru" TargetMode="External"/><Relationship Id="rId41" Type="http://schemas.openxmlformats.org/officeDocument/2006/relationships/hyperlink" Target="http://redkassa.ru" TargetMode="External"/><Relationship Id="rId44" Type="http://schemas.openxmlformats.org/officeDocument/2006/relationships/hyperlink" Target="http://masterglasses.ru" TargetMode="External"/><Relationship Id="rId43" Type="http://schemas.openxmlformats.org/officeDocument/2006/relationships/hyperlink" Target="http://sohorooms.com" TargetMode="External"/><Relationship Id="rId46" Type="http://schemas.openxmlformats.org/officeDocument/2006/relationships/hyperlink" Target="http://oknadomkom.ru" TargetMode="External"/><Relationship Id="rId45" Type="http://schemas.openxmlformats.org/officeDocument/2006/relationships/hyperlink" Target="http://fabrikaokon.ru" TargetMode="External"/><Relationship Id="rId1" Type="http://schemas.openxmlformats.org/officeDocument/2006/relationships/hyperlink" Target="http://flor2u.ru" TargetMode="External"/><Relationship Id="rId2" Type="http://schemas.openxmlformats.org/officeDocument/2006/relationships/hyperlink" Target="http://moneyman.ru" TargetMode="External"/><Relationship Id="rId3" Type="http://schemas.openxmlformats.org/officeDocument/2006/relationships/hyperlink" Target="http://taxcom.ru" TargetMode="External"/><Relationship Id="rId4" Type="http://schemas.openxmlformats.org/officeDocument/2006/relationships/hyperlink" Target="http://unistream.ru" TargetMode="External"/><Relationship Id="rId9" Type="http://schemas.openxmlformats.org/officeDocument/2006/relationships/hyperlink" Target="http://navi-cars.ru" TargetMode="External"/><Relationship Id="rId48" Type="http://schemas.openxmlformats.org/officeDocument/2006/relationships/hyperlink" Target="http://mobil-med.org" TargetMode="External"/><Relationship Id="rId47" Type="http://schemas.openxmlformats.org/officeDocument/2006/relationships/hyperlink" Target="http://ohana-fitness.ru" TargetMode="External"/><Relationship Id="rId49" Type="http://schemas.openxmlformats.org/officeDocument/2006/relationships/hyperlink" Target="http://bistrodengi.ru" TargetMode="External"/><Relationship Id="rId5" Type="http://schemas.openxmlformats.org/officeDocument/2006/relationships/hyperlink" Target="http://muztorg.ru" TargetMode="External"/><Relationship Id="rId6" Type="http://schemas.openxmlformats.org/officeDocument/2006/relationships/hyperlink" Target="http://domdomino.ru" TargetMode="External"/><Relationship Id="rId7" Type="http://schemas.openxmlformats.org/officeDocument/2006/relationships/hyperlink" Target="http://technology-site.ru" TargetMode="External"/><Relationship Id="rId8" Type="http://schemas.openxmlformats.org/officeDocument/2006/relationships/hyperlink" Target="http://turbozaim.ru" TargetMode="External"/><Relationship Id="rId31" Type="http://schemas.openxmlformats.org/officeDocument/2006/relationships/hyperlink" Target="http://lodki-lodki.ru" TargetMode="External"/><Relationship Id="rId30" Type="http://schemas.openxmlformats.org/officeDocument/2006/relationships/hyperlink" Target="http://reg.ru" TargetMode="External"/><Relationship Id="rId33" Type="http://schemas.openxmlformats.org/officeDocument/2006/relationships/hyperlink" Target="http://poselok-britanika.ru" TargetMode="External"/><Relationship Id="rId32" Type="http://schemas.openxmlformats.org/officeDocument/2006/relationships/hyperlink" Target="http://hatoncredit.ru" TargetMode="External"/><Relationship Id="rId35" Type="http://schemas.openxmlformats.org/officeDocument/2006/relationships/hyperlink" Target="http://optic-city.ru" TargetMode="External"/><Relationship Id="rId34" Type="http://schemas.openxmlformats.org/officeDocument/2006/relationships/hyperlink" Target="http://terem-pro.ru" TargetMode="External"/><Relationship Id="rId37" Type="http://schemas.openxmlformats.org/officeDocument/2006/relationships/hyperlink" Target="http://flowwow.com" TargetMode="External"/><Relationship Id="rId36" Type="http://schemas.openxmlformats.org/officeDocument/2006/relationships/hyperlink" Target="http://chastnaya-psihiatricheskaya-klinika-stacionar.ru" TargetMode="External"/><Relationship Id="rId39" Type="http://schemas.openxmlformats.org/officeDocument/2006/relationships/hyperlink" Target="http://pervaya-medklinika.ru" TargetMode="External"/><Relationship Id="rId38" Type="http://schemas.openxmlformats.org/officeDocument/2006/relationships/hyperlink" Target="http://atlas.ru" TargetMode="External"/><Relationship Id="rId20" Type="http://schemas.openxmlformats.org/officeDocument/2006/relationships/hyperlink" Target="http://zsmile.ru" TargetMode="External"/><Relationship Id="rId22" Type="http://schemas.openxmlformats.org/officeDocument/2006/relationships/hyperlink" Target="http://corporate-presents.ru" TargetMode="External"/><Relationship Id="rId21" Type="http://schemas.openxmlformats.org/officeDocument/2006/relationships/hyperlink" Target="http://artegofinans.ru" TargetMode="External"/><Relationship Id="rId24" Type="http://schemas.openxmlformats.org/officeDocument/2006/relationships/hyperlink" Target="http://masterpanin.ru" TargetMode="External"/><Relationship Id="rId23" Type="http://schemas.openxmlformats.org/officeDocument/2006/relationships/hyperlink" Target="http://prezident-med.ru" TargetMode="External"/><Relationship Id="rId26" Type="http://schemas.openxmlformats.org/officeDocument/2006/relationships/hyperlink" Target="http://carmoney.ru" TargetMode="External"/><Relationship Id="rId25" Type="http://schemas.openxmlformats.org/officeDocument/2006/relationships/hyperlink" Target="http://prezidentprestizh.com" TargetMode="External"/><Relationship Id="rId28" Type="http://schemas.openxmlformats.org/officeDocument/2006/relationships/hyperlink" Target="http://vpechatleniya.ru" TargetMode="External"/><Relationship Id="rId27" Type="http://schemas.openxmlformats.org/officeDocument/2006/relationships/hyperlink" Target="http://sharonline.ru" TargetMode="External"/><Relationship Id="rId29" Type="http://schemas.openxmlformats.org/officeDocument/2006/relationships/hyperlink" Target="http://konovalov-eye-center.ru" TargetMode="External"/><Relationship Id="rId51" Type="http://schemas.openxmlformats.org/officeDocument/2006/relationships/hyperlink" Target="http://dnkom.ru" TargetMode="External"/><Relationship Id="rId50" Type="http://schemas.openxmlformats.org/officeDocument/2006/relationships/hyperlink" Target="http://labquest.ru" TargetMode="External"/><Relationship Id="rId53" Type="http://schemas.openxmlformats.org/officeDocument/2006/relationships/drawing" Target="../drawings/drawing13.xml"/><Relationship Id="rId52" Type="http://schemas.openxmlformats.org/officeDocument/2006/relationships/hyperlink" Target="http://marsmotors.ru" TargetMode="External"/><Relationship Id="rId11" Type="http://schemas.openxmlformats.org/officeDocument/2006/relationships/hyperlink" Target="http://canadskaya-izba.ru" TargetMode="External"/><Relationship Id="rId10" Type="http://schemas.openxmlformats.org/officeDocument/2006/relationships/hyperlink" Target="http://lensmaster.ru" TargetMode="External"/><Relationship Id="rId13" Type="http://schemas.openxmlformats.org/officeDocument/2006/relationships/hyperlink" Target="http://lioncredit.ru" TargetMode="External"/><Relationship Id="rId12" Type="http://schemas.openxmlformats.org/officeDocument/2006/relationships/hyperlink" Target="http://ecotechstroy.ru" TargetMode="External"/><Relationship Id="rId15" Type="http://schemas.openxmlformats.org/officeDocument/2006/relationships/hyperlink" Target="http://iresidence.ru" TargetMode="External"/><Relationship Id="rId14" Type="http://schemas.openxmlformats.org/officeDocument/2006/relationships/hyperlink" Target="http://binkor.ru" TargetMode="External"/><Relationship Id="rId17" Type="http://schemas.openxmlformats.org/officeDocument/2006/relationships/hyperlink" Target="http://lab4u.ru" TargetMode="External"/><Relationship Id="rId16" Type="http://schemas.openxmlformats.org/officeDocument/2006/relationships/hyperlink" Target="http://home-projects.ru" TargetMode="External"/><Relationship Id="rId19" Type="http://schemas.openxmlformats.org/officeDocument/2006/relationships/hyperlink" Target="http://kredit-net.ru" TargetMode="External"/><Relationship Id="rId18" Type="http://schemas.openxmlformats.org/officeDocument/2006/relationships/hyperlink" Target="http://rkb-credit.r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yandex.ru/business/priority/campaign/9345315/main" TargetMode="External"/><Relationship Id="rId2" Type="http://schemas.openxmlformats.org/officeDocument/2006/relationships/hyperlink" Target="https://yandex.ru/business/priority/campaign/8388636/main" TargetMode="External"/><Relationship Id="rId3" Type="http://schemas.openxmlformats.org/officeDocument/2006/relationships/hyperlink" Target="https://yandex.ru/business/priority/campaign/6558730/main" TargetMode="External"/><Relationship Id="rId4" Type="http://schemas.openxmlformats.org/officeDocument/2006/relationships/hyperlink" Target="https://yandex.ru/business/priority/campaign/9490535/main" TargetMode="External"/><Relationship Id="rId5" Type="http://schemas.openxmlformats.org/officeDocument/2006/relationships/hyperlink" Target="https://yandex.ru/business/priority/campaign/6402638/main" TargetMode="External"/><Relationship Id="rId6" Type="http://schemas.openxmlformats.org/officeDocument/2006/relationships/hyperlink" Target="https://yandex.ru/business/priority/campaign/4142968/main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axcom.ru" TargetMode="External"/><Relationship Id="rId2" Type="http://schemas.openxmlformats.org/officeDocument/2006/relationships/hyperlink" Target="http://labquest.ru" TargetMode="External"/><Relationship Id="rId3" Type="http://schemas.openxmlformats.org/officeDocument/2006/relationships/hyperlink" Target="http://reg.ru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taxcom.ru" TargetMode="External"/><Relationship Id="rId2" Type="http://schemas.openxmlformats.org/officeDocument/2006/relationships/hyperlink" Target="http://unistream.ru" TargetMode="External"/><Relationship Id="rId3" Type="http://schemas.openxmlformats.org/officeDocument/2006/relationships/hyperlink" Target="http://muztorg.ru" TargetMode="External"/><Relationship Id="rId4" Type="http://schemas.openxmlformats.org/officeDocument/2006/relationships/hyperlink" Target="http://lensmaster.ru" TargetMode="External"/><Relationship Id="rId5" Type="http://schemas.openxmlformats.org/officeDocument/2006/relationships/hyperlink" Target="http://poselok-britanika.ru" TargetMode="External"/><Relationship Id="rId6" Type="http://schemas.openxmlformats.org/officeDocument/2006/relationships/hyperlink" Target="http://iresidence.ru" TargetMode="External"/><Relationship Id="rId7" Type="http://schemas.openxmlformats.org/officeDocument/2006/relationships/hyperlink" Target="http://zsmile.ru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oknadomkom.ru" TargetMode="External"/><Relationship Id="rId42" Type="http://schemas.openxmlformats.org/officeDocument/2006/relationships/hyperlink" Target="http://poselok-britanika.ru" TargetMode="External"/><Relationship Id="rId41" Type="http://schemas.openxmlformats.org/officeDocument/2006/relationships/hyperlink" Target="http://home-projects.ru" TargetMode="External"/><Relationship Id="rId44" Type="http://schemas.openxmlformats.org/officeDocument/2006/relationships/hyperlink" Target="http://dnkom.ru" TargetMode="External"/><Relationship Id="rId43" Type="http://schemas.openxmlformats.org/officeDocument/2006/relationships/hyperlink" Target="http://kredit-net.ru" TargetMode="External"/><Relationship Id="rId46" Type="http://schemas.openxmlformats.org/officeDocument/2006/relationships/hyperlink" Target="http://zsmile.ru/" TargetMode="External"/><Relationship Id="rId45" Type="http://schemas.openxmlformats.org/officeDocument/2006/relationships/hyperlink" Target="http://iresidence.ru" TargetMode="External"/><Relationship Id="rId1" Type="http://schemas.openxmlformats.org/officeDocument/2006/relationships/hyperlink" Target="http://flowwow.com" TargetMode="External"/><Relationship Id="rId2" Type="http://schemas.openxmlformats.org/officeDocument/2006/relationships/hyperlink" Target="http://flor2u.ru" TargetMode="External"/><Relationship Id="rId3" Type="http://schemas.openxmlformats.org/officeDocument/2006/relationships/hyperlink" Target="http://taxcom.ru" TargetMode="External"/><Relationship Id="rId4" Type="http://schemas.openxmlformats.org/officeDocument/2006/relationships/hyperlink" Target="http://169.ru" TargetMode="External"/><Relationship Id="rId9" Type="http://schemas.openxmlformats.org/officeDocument/2006/relationships/hyperlink" Target="http://moneyman.ru" TargetMode="External"/><Relationship Id="rId48" Type="http://schemas.openxmlformats.org/officeDocument/2006/relationships/hyperlink" Target="http://artegofinans.ru" TargetMode="External"/><Relationship Id="rId47" Type="http://schemas.openxmlformats.org/officeDocument/2006/relationships/hyperlink" Target="http://rkb-credit.ru" TargetMode="External"/><Relationship Id="rId49" Type="http://schemas.openxmlformats.org/officeDocument/2006/relationships/hyperlink" Target="http://prezident-med.ru" TargetMode="External"/><Relationship Id="rId5" Type="http://schemas.openxmlformats.org/officeDocument/2006/relationships/hyperlink" Target="http://lodki-lodki.ru" TargetMode="External"/><Relationship Id="rId6" Type="http://schemas.openxmlformats.org/officeDocument/2006/relationships/hyperlink" Target="http://carmoney.ru" TargetMode="External"/><Relationship Id="rId7" Type="http://schemas.openxmlformats.org/officeDocument/2006/relationships/hyperlink" Target="http://terem-pro.ru" TargetMode="External"/><Relationship Id="rId8" Type="http://schemas.openxmlformats.org/officeDocument/2006/relationships/hyperlink" Target="http://unistream.ru" TargetMode="External"/><Relationship Id="rId31" Type="http://schemas.openxmlformats.org/officeDocument/2006/relationships/hyperlink" Target="http://lab4u.ru" TargetMode="External"/><Relationship Id="rId30" Type="http://schemas.openxmlformats.org/officeDocument/2006/relationships/hyperlink" Target="http://ecotechstroy.ru" TargetMode="External"/><Relationship Id="rId33" Type="http://schemas.openxmlformats.org/officeDocument/2006/relationships/hyperlink" Target="http://labquest.ru" TargetMode="External"/><Relationship Id="rId32" Type="http://schemas.openxmlformats.org/officeDocument/2006/relationships/hyperlink" Target="http://binkor.ru" TargetMode="External"/><Relationship Id="rId35" Type="http://schemas.openxmlformats.org/officeDocument/2006/relationships/hyperlink" Target="http://masterglasses.ru/" TargetMode="External"/><Relationship Id="rId34" Type="http://schemas.openxmlformats.org/officeDocument/2006/relationships/hyperlink" Target="http://domdomino.ru" TargetMode="External"/><Relationship Id="rId37" Type="http://schemas.openxmlformats.org/officeDocument/2006/relationships/hyperlink" Target="http://optic-city.ru" TargetMode="External"/><Relationship Id="rId36" Type="http://schemas.openxmlformats.org/officeDocument/2006/relationships/hyperlink" Target="http://redkassa.ru" TargetMode="External"/><Relationship Id="rId39" Type="http://schemas.openxmlformats.org/officeDocument/2006/relationships/hyperlink" Target="http://ohana-fitness.ru" TargetMode="External"/><Relationship Id="rId38" Type="http://schemas.openxmlformats.org/officeDocument/2006/relationships/hyperlink" Target="http://sohorooms.com" TargetMode="External"/><Relationship Id="rId20" Type="http://schemas.openxmlformats.org/officeDocument/2006/relationships/hyperlink" Target="http://mammaclinic.ru" TargetMode="External"/><Relationship Id="rId22" Type="http://schemas.openxmlformats.org/officeDocument/2006/relationships/hyperlink" Target="http://pervaya-medklinika.ru" TargetMode="External"/><Relationship Id="rId21" Type="http://schemas.openxmlformats.org/officeDocument/2006/relationships/hyperlink" Target="http://mobil-med.org" TargetMode="External"/><Relationship Id="rId24" Type="http://schemas.openxmlformats.org/officeDocument/2006/relationships/hyperlink" Target="http://konovalov-eye-center.ru" TargetMode="External"/><Relationship Id="rId23" Type="http://schemas.openxmlformats.org/officeDocument/2006/relationships/hyperlink" Target="http://atlas.ru" TargetMode="External"/><Relationship Id="rId26" Type="http://schemas.openxmlformats.org/officeDocument/2006/relationships/hyperlink" Target="http://turbozaim.ru" TargetMode="External"/><Relationship Id="rId25" Type="http://schemas.openxmlformats.org/officeDocument/2006/relationships/hyperlink" Target="http://canadskaya-izba.ru" TargetMode="External"/><Relationship Id="rId28" Type="http://schemas.openxmlformats.org/officeDocument/2006/relationships/hyperlink" Target="http://bistrodengi.ru" TargetMode="External"/><Relationship Id="rId27" Type="http://schemas.openxmlformats.org/officeDocument/2006/relationships/hyperlink" Target="http://lioncredit.ru" TargetMode="External"/><Relationship Id="rId29" Type="http://schemas.openxmlformats.org/officeDocument/2006/relationships/hyperlink" Target="http://corporate-presents.ru" TargetMode="External"/><Relationship Id="rId51" Type="http://schemas.openxmlformats.org/officeDocument/2006/relationships/hyperlink" Target="http://masterpanin.ru/" TargetMode="External"/><Relationship Id="rId50" Type="http://schemas.openxmlformats.org/officeDocument/2006/relationships/hyperlink" Target="http://marsmotors.ru" TargetMode="External"/><Relationship Id="rId53" Type="http://schemas.openxmlformats.org/officeDocument/2006/relationships/drawing" Target="../drawings/drawing7.xml"/><Relationship Id="rId52" Type="http://schemas.openxmlformats.org/officeDocument/2006/relationships/hyperlink" Target="http://prezidentprestizh.com" TargetMode="External"/><Relationship Id="rId11" Type="http://schemas.openxmlformats.org/officeDocument/2006/relationships/hyperlink" Target="http://muztorg.ru" TargetMode="External"/><Relationship Id="rId10" Type="http://schemas.openxmlformats.org/officeDocument/2006/relationships/hyperlink" Target="http://fabrikaokon.ru" TargetMode="External"/><Relationship Id="rId13" Type="http://schemas.openxmlformats.org/officeDocument/2006/relationships/hyperlink" Target="http://hatoncredit.ru" TargetMode="External"/><Relationship Id="rId12" Type="http://schemas.openxmlformats.org/officeDocument/2006/relationships/hyperlink" Target="http://chastnaya-psihiatricheskaya-klinika-stacionar.ru" TargetMode="External"/><Relationship Id="rId15" Type="http://schemas.openxmlformats.org/officeDocument/2006/relationships/hyperlink" Target="http://sharonline.ru" TargetMode="External"/><Relationship Id="rId14" Type="http://schemas.openxmlformats.org/officeDocument/2006/relationships/hyperlink" Target="http://reg.ru" TargetMode="External"/><Relationship Id="rId17" Type="http://schemas.openxmlformats.org/officeDocument/2006/relationships/hyperlink" Target="http://technology-site.ru" TargetMode="External"/><Relationship Id="rId16" Type="http://schemas.openxmlformats.org/officeDocument/2006/relationships/hyperlink" Target="http://vpechatleniya.ru" TargetMode="External"/><Relationship Id="rId19" Type="http://schemas.openxmlformats.org/officeDocument/2006/relationships/hyperlink" Target="http://navi-cars.ru" TargetMode="External"/><Relationship Id="rId18" Type="http://schemas.openxmlformats.org/officeDocument/2006/relationships/hyperlink" Target="http://lensmaster.ru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2" width="15.0"/>
  </cols>
  <sheetData>
    <row r="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</v>
      </c>
      <c r="R1" s="1" t="s">
        <v>16</v>
      </c>
      <c r="S1" s="1" t="s">
        <v>17</v>
      </c>
      <c r="T1" s="1" t="s">
        <v>18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idden="1">
      <c r="A2" s="4" t="s">
        <v>19</v>
      </c>
      <c r="B2" s="4" t="s">
        <v>20</v>
      </c>
      <c r="C2" s="5" t="str">
        <f>VLOOKUP(R2,'Лифт+База'!$E$2:$F$234,2,0)</f>
        <v>shengeliya94</v>
      </c>
      <c r="D2" s="4" t="s">
        <v>21</v>
      </c>
      <c r="E2" s="6" t="s">
        <v>22</v>
      </c>
      <c r="F2" s="6" t="s">
        <v>23</v>
      </c>
      <c r="G2" s="7">
        <v>45108.125</v>
      </c>
      <c r="H2" s="6" t="s">
        <v>24</v>
      </c>
      <c r="I2" s="8">
        <v>1250.0</v>
      </c>
      <c r="J2" s="8">
        <v>1250.0</v>
      </c>
      <c r="K2" s="4" t="s">
        <v>25</v>
      </c>
      <c r="L2" s="4" t="s">
        <v>26</v>
      </c>
      <c r="M2" s="9">
        <f t="shared" ref="M2:M26" si="1">S2/T2</f>
        <v>1</v>
      </c>
      <c r="N2" s="5"/>
      <c r="O2" s="5"/>
      <c r="P2" s="5"/>
      <c r="Q2" s="5"/>
      <c r="R2" s="4">
        <v>7.325522E7</v>
      </c>
      <c r="S2" s="10">
        <v>1.0</v>
      </c>
      <c r="T2" s="10">
        <v>1.0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>
      <c r="A3" s="4" t="s">
        <v>19</v>
      </c>
      <c r="B3" s="4" t="s">
        <v>27</v>
      </c>
      <c r="C3" s="5" t="str">
        <f>VLOOKUP(R3,'Лифт+База'!$E$2:$F$234,2,0)</f>
        <v>josaulets</v>
      </c>
      <c r="D3" s="4" t="s">
        <v>21</v>
      </c>
      <c r="E3" s="6" t="s">
        <v>28</v>
      </c>
      <c r="F3" s="6" t="s">
        <v>28</v>
      </c>
      <c r="G3" s="7">
        <v>45109.125</v>
      </c>
      <c r="H3" s="11" t="s">
        <v>29</v>
      </c>
      <c r="I3" s="8">
        <v>1503.0</v>
      </c>
      <c r="J3" s="12"/>
      <c r="K3" s="4" t="s">
        <v>25</v>
      </c>
      <c r="L3" s="4" t="s">
        <v>30</v>
      </c>
      <c r="M3" s="9">
        <f t="shared" si="1"/>
        <v>0.02631578947</v>
      </c>
      <c r="N3" s="5"/>
      <c r="O3" s="4" t="s">
        <v>31</v>
      </c>
      <c r="P3" s="13">
        <v>45177.0</v>
      </c>
      <c r="Q3" s="4" t="s">
        <v>32</v>
      </c>
      <c r="R3" s="4">
        <v>7.3226992E7</v>
      </c>
      <c r="S3" s="10">
        <v>1.0</v>
      </c>
      <c r="T3" s="10">
        <v>38.0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idden="1">
      <c r="A4" s="4" t="s">
        <v>33</v>
      </c>
      <c r="B4" s="4" t="s">
        <v>20</v>
      </c>
      <c r="C4" s="5" t="str">
        <f>VLOOKUP(R4,'Лифт+База'!$E$2:$F$234,2,0)</f>
        <v>tsympilova</v>
      </c>
      <c r="D4" s="4" t="s">
        <v>34</v>
      </c>
      <c r="E4" s="6" t="s">
        <v>35</v>
      </c>
      <c r="F4" s="6" t="s">
        <v>36</v>
      </c>
      <c r="G4" s="7">
        <v>45110.125</v>
      </c>
      <c r="H4" s="12" t="s">
        <v>37</v>
      </c>
      <c r="I4" s="8">
        <v>6637.5</v>
      </c>
      <c r="J4" s="8">
        <v>9050.8127575</v>
      </c>
      <c r="K4" s="4" t="s">
        <v>25</v>
      </c>
      <c r="L4" s="4" t="s">
        <v>38</v>
      </c>
      <c r="M4" s="9">
        <f t="shared" si="1"/>
        <v>0.4347826087</v>
      </c>
      <c r="N4" s="5"/>
      <c r="O4" s="5"/>
      <c r="P4" s="13"/>
      <c r="Q4" s="5"/>
      <c r="R4" s="4">
        <v>7.270354E7</v>
      </c>
      <c r="S4" s="10">
        <v>10.0</v>
      </c>
      <c r="T4" s="10">
        <v>23.0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idden="1">
      <c r="A5" s="4" t="s">
        <v>39</v>
      </c>
      <c r="B5" s="4" t="s">
        <v>20</v>
      </c>
      <c r="C5" s="5" t="str">
        <f>VLOOKUP(R5,'Лифт+База'!$E$2:$F$234,2,0)</f>
        <v>josaulets</v>
      </c>
      <c r="D5" s="4" t="s">
        <v>40</v>
      </c>
      <c r="E5" s="6" t="s">
        <v>41</v>
      </c>
      <c r="F5" s="6" t="s">
        <v>42</v>
      </c>
      <c r="G5" s="7">
        <v>45111.125</v>
      </c>
      <c r="H5" s="11" t="s">
        <v>43</v>
      </c>
      <c r="I5" s="8">
        <v>3520.6050233333335</v>
      </c>
      <c r="J5" s="8">
        <v>4061.1111116666666</v>
      </c>
      <c r="K5" s="4" t="s">
        <v>25</v>
      </c>
      <c r="L5" s="4" t="s">
        <v>44</v>
      </c>
      <c r="M5" s="9">
        <f t="shared" si="1"/>
        <v>0.7727272727</v>
      </c>
      <c r="N5" s="5"/>
      <c r="O5" s="5"/>
      <c r="P5" s="5"/>
      <c r="Q5" s="5"/>
      <c r="R5" s="4">
        <v>7.3055116E7</v>
      </c>
      <c r="S5" s="10">
        <v>17.0</v>
      </c>
      <c r="T5" s="10">
        <v>22.0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idden="1">
      <c r="A6" s="4" t="s">
        <v>19</v>
      </c>
      <c r="B6" s="4" t="s">
        <v>20</v>
      </c>
      <c r="C6" s="5" t="str">
        <f>VLOOKUP(R6,'Лифт+База'!$E$2:$F$234,2,0)</f>
        <v>shengeliya94</v>
      </c>
      <c r="D6" s="4" t="s">
        <v>21</v>
      </c>
      <c r="E6" s="6" t="s">
        <v>45</v>
      </c>
      <c r="F6" s="6" t="s">
        <v>46</v>
      </c>
      <c r="G6" s="7">
        <v>45111.125</v>
      </c>
      <c r="H6" s="6" t="s">
        <v>47</v>
      </c>
      <c r="I6" s="8">
        <v>71533.00000000001</v>
      </c>
      <c r="J6" s="8">
        <v>93303.91304416668</v>
      </c>
      <c r="K6" s="4" t="s">
        <v>25</v>
      </c>
      <c r="L6" s="4" t="s">
        <v>30</v>
      </c>
      <c r="M6" s="9">
        <f t="shared" si="1"/>
        <v>0.9836779108</v>
      </c>
      <c r="N6" s="5"/>
      <c r="O6" s="5"/>
      <c r="P6" s="5"/>
      <c r="Q6" s="5"/>
      <c r="R6" s="4">
        <v>7.2864144E7</v>
      </c>
      <c r="S6" s="14">
        <v>1808.0</v>
      </c>
      <c r="T6" s="14">
        <v>1838.0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idden="1">
      <c r="A7" s="4" t="s">
        <v>19</v>
      </c>
      <c r="B7" s="4" t="s">
        <v>20</v>
      </c>
      <c r="C7" s="5" t="str">
        <f>VLOOKUP(R7,'Лифт+База'!$E$2:$F$234,2,0)</f>
        <v>usenova</v>
      </c>
      <c r="D7" s="4" t="s">
        <v>21</v>
      </c>
      <c r="E7" s="6" t="s">
        <v>48</v>
      </c>
      <c r="F7" s="6" t="s">
        <v>49</v>
      </c>
      <c r="G7" s="7">
        <v>45114.125</v>
      </c>
      <c r="H7" s="11" t="s">
        <v>50</v>
      </c>
      <c r="I7" s="8">
        <v>17293.345860833335</v>
      </c>
      <c r="J7" s="15">
        <v>19145.0</v>
      </c>
      <c r="K7" s="4" t="s">
        <v>25</v>
      </c>
      <c r="L7" s="4" t="s">
        <v>30</v>
      </c>
      <c r="M7" s="9">
        <f t="shared" si="1"/>
        <v>0.5422740525</v>
      </c>
      <c r="N7" s="5"/>
      <c r="O7" s="5"/>
      <c r="P7" s="13"/>
      <c r="Q7" s="5"/>
      <c r="R7" s="4">
        <v>7.2790323E7</v>
      </c>
      <c r="S7" s="10">
        <v>186.0</v>
      </c>
      <c r="T7" s="10">
        <v>343.0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idden="1">
      <c r="A8" s="4" t="s">
        <v>51</v>
      </c>
      <c r="B8" s="4" t="s">
        <v>20</v>
      </c>
      <c r="C8" s="5" t="str">
        <f>VLOOKUP(R8,'Лифт+База'!$E$2:$F$234,2,0)</f>
        <v>annmalysheva</v>
      </c>
      <c r="D8" s="4" t="s">
        <v>52</v>
      </c>
      <c r="E8" s="6" t="s">
        <v>53</v>
      </c>
      <c r="F8" s="12" t="s">
        <v>54</v>
      </c>
      <c r="G8" s="7">
        <v>45115.125</v>
      </c>
      <c r="H8" s="11" t="s">
        <v>55</v>
      </c>
      <c r="I8" s="8">
        <v>9207.229074166667</v>
      </c>
      <c r="J8" s="8">
        <v>11986.42381</v>
      </c>
      <c r="K8" s="4" t="s">
        <v>25</v>
      </c>
      <c r="L8" s="4" t="s">
        <v>56</v>
      </c>
      <c r="M8" s="9">
        <f t="shared" si="1"/>
        <v>0.9761904762</v>
      </c>
      <c r="N8" s="5"/>
      <c r="O8" s="5"/>
      <c r="P8" s="5"/>
      <c r="Q8" s="5"/>
      <c r="R8" s="4">
        <v>7.3066617E7</v>
      </c>
      <c r="S8" s="10">
        <v>41.0</v>
      </c>
      <c r="T8" s="10">
        <v>42.0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" t="s">
        <v>33</v>
      </c>
      <c r="B9" s="4" t="s">
        <v>57</v>
      </c>
      <c r="C9" s="5" t="str">
        <f>VLOOKUP(R9,'Лифт+База'!$E$2:$F$234,2,0)</f>
        <v>usenova</v>
      </c>
      <c r="D9" s="4" t="s">
        <v>34</v>
      </c>
      <c r="E9" s="6" t="s">
        <v>58</v>
      </c>
      <c r="F9" s="12" t="s">
        <v>59</v>
      </c>
      <c r="G9" s="7">
        <v>45117.125</v>
      </c>
      <c r="H9" s="6" t="s">
        <v>60</v>
      </c>
      <c r="I9" s="8">
        <v>3015.0</v>
      </c>
      <c r="J9" s="6"/>
      <c r="K9" s="4" t="s">
        <v>25</v>
      </c>
      <c r="L9" s="4" t="s">
        <v>56</v>
      </c>
      <c r="M9" s="9">
        <f t="shared" si="1"/>
        <v>1</v>
      </c>
      <c r="N9" s="5"/>
      <c r="O9" s="5"/>
      <c r="P9" s="13"/>
      <c r="Q9" s="5"/>
      <c r="R9" s="4">
        <v>7.3080008E7</v>
      </c>
      <c r="S9" s="10">
        <v>4.0</v>
      </c>
      <c r="T9" s="10">
        <v>4.0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4" t="s">
        <v>61</v>
      </c>
      <c r="B10" s="4" t="s">
        <v>27</v>
      </c>
      <c r="C10" s="5" t="str">
        <f>VLOOKUP(R10,'Лифт+База'!$E$2:$F$234,2,0)</f>
        <v>annmalysheva</v>
      </c>
      <c r="D10" s="4" t="s">
        <v>62</v>
      </c>
      <c r="E10" s="6" t="s">
        <v>63</v>
      </c>
      <c r="F10" s="6" t="s">
        <v>63</v>
      </c>
      <c r="G10" s="7">
        <v>45118.125</v>
      </c>
      <c r="H10" s="12" t="s">
        <v>64</v>
      </c>
      <c r="I10" s="8">
        <v>3050.0</v>
      </c>
      <c r="J10" s="6"/>
      <c r="K10" s="4" t="s">
        <v>25</v>
      </c>
      <c r="L10" s="4" t="s">
        <v>30</v>
      </c>
      <c r="M10" s="9">
        <f t="shared" si="1"/>
        <v>0.02508551881</v>
      </c>
      <c r="N10" s="5"/>
      <c r="O10" s="4" t="s">
        <v>65</v>
      </c>
      <c r="P10" s="13"/>
      <c r="Q10" s="5"/>
      <c r="R10" s="4">
        <v>7.318829E7</v>
      </c>
      <c r="S10" s="10">
        <v>22.0</v>
      </c>
      <c r="T10" s="10">
        <v>877.0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idden="1">
      <c r="A11" s="4" t="s">
        <v>51</v>
      </c>
      <c r="B11" s="4" t="s">
        <v>20</v>
      </c>
      <c r="C11" s="5" t="str">
        <f>VLOOKUP(R11,'Лифт+База'!$E$2:$F$234,2,0)</f>
        <v>davydowadsh</v>
      </c>
      <c r="D11" s="4" t="s">
        <v>52</v>
      </c>
      <c r="E11" s="6" t="s">
        <v>66</v>
      </c>
      <c r="F11" s="6" t="s">
        <v>67</v>
      </c>
      <c r="G11" s="7">
        <v>45118.125</v>
      </c>
      <c r="H11" s="6" t="s">
        <v>68</v>
      </c>
      <c r="I11" s="8">
        <v>3466.1944450000005</v>
      </c>
      <c r="J11" s="8">
        <v>3851.327160833334</v>
      </c>
      <c r="K11" s="4" t="s">
        <v>25</v>
      </c>
      <c r="L11" s="4" t="s">
        <v>30</v>
      </c>
      <c r="M11" s="9">
        <f t="shared" si="1"/>
        <v>1</v>
      </c>
      <c r="N11" s="5"/>
      <c r="O11" s="5"/>
      <c r="P11" s="5"/>
      <c r="Q11" s="5"/>
      <c r="R11" s="4">
        <v>7.3026343E7</v>
      </c>
      <c r="S11" s="10">
        <v>4.0</v>
      </c>
      <c r="T11" s="10">
        <v>4.0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idden="1">
      <c r="A12" s="4" t="s">
        <v>19</v>
      </c>
      <c r="B12" s="4" t="s">
        <v>69</v>
      </c>
      <c r="C12" s="5" t="str">
        <f>VLOOKUP(R12,'Лифт+База'!$E$2:$F$234,2,0)</f>
        <v>josaulets</v>
      </c>
      <c r="D12" s="4" t="s">
        <v>21</v>
      </c>
      <c r="E12" s="6" t="s">
        <v>70</v>
      </c>
      <c r="F12" s="6" t="s">
        <v>71</v>
      </c>
      <c r="G12" s="7">
        <v>45119.125</v>
      </c>
      <c r="H12" s="11" t="s">
        <v>72</v>
      </c>
      <c r="I12" s="8">
        <v>2776.666666666667</v>
      </c>
      <c r="J12" s="15">
        <v>9150.0</v>
      </c>
      <c r="K12" s="4" t="s">
        <v>25</v>
      </c>
      <c r="L12" s="4" t="s">
        <v>38</v>
      </c>
      <c r="M12" s="9">
        <f t="shared" si="1"/>
        <v>0.03703703704</v>
      </c>
      <c r="N12" s="5"/>
      <c r="O12" s="5"/>
      <c r="P12" s="5"/>
      <c r="Q12" s="5"/>
      <c r="R12" s="4">
        <v>7.2851372E7</v>
      </c>
      <c r="S12" s="10">
        <v>3.0</v>
      </c>
      <c r="T12" s="10">
        <v>81.0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idden="1">
      <c r="A13" s="4" t="s">
        <v>73</v>
      </c>
      <c r="B13" s="4" t="s">
        <v>20</v>
      </c>
      <c r="C13" s="5" t="str">
        <f>VLOOKUP(R13,'Лифт+База'!$E$2:$F$234,2,0)</f>
        <v>josaulets</v>
      </c>
      <c r="D13" s="4" t="s">
        <v>74</v>
      </c>
      <c r="E13" s="6" t="s">
        <v>75</v>
      </c>
      <c r="F13" s="6" t="s">
        <v>76</v>
      </c>
      <c r="G13" s="7">
        <v>45119.125</v>
      </c>
      <c r="H13" s="6" t="s">
        <v>77</v>
      </c>
      <c r="I13" s="8">
        <v>2208.3333333333335</v>
      </c>
      <c r="J13" s="8">
        <v>2500.0</v>
      </c>
      <c r="K13" s="4" t="s">
        <v>25</v>
      </c>
      <c r="L13" s="4" t="s">
        <v>26</v>
      </c>
      <c r="M13" s="9">
        <f t="shared" si="1"/>
        <v>1</v>
      </c>
      <c r="N13" s="5"/>
      <c r="O13" s="5"/>
      <c r="P13" s="5"/>
      <c r="Q13" s="5"/>
      <c r="R13" s="4">
        <v>7.3011976E7</v>
      </c>
      <c r="S13" s="10">
        <v>1.0</v>
      </c>
      <c r="T13" s="10">
        <v>1.0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idden="1">
      <c r="A14" s="4" t="s">
        <v>78</v>
      </c>
      <c r="B14" s="4" t="s">
        <v>20</v>
      </c>
      <c r="C14" s="5" t="str">
        <f>VLOOKUP(R14,'Лифт+База'!$E$2:$F$234,2,0)</f>
        <v>shengeliya94</v>
      </c>
      <c r="D14" s="4" t="s">
        <v>79</v>
      </c>
      <c r="E14" s="6" t="s">
        <v>80</v>
      </c>
      <c r="F14" s="6" t="s">
        <v>81</v>
      </c>
      <c r="G14" s="7">
        <v>45123.125</v>
      </c>
      <c r="H14" s="11" t="s">
        <v>82</v>
      </c>
      <c r="I14" s="8">
        <v>4981.132075833333</v>
      </c>
      <c r="J14" s="15">
        <v>2776.0</v>
      </c>
      <c r="K14" s="4" t="s">
        <v>25</v>
      </c>
      <c r="L14" s="4" t="s">
        <v>44</v>
      </c>
      <c r="M14" s="9">
        <f t="shared" si="1"/>
        <v>1</v>
      </c>
      <c r="N14" s="5"/>
      <c r="O14" s="5"/>
      <c r="P14" s="13"/>
      <c r="Q14" s="5"/>
      <c r="R14" s="4">
        <v>7.3140027E7</v>
      </c>
      <c r="S14" s="10">
        <v>2.0</v>
      </c>
      <c r="T14" s="10">
        <v>2.0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idden="1">
      <c r="A15" s="4" t="s">
        <v>78</v>
      </c>
      <c r="B15" s="4" t="s">
        <v>20</v>
      </c>
      <c r="C15" s="5" t="str">
        <f>VLOOKUP(R15,'Лифт+База'!$E$2:$F$234,2,0)</f>
        <v>shengeliya94</v>
      </c>
      <c r="D15" s="4" t="s">
        <v>79</v>
      </c>
      <c r="E15" s="12" t="s">
        <v>80</v>
      </c>
      <c r="F15" s="6" t="s">
        <v>81</v>
      </c>
      <c r="G15" s="7">
        <v>45131.125</v>
      </c>
      <c r="H15" s="11" t="s">
        <v>83</v>
      </c>
      <c r="I15" s="8">
        <v>5555.5555558333335</v>
      </c>
      <c r="J15" s="8">
        <v>5555.5555558333335</v>
      </c>
      <c r="K15" s="4" t="s">
        <v>25</v>
      </c>
      <c r="L15" s="4" t="s">
        <v>84</v>
      </c>
      <c r="M15" s="9">
        <f t="shared" si="1"/>
        <v>0</v>
      </c>
      <c r="N15" s="5"/>
      <c r="O15" s="5"/>
      <c r="P15" s="13"/>
      <c r="Q15" s="5"/>
      <c r="R15" s="4">
        <v>7.3140027E7</v>
      </c>
      <c r="S15" s="10">
        <v>0.0</v>
      </c>
      <c r="T15" s="10">
        <v>2.0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idden="1">
      <c r="A16" s="4" t="s">
        <v>78</v>
      </c>
      <c r="B16" s="4" t="s">
        <v>20</v>
      </c>
      <c r="C16" s="5" t="str">
        <f>VLOOKUP(R16,'Лифт+База'!$E$2:$F$234,2,0)</f>
        <v>shengeliya94</v>
      </c>
      <c r="D16" s="4" t="s">
        <v>79</v>
      </c>
      <c r="E16" s="6" t="s">
        <v>85</v>
      </c>
      <c r="F16" s="6" t="s">
        <v>81</v>
      </c>
      <c r="G16" s="7">
        <v>45131.125</v>
      </c>
      <c r="H16" s="11" t="s">
        <v>86</v>
      </c>
      <c r="I16" s="8">
        <v>5555.5555558333335</v>
      </c>
      <c r="J16" s="8">
        <v>5555.5555558333335</v>
      </c>
      <c r="K16" s="4" t="s">
        <v>25</v>
      </c>
      <c r="L16" s="4" t="s">
        <v>84</v>
      </c>
      <c r="M16" s="9">
        <f t="shared" si="1"/>
        <v>0</v>
      </c>
      <c r="N16" s="5"/>
      <c r="O16" s="5"/>
      <c r="P16" s="13"/>
      <c r="Q16" s="5"/>
      <c r="R16" s="4">
        <v>7.3140027E7</v>
      </c>
      <c r="S16" s="10">
        <v>0.0</v>
      </c>
      <c r="T16" s="10">
        <v>2.0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idden="1">
      <c r="A17" s="4" t="s">
        <v>73</v>
      </c>
      <c r="B17" s="4" t="s">
        <v>20</v>
      </c>
      <c r="C17" s="5" t="str">
        <f>VLOOKUP(R17,'Лифт+База'!$E$2:$F$234,2,0)</f>
        <v>davydowadsh</v>
      </c>
      <c r="D17" s="4" t="s">
        <v>74</v>
      </c>
      <c r="E17" s="6" t="s">
        <v>87</v>
      </c>
      <c r="F17" s="6" t="s">
        <v>87</v>
      </c>
      <c r="G17" s="7">
        <v>45138.125</v>
      </c>
      <c r="H17" s="6" t="s">
        <v>88</v>
      </c>
      <c r="I17" s="8">
        <v>1258.3333333333335</v>
      </c>
      <c r="J17" s="8">
        <v>1200.0</v>
      </c>
      <c r="K17" s="4" t="s">
        <v>25</v>
      </c>
      <c r="L17" s="4" t="s">
        <v>56</v>
      </c>
      <c r="M17" s="9">
        <f t="shared" si="1"/>
        <v>0.07407407407</v>
      </c>
      <c r="N17" s="5"/>
      <c r="O17" s="5"/>
      <c r="P17" s="13"/>
      <c r="Q17" s="5"/>
      <c r="R17" s="4">
        <v>7.2795411E7</v>
      </c>
      <c r="S17" s="10">
        <v>4.0</v>
      </c>
      <c r="T17" s="10">
        <v>54.0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idden="1">
      <c r="A18" s="4" t="s">
        <v>19</v>
      </c>
      <c r="B18" s="4" t="s">
        <v>20</v>
      </c>
      <c r="C18" s="5" t="str">
        <f>VLOOKUP(R18,'Лифт+База'!$E$2:$F$234,2,0)</f>
        <v>shengeliya94</v>
      </c>
      <c r="D18" s="4" t="s">
        <v>21</v>
      </c>
      <c r="E18" s="6" t="s">
        <v>45</v>
      </c>
      <c r="F18" s="6" t="s">
        <v>46</v>
      </c>
      <c r="G18" s="7">
        <v>45141.125</v>
      </c>
      <c r="H18" s="6" t="s">
        <v>47</v>
      </c>
      <c r="I18" s="8">
        <v>71533.00000000001</v>
      </c>
      <c r="J18" s="8">
        <v>37354.15028166667</v>
      </c>
      <c r="K18" s="4" t="s">
        <v>89</v>
      </c>
      <c r="L18" s="4" t="s">
        <v>30</v>
      </c>
      <c r="M18" s="9">
        <f t="shared" si="1"/>
        <v>0.9836779108</v>
      </c>
      <c r="N18" s="5"/>
      <c r="O18" s="5"/>
      <c r="P18" s="13"/>
      <c r="Q18" s="5"/>
      <c r="R18" s="4">
        <v>7.2864144E7</v>
      </c>
      <c r="S18" s="14">
        <v>1808.0</v>
      </c>
      <c r="T18" s="14">
        <v>1838.0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4" t="s">
        <v>51</v>
      </c>
      <c r="B19" s="4" t="s">
        <v>27</v>
      </c>
      <c r="C19" s="5" t="str">
        <f>VLOOKUP(R19,'Лифт+База'!$E$2:$F$234,2,0)</f>
        <v>annmalysheva</v>
      </c>
      <c r="D19" s="4" t="s">
        <v>52</v>
      </c>
      <c r="E19" s="6" t="s">
        <v>90</v>
      </c>
      <c r="F19" s="6" t="s">
        <v>91</v>
      </c>
      <c r="G19" s="7">
        <v>45141.125</v>
      </c>
      <c r="H19" s="11" t="s">
        <v>92</v>
      </c>
      <c r="I19" s="8">
        <v>1310.8333333333335</v>
      </c>
      <c r="J19" s="6"/>
      <c r="K19" s="4" t="s">
        <v>89</v>
      </c>
      <c r="L19" s="4" t="s">
        <v>26</v>
      </c>
      <c r="M19" s="9">
        <f t="shared" si="1"/>
        <v>1</v>
      </c>
      <c r="N19" s="5"/>
      <c r="O19" s="4" t="s">
        <v>93</v>
      </c>
      <c r="P19" s="13">
        <v>45177.0</v>
      </c>
      <c r="Q19" s="4" t="s">
        <v>94</v>
      </c>
      <c r="R19" s="4">
        <v>7.3255343E7</v>
      </c>
      <c r="S19" s="10">
        <v>1.0</v>
      </c>
      <c r="T19" s="10">
        <v>1.0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idden="1">
      <c r="A20" s="4" t="s">
        <v>51</v>
      </c>
      <c r="B20" s="4" t="s">
        <v>20</v>
      </c>
      <c r="C20" s="5" t="str">
        <f>VLOOKUP(R20,'Лифт+База'!$E$2:$F$234,2,0)</f>
        <v>tsympilova</v>
      </c>
      <c r="D20" s="4" t="s">
        <v>52</v>
      </c>
      <c r="E20" s="6" t="s">
        <v>95</v>
      </c>
      <c r="F20" s="6" t="s">
        <v>96</v>
      </c>
      <c r="G20" s="7">
        <v>45142.125</v>
      </c>
      <c r="H20" s="11" t="s">
        <v>97</v>
      </c>
      <c r="I20" s="8">
        <v>30700.57085916667</v>
      </c>
      <c r="J20" s="15">
        <v>53880.95</v>
      </c>
      <c r="K20" s="4" t="s">
        <v>89</v>
      </c>
      <c r="L20" s="4" t="s">
        <v>30</v>
      </c>
      <c r="M20" s="9">
        <f t="shared" si="1"/>
        <v>0.8933333333</v>
      </c>
      <c r="N20" s="5"/>
      <c r="O20" s="5"/>
      <c r="P20" s="13"/>
      <c r="Q20" s="5"/>
      <c r="R20" s="4">
        <v>7.2789442E7</v>
      </c>
      <c r="S20" s="10">
        <v>268.0</v>
      </c>
      <c r="T20" s="10">
        <v>300.0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idden="1">
      <c r="A21" s="4" t="s">
        <v>39</v>
      </c>
      <c r="B21" s="4" t="s">
        <v>20</v>
      </c>
      <c r="C21" s="5" t="str">
        <f>VLOOKUP(R21,'Лифт+База'!$E$2:$F$234,2,0)</f>
        <v>josaulets</v>
      </c>
      <c r="D21" s="4" t="s">
        <v>40</v>
      </c>
      <c r="E21" s="6" t="s">
        <v>98</v>
      </c>
      <c r="F21" s="6" t="s">
        <v>42</v>
      </c>
      <c r="G21" s="7">
        <v>45145.125</v>
      </c>
      <c r="H21" s="11" t="s">
        <v>99</v>
      </c>
      <c r="I21" s="8">
        <v>4061.1111116666666</v>
      </c>
      <c r="J21" s="15">
        <v>6000.0</v>
      </c>
      <c r="K21" s="4" t="s">
        <v>89</v>
      </c>
      <c r="L21" s="4" t="s">
        <v>44</v>
      </c>
      <c r="M21" s="9">
        <f t="shared" si="1"/>
        <v>0.8823529412</v>
      </c>
      <c r="N21" s="5"/>
      <c r="O21" s="5"/>
      <c r="P21" s="13"/>
      <c r="Q21" s="5"/>
      <c r="R21" s="4">
        <v>7.3055116E7</v>
      </c>
      <c r="S21" s="10">
        <v>15.0</v>
      </c>
      <c r="T21" s="10">
        <v>17.0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idden="1">
      <c r="A22" s="4" t="s">
        <v>78</v>
      </c>
      <c r="B22" s="4" t="s">
        <v>20</v>
      </c>
      <c r="C22" s="5" t="str">
        <f>VLOOKUP(R22,'Лифт+База'!$E$2:$F$234,2,0)</f>
        <v>shengeliya94</v>
      </c>
      <c r="D22" s="4" t="s">
        <v>79</v>
      </c>
      <c r="E22" s="6" t="s">
        <v>100</v>
      </c>
      <c r="F22" s="6" t="s">
        <v>81</v>
      </c>
      <c r="G22" s="7">
        <v>45145.125</v>
      </c>
      <c r="H22" s="11" t="s">
        <v>101</v>
      </c>
      <c r="I22" s="8">
        <v>3293.8271608333334</v>
      </c>
      <c r="J22" s="15">
        <v>5555.5</v>
      </c>
      <c r="K22" s="4" t="s">
        <v>89</v>
      </c>
      <c r="L22" s="4" t="s">
        <v>26</v>
      </c>
      <c r="M22" s="9">
        <f t="shared" si="1"/>
        <v>1</v>
      </c>
      <c r="N22" s="5"/>
      <c r="O22" s="5"/>
      <c r="P22" s="13"/>
      <c r="Q22" s="5"/>
      <c r="R22" s="4">
        <v>7.3140027E7</v>
      </c>
      <c r="S22" s="10">
        <v>1.0</v>
      </c>
      <c r="T22" s="10">
        <v>1.0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idden="1">
      <c r="A23" s="4" t="s">
        <v>51</v>
      </c>
      <c r="B23" s="4" t="s">
        <v>20</v>
      </c>
      <c r="C23" s="5" t="str">
        <f>VLOOKUP(R23,'Лифт+База'!$E$2:$F$234,2,0)</f>
        <v>tsympilova</v>
      </c>
      <c r="D23" s="4" t="s">
        <v>52</v>
      </c>
      <c r="E23" s="6" t="s">
        <v>95</v>
      </c>
      <c r="F23" s="6" t="s">
        <v>96</v>
      </c>
      <c r="G23" s="7">
        <v>45160.125</v>
      </c>
      <c r="H23" s="11" t="s">
        <v>102</v>
      </c>
      <c r="I23" s="8">
        <v>53880.958333333336</v>
      </c>
      <c r="J23" s="15">
        <v>53880.0</v>
      </c>
      <c r="K23" s="4" t="s">
        <v>89</v>
      </c>
      <c r="L23" s="4" t="s">
        <v>30</v>
      </c>
      <c r="M23" s="9">
        <f t="shared" si="1"/>
        <v>0.9926199262</v>
      </c>
      <c r="N23" s="5"/>
      <c r="O23" s="5"/>
      <c r="P23" s="13"/>
      <c r="Q23" s="5"/>
      <c r="R23" s="4">
        <v>7.2789442E7</v>
      </c>
      <c r="S23" s="10">
        <v>269.0</v>
      </c>
      <c r="T23" s="10">
        <v>271.0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idden="1">
      <c r="A24" s="4" t="s">
        <v>39</v>
      </c>
      <c r="B24" s="4" t="s">
        <v>20</v>
      </c>
      <c r="C24" s="5" t="str">
        <f>VLOOKUP(R24,'Лифт+База'!$E$2:$F$234,2,0)</f>
        <v>katedremalova</v>
      </c>
      <c r="D24" s="4" t="s">
        <v>40</v>
      </c>
      <c r="E24" s="6" t="s">
        <v>103</v>
      </c>
      <c r="F24" s="6" t="s">
        <v>104</v>
      </c>
      <c r="G24" s="7">
        <v>45163.125</v>
      </c>
      <c r="H24" s="6" t="s">
        <v>105</v>
      </c>
      <c r="I24" s="8">
        <v>3204.875</v>
      </c>
      <c r="J24" s="8">
        <v>3623.6250000000005</v>
      </c>
      <c r="K24" s="4" t="s">
        <v>89</v>
      </c>
      <c r="L24" s="4" t="s">
        <v>30</v>
      </c>
      <c r="M24" s="9">
        <f t="shared" si="1"/>
        <v>1</v>
      </c>
      <c r="N24" s="5"/>
      <c r="O24" s="5"/>
      <c r="P24" s="13"/>
      <c r="Q24" s="5"/>
      <c r="R24" s="4">
        <v>7.2842073E7</v>
      </c>
      <c r="S24" s="10">
        <v>6.0</v>
      </c>
      <c r="T24" s="10">
        <v>6.0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4" t="s">
        <v>33</v>
      </c>
      <c r="B25" s="4" t="s">
        <v>57</v>
      </c>
      <c r="C25" s="5" t="str">
        <f>VLOOKUP(R25,'Лифт+База'!$E$2:$F$234,2,0)</f>
        <v>usenova</v>
      </c>
      <c r="D25" s="4" t="s">
        <v>34</v>
      </c>
      <c r="E25" s="6" t="s">
        <v>106</v>
      </c>
      <c r="F25" s="6" t="s">
        <v>59</v>
      </c>
      <c r="G25" s="7">
        <v>45166.125</v>
      </c>
      <c r="H25" s="6" t="s">
        <v>107</v>
      </c>
      <c r="I25" s="8">
        <v>1216.6666666666667</v>
      </c>
      <c r="J25" s="6"/>
      <c r="K25" s="4" t="s">
        <v>89</v>
      </c>
      <c r="L25" s="4" t="s">
        <v>56</v>
      </c>
      <c r="M25" s="9">
        <f t="shared" si="1"/>
        <v>1</v>
      </c>
      <c r="N25" s="5"/>
      <c r="O25" s="5"/>
      <c r="P25" s="13"/>
      <c r="Q25" s="5"/>
      <c r="R25" s="4">
        <v>7.3080008E7</v>
      </c>
      <c r="S25" s="10">
        <v>3.0</v>
      </c>
      <c r="T25" s="10">
        <v>3.0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4" t="s">
        <v>61</v>
      </c>
      <c r="B26" s="5"/>
      <c r="C26" s="5" t="str">
        <f>VLOOKUP(R26,'Лифт+База'!$E$2:$F$234,2,0)</f>
        <v>usenova</v>
      </c>
      <c r="D26" s="4" t="s">
        <v>62</v>
      </c>
      <c r="E26" s="6" t="s">
        <v>108</v>
      </c>
      <c r="F26" s="6" t="s">
        <v>109</v>
      </c>
      <c r="G26" s="7">
        <v>45173.125</v>
      </c>
      <c r="H26" s="6" t="s">
        <v>110</v>
      </c>
      <c r="I26" s="8">
        <v>3206.25</v>
      </c>
      <c r="J26" s="6"/>
      <c r="K26" s="4" t="s">
        <v>111</v>
      </c>
      <c r="L26" s="4" t="s">
        <v>38</v>
      </c>
      <c r="M26" s="9">
        <f t="shared" si="1"/>
        <v>0.6551724138</v>
      </c>
      <c r="N26" s="4" t="s">
        <v>112</v>
      </c>
      <c r="O26" s="4" t="s">
        <v>113</v>
      </c>
      <c r="P26" s="13">
        <v>45176.0</v>
      </c>
      <c r="Q26" s="4" t="s">
        <v>114</v>
      </c>
      <c r="R26" s="4">
        <v>7.2819501E7</v>
      </c>
      <c r="S26" s="10">
        <v>19.0</v>
      </c>
      <c r="T26" s="10">
        <v>29.0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4" t="s">
        <v>78</v>
      </c>
      <c r="B27" s="4" t="s">
        <v>27</v>
      </c>
      <c r="C27" s="5" t="s">
        <v>115</v>
      </c>
      <c r="D27" s="4" t="s">
        <v>79</v>
      </c>
      <c r="E27" s="15" t="s">
        <v>116</v>
      </c>
      <c r="F27" s="15" t="s">
        <v>49</v>
      </c>
      <c r="G27" s="16">
        <v>45175.0</v>
      </c>
      <c r="H27" s="11" t="s">
        <v>117</v>
      </c>
      <c r="I27" s="17">
        <v>2778.0</v>
      </c>
      <c r="J27" s="6"/>
      <c r="K27" s="18" t="s">
        <v>118</v>
      </c>
      <c r="L27" s="4" t="s">
        <v>119</v>
      </c>
      <c r="M27" s="19">
        <v>0.0</v>
      </c>
      <c r="N27" s="5"/>
      <c r="O27" s="4" t="s">
        <v>120</v>
      </c>
      <c r="P27" s="13">
        <v>45177.0</v>
      </c>
      <c r="Q27" s="4" t="s">
        <v>32</v>
      </c>
      <c r="R27" s="4"/>
      <c r="S27" s="10"/>
      <c r="T27" s="10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4" t="s">
        <v>51</v>
      </c>
      <c r="B28" s="5"/>
      <c r="C28" s="5" t="str">
        <f>VLOOKUP(R28,'Лифт+База'!$E$2:$F$234,2,0)</f>
        <v>annmalysheva</v>
      </c>
      <c r="D28" s="4" t="s">
        <v>52</v>
      </c>
      <c r="E28" s="6" t="s">
        <v>121</v>
      </c>
      <c r="F28" s="6" t="s">
        <v>122</v>
      </c>
      <c r="G28" s="7">
        <v>45176.125</v>
      </c>
      <c r="H28" s="6" t="s">
        <v>123</v>
      </c>
      <c r="I28" s="8">
        <v>1410.0</v>
      </c>
      <c r="J28" s="6"/>
      <c r="K28" s="4" t="s">
        <v>111</v>
      </c>
      <c r="L28" s="4" t="s">
        <v>124</v>
      </c>
      <c r="M28" s="9">
        <f t="shared" ref="M28:M49" si="2">S28/T28</f>
        <v>1</v>
      </c>
      <c r="N28" s="5"/>
      <c r="O28" s="4" t="s">
        <v>113</v>
      </c>
      <c r="P28" s="13">
        <v>45177.0</v>
      </c>
      <c r="Q28" s="4" t="s">
        <v>32</v>
      </c>
      <c r="R28" s="4">
        <v>9.9573796E7</v>
      </c>
      <c r="S28" s="10">
        <v>1.0</v>
      </c>
      <c r="T28" s="10">
        <v>1.0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4" t="s">
        <v>61</v>
      </c>
      <c r="B29" s="5"/>
      <c r="C29" s="5" t="str">
        <f>VLOOKUP(R29,'Лифт+База'!$E$2:$F$234,2,0)</f>
        <v>usenova</v>
      </c>
      <c r="D29" s="4" t="s">
        <v>62</v>
      </c>
      <c r="E29" s="6" t="s">
        <v>125</v>
      </c>
      <c r="F29" s="6" t="s">
        <v>109</v>
      </c>
      <c r="G29" s="7">
        <v>45184.125</v>
      </c>
      <c r="H29" s="6" t="s">
        <v>126</v>
      </c>
      <c r="I29" s="8">
        <v>2625.0</v>
      </c>
      <c r="J29" s="6"/>
      <c r="K29" s="4" t="s">
        <v>111</v>
      </c>
      <c r="L29" s="4" t="s">
        <v>30</v>
      </c>
      <c r="M29" s="9">
        <f t="shared" si="2"/>
        <v>0.53125</v>
      </c>
      <c r="N29" s="5"/>
      <c r="O29" s="4" t="s">
        <v>113</v>
      </c>
      <c r="P29" s="13">
        <v>45177.0</v>
      </c>
      <c r="Q29" s="4" t="s">
        <v>32</v>
      </c>
      <c r="R29" s="4">
        <v>7.2819501E7</v>
      </c>
      <c r="S29" s="10">
        <v>17.0</v>
      </c>
      <c r="T29" s="10">
        <v>32.0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>
      <c r="A30" s="4" t="s">
        <v>73</v>
      </c>
      <c r="B30" s="5"/>
      <c r="C30" s="5" t="str">
        <f>VLOOKUP(R30,'Лифт+База'!$E$2:$F$234,2,0)</f>
        <v>katedremalova</v>
      </c>
      <c r="D30" s="4" t="s">
        <v>74</v>
      </c>
      <c r="E30" s="6" t="s">
        <v>127</v>
      </c>
      <c r="F30" s="6" t="s">
        <v>128</v>
      </c>
      <c r="G30" s="7">
        <v>45184.125</v>
      </c>
      <c r="H30" s="6" t="s">
        <v>129</v>
      </c>
      <c r="I30" s="8">
        <v>1041.25</v>
      </c>
      <c r="J30" s="6"/>
      <c r="K30" s="4" t="s">
        <v>111</v>
      </c>
      <c r="L30" s="4" t="s">
        <v>30</v>
      </c>
      <c r="M30" s="9">
        <f t="shared" si="2"/>
        <v>0.5</v>
      </c>
      <c r="N30" s="5"/>
      <c r="O30" s="4" t="s">
        <v>113</v>
      </c>
      <c r="P30" s="13">
        <v>45177.0</v>
      </c>
      <c r="Q30" s="4" t="s">
        <v>32</v>
      </c>
      <c r="R30" s="4">
        <v>7.2647888E7</v>
      </c>
      <c r="S30" s="10">
        <v>12.0</v>
      </c>
      <c r="T30" s="10">
        <v>24.0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>
      <c r="A31" s="4" t="s">
        <v>78</v>
      </c>
      <c r="B31" s="5"/>
      <c r="C31" s="5" t="str">
        <f>VLOOKUP(R31,'Лифт+База'!$E$2:$F$234,2,0)</f>
        <v>usenova</v>
      </c>
      <c r="D31" s="4" t="s">
        <v>79</v>
      </c>
      <c r="E31" s="6" t="s">
        <v>130</v>
      </c>
      <c r="F31" s="6" t="s">
        <v>130</v>
      </c>
      <c r="G31" s="7">
        <v>45193.125</v>
      </c>
      <c r="H31" s="6" t="s">
        <v>131</v>
      </c>
      <c r="I31" s="8">
        <v>6930.625000833334</v>
      </c>
      <c r="J31" s="6"/>
      <c r="K31" s="4" t="s">
        <v>111</v>
      </c>
      <c r="L31" s="4" t="s">
        <v>56</v>
      </c>
      <c r="M31" s="9">
        <f t="shared" si="2"/>
        <v>0.8104575163</v>
      </c>
      <c r="N31" s="5"/>
      <c r="O31" s="4" t="s">
        <v>113</v>
      </c>
      <c r="P31" s="13">
        <v>45177.0</v>
      </c>
      <c r="Q31" s="4" t="s">
        <v>32</v>
      </c>
      <c r="R31" s="4">
        <v>7.2885511E7</v>
      </c>
      <c r="S31" s="10">
        <v>124.0</v>
      </c>
      <c r="T31" s="10">
        <v>153.0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>
      <c r="A32" s="4" t="s">
        <v>132</v>
      </c>
      <c r="B32" s="5"/>
      <c r="C32" s="5" t="str">
        <f>VLOOKUP(R32,'Лифт+База'!$E$2:$F$234,2,0)</f>
        <v>josaulets</v>
      </c>
      <c r="D32" s="4" t="s">
        <v>133</v>
      </c>
      <c r="E32" s="6" t="s">
        <v>134</v>
      </c>
      <c r="F32" s="6" t="s">
        <v>135</v>
      </c>
      <c r="G32" s="7">
        <v>45193.125</v>
      </c>
      <c r="H32" s="6" t="s">
        <v>136</v>
      </c>
      <c r="I32" s="8">
        <v>1560.0</v>
      </c>
      <c r="J32" s="6"/>
      <c r="K32" s="4" t="s">
        <v>111</v>
      </c>
      <c r="L32" s="4" t="s">
        <v>124</v>
      </c>
      <c r="M32" s="9">
        <f t="shared" si="2"/>
        <v>0.05882352941</v>
      </c>
      <c r="N32" s="5"/>
      <c r="O32" s="4" t="s">
        <v>113</v>
      </c>
      <c r="P32" s="13">
        <v>45177.0</v>
      </c>
      <c r="Q32" s="4" t="s">
        <v>32</v>
      </c>
      <c r="R32" s="4">
        <v>7.3255426E7</v>
      </c>
      <c r="S32" s="10">
        <v>1.0</v>
      </c>
      <c r="T32" s="10">
        <v>17.0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4" t="s">
        <v>78</v>
      </c>
      <c r="B33" s="5"/>
      <c r="C33" s="5" t="str">
        <f>VLOOKUP(R33,'Лифт+База'!$E$2:$F$234,2,0)</f>
        <v>ksanrus</v>
      </c>
      <c r="D33" s="4" t="s">
        <v>79</v>
      </c>
      <c r="E33" s="6" t="s">
        <v>137</v>
      </c>
      <c r="F33" s="6" t="s">
        <v>138</v>
      </c>
      <c r="G33" s="7">
        <v>45195.125</v>
      </c>
      <c r="H33" s="6" t="s">
        <v>139</v>
      </c>
      <c r="I33" s="8">
        <v>5156.25</v>
      </c>
      <c r="J33" s="6"/>
      <c r="K33" s="4" t="s">
        <v>111</v>
      </c>
      <c r="L33" s="4" t="s">
        <v>38</v>
      </c>
      <c r="M33" s="9">
        <f t="shared" si="2"/>
        <v>0.2</v>
      </c>
      <c r="N33" s="5"/>
      <c r="O33" s="4" t="s">
        <v>113</v>
      </c>
      <c r="P33" s="13">
        <v>45177.0</v>
      </c>
      <c r="Q33" s="4" t="s">
        <v>32</v>
      </c>
      <c r="R33" s="4">
        <v>7.2980491E7</v>
      </c>
      <c r="S33" s="10">
        <v>11.0</v>
      </c>
      <c r="T33" s="10">
        <v>55.0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4" t="s">
        <v>19</v>
      </c>
      <c r="B34" s="5"/>
      <c r="C34" s="5" t="str">
        <f>VLOOKUP(R34,'Лифт+База'!$E$2:$F$234,2,0)</f>
        <v>shengeliya94</v>
      </c>
      <c r="D34" s="4" t="s">
        <v>21</v>
      </c>
      <c r="E34" s="6" t="s">
        <v>22</v>
      </c>
      <c r="F34" s="6" t="s">
        <v>23</v>
      </c>
      <c r="G34" s="7">
        <v>45197.125</v>
      </c>
      <c r="H34" s="6" t="s">
        <v>24</v>
      </c>
      <c r="I34" s="8">
        <v>1250.0</v>
      </c>
      <c r="J34" s="6"/>
      <c r="K34" s="4" t="s">
        <v>111</v>
      </c>
      <c r="L34" s="4" t="s">
        <v>26</v>
      </c>
      <c r="M34" s="9">
        <f t="shared" si="2"/>
        <v>1</v>
      </c>
      <c r="N34" s="5"/>
      <c r="O34" s="4" t="s">
        <v>113</v>
      </c>
      <c r="P34" s="13">
        <v>45177.0</v>
      </c>
      <c r="Q34" s="4" t="s">
        <v>32</v>
      </c>
      <c r="R34" s="4">
        <v>7.325522E7</v>
      </c>
      <c r="S34" s="10">
        <v>1.0</v>
      </c>
      <c r="T34" s="10">
        <v>1.0</v>
      </c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4" t="s">
        <v>132</v>
      </c>
      <c r="B35" s="5"/>
      <c r="C35" s="5" t="str">
        <f>VLOOKUP(R35,'Лифт+База'!$E$2:$F$234,2,0)</f>
        <v>shengeliya94</v>
      </c>
      <c r="D35" s="4" t="s">
        <v>133</v>
      </c>
      <c r="E35" s="6" t="s">
        <v>140</v>
      </c>
      <c r="F35" s="6" t="s">
        <v>140</v>
      </c>
      <c r="G35" s="7">
        <v>45202.125</v>
      </c>
      <c r="H35" s="6" t="s">
        <v>141</v>
      </c>
      <c r="I35" s="8">
        <v>2030.4375000000002</v>
      </c>
      <c r="J35" s="6"/>
      <c r="K35" s="4" t="s">
        <v>142</v>
      </c>
      <c r="L35" s="4" t="s">
        <v>38</v>
      </c>
      <c r="M35" s="9">
        <f t="shared" si="2"/>
        <v>1</v>
      </c>
      <c r="N35" s="5"/>
      <c r="O35" s="4" t="s">
        <v>113</v>
      </c>
      <c r="P35" s="13">
        <v>45177.0</v>
      </c>
      <c r="Q35" s="4" t="s">
        <v>32</v>
      </c>
      <c r="R35" s="4">
        <v>7.3181726E7</v>
      </c>
      <c r="S35" s="10">
        <v>1.0</v>
      </c>
      <c r="T35" s="10">
        <v>1.0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4" t="s">
        <v>61</v>
      </c>
      <c r="B36" s="5"/>
      <c r="C36" s="5" t="str">
        <f>VLOOKUP(R36,'Лифт+База'!$E$2:$F$234,2,0)</f>
        <v>tsympilova</v>
      </c>
      <c r="D36" s="4" t="s">
        <v>62</v>
      </c>
      <c r="E36" s="6" t="s">
        <v>143</v>
      </c>
      <c r="F36" s="6" t="s">
        <v>143</v>
      </c>
      <c r="G36" s="7">
        <v>45207.125</v>
      </c>
      <c r="H36" s="6" t="s">
        <v>144</v>
      </c>
      <c r="I36" s="8">
        <v>1641.3240741666668</v>
      </c>
      <c r="J36" s="6"/>
      <c r="K36" s="4" t="s">
        <v>142</v>
      </c>
      <c r="L36" s="4" t="s">
        <v>26</v>
      </c>
      <c r="M36" s="9">
        <f t="shared" si="2"/>
        <v>1</v>
      </c>
      <c r="N36" s="5"/>
      <c r="O36" s="4" t="s">
        <v>113</v>
      </c>
      <c r="P36" s="13">
        <v>45177.0</v>
      </c>
      <c r="Q36" s="4" t="s">
        <v>32</v>
      </c>
      <c r="R36" s="4">
        <v>1.00517311E8</v>
      </c>
      <c r="S36" s="10">
        <v>1.0</v>
      </c>
      <c r="T36" s="10">
        <v>1.0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4" t="s">
        <v>73</v>
      </c>
      <c r="B37" s="5"/>
      <c r="C37" s="5" t="str">
        <f>VLOOKUP(R37,'Лифт+База'!$E$2:$F$234,2,0)</f>
        <v>tsympilova</v>
      </c>
      <c r="D37" s="4" t="s">
        <v>74</v>
      </c>
      <c r="E37" s="6" t="s">
        <v>145</v>
      </c>
      <c r="F37" s="6" t="s">
        <v>146</v>
      </c>
      <c r="G37" s="7">
        <v>45208.125</v>
      </c>
      <c r="H37" s="11" t="s">
        <v>147</v>
      </c>
      <c r="I37" s="8">
        <v>35856.3340725</v>
      </c>
      <c r="J37" s="6"/>
      <c r="K37" s="4" t="s">
        <v>142</v>
      </c>
      <c r="L37" s="4" t="s">
        <v>38</v>
      </c>
      <c r="M37" s="9">
        <f t="shared" si="2"/>
        <v>0.9516129032</v>
      </c>
      <c r="N37" s="5"/>
      <c r="O37" s="4" t="s">
        <v>113</v>
      </c>
      <c r="P37" s="13">
        <v>45177.0</v>
      </c>
      <c r="Q37" s="4" t="s">
        <v>32</v>
      </c>
      <c r="R37" s="4">
        <v>7.3255253E7</v>
      </c>
      <c r="S37" s="10">
        <v>118.0</v>
      </c>
      <c r="T37" s="10">
        <v>124.0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4" t="s">
        <v>73</v>
      </c>
      <c r="B38" s="5"/>
      <c r="C38" s="5" t="str">
        <f>VLOOKUP(R38,'Лифт+База'!$E$2:$F$234,2,0)</f>
        <v>josaulets</v>
      </c>
      <c r="D38" s="4" t="s">
        <v>74</v>
      </c>
      <c r="E38" s="6" t="s">
        <v>75</v>
      </c>
      <c r="F38" s="6" t="s">
        <v>76</v>
      </c>
      <c r="G38" s="7">
        <v>45208.125</v>
      </c>
      <c r="H38" s="6" t="s">
        <v>77</v>
      </c>
      <c r="I38" s="8">
        <v>2500.0</v>
      </c>
      <c r="J38" s="6"/>
      <c r="K38" s="4" t="s">
        <v>142</v>
      </c>
      <c r="L38" s="4" t="s">
        <v>26</v>
      </c>
      <c r="M38" s="9">
        <f t="shared" si="2"/>
        <v>1</v>
      </c>
      <c r="N38" s="5"/>
      <c r="O38" s="4" t="s">
        <v>113</v>
      </c>
      <c r="P38" s="13">
        <v>45177.0</v>
      </c>
      <c r="Q38" s="4" t="s">
        <v>32</v>
      </c>
      <c r="R38" s="4">
        <v>7.3011976E7</v>
      </c>
      <c r="S38" s="10">
        <v>1.0</v>
      </c>
      <c r="T38" s="10">
        <v>1.0</v>
      </c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4" t="s">
        <v>51</v>
      </c>
      <c r="B39" s="5"/>
      <c r="C39" s="5" t="str">
        <f>VLOOKUP(R39,'Лифт+База'!$E$2:$F$234,2,0)</f>
        <v>davydowadsh</v>
      </c>
      <c r="D39" s="4" t="s">
        <v>52</v>
      </c>
      <c r="E39" s="6" t="s">
        <v>66</v>
      </c>
      <c r="F39" s="6" t="s">
        <v>67</v>
      </c>
      <c r="G39" s="7">
        <v>45208.125</v>
      </c>
      <c r="H39" s="6" t="s">
        <v>148</v>
      </c>
      <c r="I39" s="8">
        <v>3466.1944450000005</v>
      </c>
      <c r="J39" s="6"/>
      <c r="K39" s="4" t="s">
        <v>142</v>
      </c>
      <c r="L39" s="4" t="s">
        <v>30</v>
      </c>
      <c r="M39" s="9">
        <f t="shared" si="2"/>
        <v>1</v>
      </c>
      <c r="N39" s="5"/>
      <c r="O39" s="4" t="s">
        <v>113</v>
      </c>
      <c r="P39" s="13">
        <v>45177.0</v>
      </c>
      <c r="Q39" s="4" t="s">
        <v>32</v>
      </c>
      <c r="R39" s="4">
        <v>7.3026343E7</v>
      </c>
      <c r="S39" s="10">
        <v>4.0</v>
      </c>
      <c r="T39" s="10">
        <v>4.0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idden="1">
      <c r="A40" s="4" t="s">
        <v>78</v>
      </c>
      <c r="B40" s="5"/>
      <c r="C40" s="5" t="str">
        <f>VLOOKUP(R40,'Лифт+База'!$E$2:$F$234,2,0)</f>
        <v>shengeliya94</v>
      </c>
      <c r="D40" s="4" t="s">
        <v>79</v>
      </c>
      <c r="E40" s="6" t="s">
        <v>85</v>
      </c>
      <c r="F40" s="6" t="s">
        <v>81</v>
      </c>
      <c r="G40" s="7">
        <v>45212.125</v>
      </c>
      <c r="H40" s="11" t="s">
        <v>149</v>
      </c>
      <c r="I40" s="8">
        <v>2776.666666666667</v>
      </c>
      <c r="J40" s="8">
        <v>2776.666666666667</v>
      </c>
      <c r="K40" s="4" t="s">
        <v>142</v>
      </c>
      <c r="L40" s="4" t="s">
        <v>38</v>
      </c>
      <c r="M40" s="9">
        <f t="shared" si="2"/>
        <v>1</v>
      </c>
      <c r="N40" s="5"/>
      <c r="O40" s="5"/>
      <c r="P40" s="5"/>
      <c r="Q40" s="5"/>
      <c r="R40" s="4">
        <v>7.3140027E7</v>
      </c>
      <c r="S40" s="10">
        <v>2.0</v>
      </c>
      <c r="T40" s="10">
        <v>2.0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4" t="s">
        <v>33</v>
      </c>
      <c r="B41" s="5"/>
      <c r="C41" s="5" t="str">
        <f>VLOOKUP(R41,'Лифт+База'!$E$2:$F$234,2,0)</f>
        <v>shengeliya94</v>
      </c>
      <c r="D41" s="4" t="s">
        <v>34</v>
      </c>
      <c r="E41" s="6" t="s">
        <v>150</v>
      </c>
      <c r="F41" s="6" t="s">
        <v>151</v>
      </c>
      <c r="G41" s="7">
        <v>45224.125</v>
      </c>
      <c r="H41" s="6" t="s">
        <v>152</v>
      </c>
      <c r="I41" s="8">
        <v>1057.5</v>
      </c>
      <c r="J41" s="6"/>
      <c r="K41" s="4" t="s">
        <v>142</v>
      </c>
      <c r="L41" s="4" t="s">
        <v>44</v>
      </c>
      <c r="M41" s="9">
        <f t="shared" si="2"/>
        <v>1</v>
      </c>
      <c r="N41" s="5"/>
      <c r="O41" s="4" t="s">
        <v>113</v>
      </c>
      <c r="P41" s="13">
        <v>45177.0</v>
      </c>
      <c r="Q41" s="4" t="s">
        <v>32</v>
      </c>
      <c r="R41" s="4">
        <v>7.3010007E7</v>
      </c>
      <c r="S41" s="10">
        <v>2.0</v>
      </c>
      <c r="T41" s="10">
        <v>2.0</v>
      </c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4" t="s">
        <v>73</v>
      </c>
      <c r="B42" s="5"/>
      <c r="C42" s="5" t="str">
        <f>VLOOKUP(R42,'Лифт+База'!$E$2:$F$234,2,0)</f>
        <v>davydowadsh</v>
      </c>
      <c r="D42" s="4" t="s">
        <v>74</v>
      </c>
      <c r="E42" s="6" t="s">
        <v>87</v>
      </c>
      <c r="F42" s="6" t="s">
        <v>87</v>
      </c>
      <c r="G42" s="7">
        <v>45227.125</v>
      </c>
      <c r="H42" s="6" t="s">
        <v>88</v>
      </c>
      <c r="I42" s="8">
        <v>1200.0</v>
      </c>
      <c r="J42" s="6"/>
      <c r="K42" s="4" t="s">
        <v>142</v>
      </c>
      <c r="L42" s="4" t="s">
        <v>56</v>
      </c>
      <c r="M42" s="9">
        <f t="shared" si="2"/>
        <v>0.07407407407</v>
      </c>
      <c r="N42" s="5"/>
      <c r="O42" s="4" t="s">
        <v>113</v>
      </c>
      <c r="P42" s="13">
        <v>45177.0</v>
      </c>
      <c r="Q42" s="4" t="s">
        <v>32</v>
      </c>
      <c r="R42" s="4">
        <v>7.2795411E7</v>
      </c>
      <c r="S42" s="10">
        <v>4.0</v>
      </c>
      <c r="T42" s="10">
        <v>54.0</v>
      </c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4" t="s">
        <v>73</v>
      </c>
      <c r="B43" s="5"/>
      <c r="C43" s="5" t="str">
        <f>VLOOKUP(R43,'Лифт+База'!$E$2:$F$234,2,0)</f>
        <v>annmalysheva</v>
      </c>
      <c r="D43" s="4" t="s">
        <v>74</v>
      </c>
      <c r="E43" s="6" t="s">
        <v>153</v>
      </c>
      <c r="F43" s="6" t="s">
        <v>153</v>
      </c>
      <c r="G43" s="7">
        <v>45232.125</v>
      </c>
      <c r="H43" s="6" t="s">
        <v>154</v>
      </c>
      <c r="I43" s="8">
        <v>1607.8101858333334</v>
      </c>
      <c r="J43" s="6"/>
      <c r="K43" s="4" t="s">
        <v>155</v>
      </c>
      <c r="L43" s="4" t="s">
        <v>30</v>
      </c>
      <c r="M43" s="9">
        <f t="shared" si="2"/>
        <v>0.01556131901</v>
      </c>
      <c r="N43" s="5"/>
      <c r="O43" s="4" t="s">
        <v>113</v>
      </c>
      <c r="P43" s="13">
        <v>45177.0</v>
      </c>
      <c r="Q43" s="4" t="s">
        <v>32</v>
      </c>
      <c r="R43" s="4">
        <v>7.2962472E7</v>
      </c>
      <c r="S43" s="10">
        <v>42.0</v>
      </c>
      <c r="T43" s="14">
        <v>2699.0</v>
      </c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4" t="s">
        <v>39</v>
      </c>
      <c r="B44" s="5"/>
      <c r="C44" s="5" t="str">
        <f>VLOOKUP(R44,'Лифт+База'!$E$2:$F$234,2,0)</f>
        <v>josaulets</v>
      </c>
      <c r="D44" s="4" t="s">
        <v>40</v>
      </c>
      <c r="E44" s="6" t="s">
        <v>156</v>
      </c>
      <c r="F44" s="6" t="s">
        <v>42</v>
      </c>
      <c r="G44" s="7">
        <v>45233.125</v>
      </c>
      <c r="H44" s="6" t="s">
        <v>157</v>
      </c>
      <c r="I44" s="8">
        <v>6000.0</v>
      </c>
      <c r="J44" s="6"/>
      <c r="K44" s="4" t="s">
        <v>155</v>
      </c>
      <c r="L44" s="4" t="s">
        <v>44</v>
      </c>
      <c r="M44" s="9">
        <f t="shared" si="2"/>
        <v>0.9166666667</v>
      </c>
      <c r="N44" s="5"/>
      <c r="O44" s="20"/>
      <c r="P44" s="13"/>
      <c r="Q44" s="5"/>
      <c r="R44" s="4">
        <v>7.3055116E7</v>
      </c>
      <c r="S44" s="4">
        <v>22.0</v>
      </c>
      <c r="T44" s="4">
        <v>24.0</v>
      </c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4" t="s">
        <v>78</v>
      </c>
      <c r="B45" s="5"/>
      <c r="C45" s="5" t="str">
        <f>VLOOKUP(R45,'Лифт+База'!$E$2:$F$234,2,0)</f>
        <v>zarechnev</v>
      </c>
      <c r="D45" s="4" t="s">
        <v>79</v>
      </c>
      <c r="E45" s="6" t="s">
        <v>158</v>
      </c>
      <c r="F45" s="6" t="s">
        <v>158</v>
      </c>
      <c r="G45" s="7">
        <v>45233.125</v>
      </c>
      <c r="H45" s="6" t="s">
        <v>159</v>
      </c>
      <c r="I45" s="8">
        <v>2791.136574166667</v>
      </c>
      <c r="J45" s="6"/>
      <c r="K45" s="4" t="s">
        <v>155</v>
      </c>
      <c r="L45" s="4" t="s">
        <v>56</v>
      </c>
      <c r="M45" s="9">
        <f t="shared" si="2"/>
        <v>1</v>
      </c>
      <c r="N45" s="5"/>
      <c r="O45" s="5"/>
      <c r="P45" s="5"/>
      <c r="Q45" s="5"/>
      <c r="R45" s="4">
        <v>7.3231739E7</v>
      </c>
      <c r="S45" s="4">
        <v>7.0</v>
      </c>
      <c r="T45" s="4">
        <v>7.0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idden="1">
      <c r="A46" s="4" t="s">
        <v>78</v>
      </c>
      <c r="B46" s="5"/>
      <c r="C46" s="5" t="str">
        <f>VLOOKUP(R46,'Лифт+База'!$E$2:$F$234,2,0)</f>
        <v>shengeliya94</v>
      </c>
      <c r="D46" s="4" t="s">
        <v>79</v>
      </c>
      <c r="E46" s="6" t="s">
        <v>100</v>
      </c>
      <c r="F46" s="6" t="s">
        <v>81</v>
      </c>
      <c r="G46" s="7">
        <v>45234.125</v>
      </c>
      <c r="H46" s="6" t="s">
        <v>160</v>
      </c>
      <c r="I46" s="8">
        <v>5555.5555558333335</v>
      </c>
      <c r="J46" s="8">
        <v>5555.5555558333335</v>
      </c>
      <c r="K46" s="4" t="s">
        <v>155</v>
      </c>
      <c r="L46" s="4" t="s">
        <v>26</v>
      </c>
      <c r="M46" s="9">
        <f t="shared" si="2"/>
        <v>1</v>
      </c>
      <c r="N46" s="5"/>
      <c r="O46" s="5"/>
      <c r="P46" s="5"/>
      <c r="Q46" s="5"/>
      <c r="R46" s="4">
        <v>7.3140027E7</v>
      </c>
      <c r="S46" s="4">
        <v>1.0</v>
      </c>
      <c r="T46" s="4">
        <v>1.0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4" t="s">
        <v>73</v>
      </c>
      <c r="B47" s="5"/>
      <c r="C47" s="5" t="str">
        <f>VLOOKUP(R47,'Лифт+База'!$E$2:$F$234,2,0)</f>
        <v>josaulets</v>
      </c>
      <c r="D47" s="4" t="s">
        <v>74</v>
      </c>
      <c r="E47" s="6" t="s">
        <v>161</v>
      </c>
      <c r="F47" s="6" t="s">
        <v>76</v>
      </c>
      <c r="G47" s="7">
        <v>45240.125</v>
      </c>
      <c r="H47" s="6" t="s">
        <v>162</v>
      </c>
      <c r="I47" s="8">
        <v>1049.375</v>
      </c>
      <c r="J47" s="6"/>
      <c r="K47" s="4" t="s">
        <v>155</v>
      </c>
      <c r="L47" s="4" t="s">
        <v>44</v>
      </c>
      <c r="M47" s="9">
        <f t="shared" si="2"/>
        <v>1</v>
      </c>
      <c r="N47" s="5"/>
      <c r="O47" s="5"/>
      <c r="P47" s="5"/>
      <c r="Q47" s="5"/>
      <c r="R47" s="4">
        <v>7.3011976E7</v>
      </c>
      <c r="S47" s="4">
        <v>1.0</v>
      </c>
      <c r="T47" s="4">
        <v>1.0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4" t="s">
        <v>33</v>
      </c>
      <c r="B48" s="5"/>
      <c r="C48" s="5" t="str">
        <f>VLOOKUP(R48,'Лифт+База'!$E$2:$F$234,2,0)</f>
        <v>zarechnev</v>
      </c>
      <c r="D48" s="4" t="s">
        <v>34</v>
      </c>
      <c r="E48" s="6" t="s">
        <v>163</v>
      </c>
      <c r="F48" s="6" t="s">
        <v>164</v>
      </c>
      <c r="G48" s="7">
        <v>45243.125</v>
      </c>
      <c r="H48" s="6" t="s">
        <v>165</v>
      </c>
      <c r="I48" s="8">
        <v>4578.125</v>
      </c>
      <c r="J48" s="6"/>
      <c r="K48" s="4" t="s">
        <v>155</v>
      </c>
      <c r="L48" s="4" t="s">
        <v>30</v>
      </c>
      <c r="M48" s="9">
        <f t="shared" si="2"/>
        <v>0.6486486486</v>
      </c>
      <c r="N48" s="5"/>
      <c r="O48" s="20"/>
      <c r="P48" s="13"/>
      <c r="Q48" s="5"/>
      <c r="R48" s="4">
        <v>7.3032531E7</v>
      </c>
      <c r="S48" s="4">
        <v>24.0</v>
      </c>
      <c r="T48" s="4">
        <v>37.0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4" t="s">
        <v>78</v>
      </c>
      <c r="B49" s="5"/>
      <c r="C49" s="5" t="str">
        <f>VLOOKUP(R49,'Лифт+База'!$E$2:$F$234,2,0)</f>
        <v>zarechnev</v>
      </c>
      <c r="D49" s="4" t="s">
        <v>79</v>
      </c>
      <c r="E49" s="6" t="s">
        <v>166</v>
      </c>
      <c r="F49" s="6" t="s">
        <v>158</v>
      </c>
      <c r="G49" s="7">
        <v>45259.125</v>
      </c>
      <c r="H49" s="6" t="s">
        <v>167</v>
      </c>
      <c r="I49" s="8">
        <v>1295.625</v>
      </c>
      <c r="J49" s="6"/>
      <c r="K49" s="4" t="s">
        <v>155</v>
      </c>
      <c r="L49" s="4" t="s">
        <v>30</v>
      </c>
      <c r="M49" s="9">
        <f t="shared" si="2"/>
        <v>1</v>
      </c>
      <c r="N49" s="5"/>
      <c r="O49" s="5"/>
      <c r="P49" s="5"/>
      <c r="Q49" s="5"/>
      <c r="R49" s="4">
        <v>7.3231739E7</v>
      </c>
      <c r="S49" s="4">
        <v>3.0</v>
      </c>
      <c r="T49" s="4">
        <v>3.0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4" t="s">
        <v>39</v>
      </c>
      <c r="B50" s="5"/>
      <c r="C50" s="5" t="s">
        <v>115</v>
      </c>
      <c r="D50" s="4" t="s">
        <v>40</v>
      </c>
      <c r="E50" s="15" t="s">
        <v>168</v>
      </c>
      <c r="F50" s="15" t="s">
        <v>168</v>
      </c>
      <c r="G50" s="16">
        <v>45261.0</v>
      </c>
      <c r="H50" s="21" t="s">
        <v>169</v>
      </c>
      <c r="I50" s="17" t="s">
        <v>170</v>
      </c>
      <c r="J50" s="6"/>
      <c r="K50" s="18" t="s">
        <v>118</v>
      </c>
      <c r="L50" s="4" t="s">
        <v>119</v>
      </c>
      <c r="M50" s="19">
        <v>0.0</v>
      </c>
      <c r="N50" s="5"/>
      <c r="O50" s="20"/>
      <c r="P50" s="13"/>
      <c r="Q50" s="5"/>
      <c r="R50" s="4"/>
      <c r="S50" s="4"/>
      <c r="T50" s="4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4" t="s">
        <v>39</v>
      </c>
      <c r="B51" s="5"/>
      <c r="C51" s="5" t="s">
        <v>115</v>
      </c>
      <c r="D51" s="4" t="s">
        <v>40</v>
      </c>
      <c r="E51" s="15" t="s">
        <v>171</v>
      </c>
      <c r="F51" s="15" t="s">
        <v>171</v>
      </c>
      <c r="G51" s="16">
        <v>45261.0</v>
      </c>
      <c r="H51" s="21" t="s">
        <v>172</v>
      </c>
      <c r="I51" s="17" t="s">
        <v>170</v>
      </c>
      <c r="J51" s="6"/>
      <c r="K51" s="18" t="s">
        <v>118</v>
      </c>
      <c r="L51" s="4" t="s">
        <v>119</v>
      </c>
      <c r="M51" s="19">
        <v>0.0</v>
      </c>
      <c r="N51" s="5"/>
      <c r="O51" s="20"/>
      <c r="P51" s="13"/>
      <c r="Q51" s="5"/>
      <c r="R51" s="4"/>
      <c r="S51" s="4"/>
      <c r="T51" s="4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4" t="s">
        <v>39</v>
      </c>
      <c r="B52" s="5"/>
      <c r="C52" s="5" t="s">
        <v>115</v>
      </c>
      <c r="D52" s="4" t="s">
        <v>40</v>
      </c>
      <c r="E52" s="15" t="s">
        <v>173</v>
      </c>
      <c r="F52" s="15" t="s">
        <v>173</v>
      </c>
      <c r="G52" s="16">
        <v>45261.0</v>
      </c>
      <c r="H52" s="21" t="s">
        <v>174</v>
      </c>
      <c r="I52" s="17" t="s">
        <v>170</v>
      </c>
      <c r="J52" s="6"/>
      <c r="K52" s="18" t="s">
        <v>118</v>
      </c>
      <c r="L52" s="4" t="s">
        <v>119</v>
      </c>
      <c r="M52" s="19">
        <v>0.0</v>
      </c>
      <c r="N52" s="5"/>
      <c r="O52" s="20"/>
      <c r="P52" s="13"/>
      <c r="Q52" s="5"/>
      <c r="R52" s="4"/>
      <c r="S52" s="4"/>
      <c r="T52" s="4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4" t="s">
        <v>39</v>
      </c>
      <c r="B53" s="5"/>
      <c r="C53" s="5" t="s">
        <v>115</v>
      </c>
      <c r="D53" s="4" t="s">
        <v>40</v>
      </c>
      <c r="E53" s="15" t="s">
        <v>175</v>
      </c>
      <c r="F53" s="15" t="s">
        <v>175</v>
      </c>
      <c r="G53" s="16">
        <v>45261.0</v>
      </c>
      <c r="H53" s="21" t="s">
        <v>176</v>
      </c>
      <c r="I53" s="17" t="s">
        <v>170</v>
      </c>
      <c r="J53" s="6"/>
      <c r="K53" s="18" t="s">
        <v>118</v>
      </c>
      <c r="L53" s="4" t="s">
        <v>119</v>
      </c>
      <c r="M53" s="19">
        <v>0.0</v>
      </c>
      <c r="N53" s="5"/>
      <c r="O53" s="20"/>
      <c r="P53" s="13"/>
      <c r="Q53" s="5"/>
      <c r="R53" s="4"/>
      <c r="S53" s="4"/>
      <c r="T53" s="4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4" t="s">
        <v>33</v>
      </c>
      <c r="B54" s="5"/>
      <c r="C54" s="5" t="s">
        <v>115</v>
      </c>
      <c r="D54" s="4" t="s">
        <v>34</v>
      </c>
      <c r="E54" s="15" t="s">
        <v>177</v>
      </c>
      <c r="F54" s="15" t="s">
        <v>177</v>
      </c>
      <c r="G54" s="16">
        <v>45261.0</v>
      </c>
      <c r="H54" s="15" t="s">
        <v>178</v>
      </c>
      <c r="I54" s="17" t="s">
        <v>179</v>
      </c>
      <c r="J54" s="6"/>
      <c r="K54" s="18" t="s">
        <v>118</v>
      </c>
      <c r="L54" s="4" t="s">
        <v>119</v>
      </c>
      <c r="M54" s="19">
        <v>0.0</v>
      </c>
      <c r="N54" s="5"/>
      <c r="O54" s="20"/>
      <c r="P54" s="13"/>
      <c r="Q54" s="5"/>
      <c r="R54" s="4"/>
      <c r="S54" s="4"/>
      <c r="T54" s="4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4" t="s">
        <v>33</v>
      </c>
      <c r="B55" s="5"/>
      <c r="C55" s="5" t="s">
        <v>115</v>
      </c>
      <c r="D55" s="4" t="s">
        <v>34</v>
      </c>
      <c r="E55" s="15" t="s">
        <v>180</v>
      </c>
      <c r="F55" s="15" t="s">
        <v>180</v>
      </c>
      <c r="G55" s="16">
        <v>45261.0</v>
      </c>
      <c r="H55" s="15" t="s">
        <v>178</v>
      </c>
      <c r="I55" s="17" t="s">
        <v>179</v>
      </c>
      <c r="J55" s="6"/>
      <c r="K55" s="18" t="s">
        <v>118</v>
      </c>
      <c r="L55" s="4" t="s">
        <v>119</v>
      </c>
      <c r="M55" s="19">
        <v>0.0</v>
      </c>
      <c r="N55" s="5"/>
      <c r="O55" s="20"/>
      <c r="P55" s="13"/>
      <c r="Q55" s="5"/>
      <c r="R55" s="4"/>
      <c r="S55" s="4"/>
      <c r="T55" s="4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4" t="s">
        <v>78</v>
      </c>
      <c r="B56" s="5"/>
      <c r="C56" s="5" t="str">
        <f>VLOOKUP(R56,'Лифт+База'!$E$2:$F$234,2,0)</f>
        <v>usenova</v>
      </c>
      <c r="D56" s="4" t="s">
        <v>79</v>
      </c>
      <c r="E56" s="6" t="s">
        <v>181</v>
      </c>
      <c r="F56" s="6" t="s">
        <v>182</v>
      </c>
      <c r="G56" s="7">
        <v>45264.125</v>
      </c>
      <c r="H56" s="6" t="s">
        <v>183</v>
      </c>
      <c r="I56" s="8">
        <v>14313.115740833335</v>
      </c>
      <c r="J56" s="6"/>
      <c r="K56" s="4" t="s">
        <v>184</v>
      </c>
      <c r="L56" s="4" t="s">
        <v>30</v>
      </c>
      <c r="M56" s="9">
        <f>S56/T56</f>
        <v>0.7707006369</v>
      </c>
      <c r="N56" s="5"/>
      <c r="O56" s="20"/>
      <c r="P56" s="13"/>
      <c r="Q56" s="5"/>
      <c r="R56" s="4">
        <v>7.2945297E7</v>
      </c>
      <c r="S56" s="4">
        <v>121.0</v>
      </c>
      <c r="T56" s="4">
        <v>157.0</v>
      </c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4" t="s">
        <v>33</v>
      </c>
      <c r="B57" s="5"/>
      <c r="C57" s="5" t="s">
        <v>115</v>
      </c>
      <c r="D57" s="4" t="s">
        <v>34</v>
      </c>
      <c r="E57" s="15" t="s">
        <v>185</v>
      </c>
      <c r="F57" s="15" t="s">
        <v>185</v>
      </c>
      <c r="G57" s="16">
        <v>45266.0</v>
      </c>
      <c r="H57" s="15" t="s">
        <v>178</v>
      </c>
      <c r="I57" s="17" t="s">
        <v>179</v>
      </c>
      <c r="J57" s="6"/>
      <c r="K57" s="18" t="s">
        <v>118</v>
      </c>
      <c r="L57" s="4" t="s">
        <v>119</v>
      </c>
      <c r="M57" s="19">
        <v>0.0</v>
      </c>
      <c r="N57" s="5"/>
      <c r="O57" s="5"/>
      <c r="P57" s="5"/>
      <c r="Q57" s="5"/>
      <c r="R57" s="4"/>
      <c r="S57" s="4"/>
      <c r="T57" s="4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4" t="s">
        <v>61</v>
      </c>
      <c r="B58" s="5"/>
      <c r="C58" s="5" t="str">
        <f>VLOOKUP(R58,'Лифт+База'!$E$2:$F$234,2,0)</f>
        <v>tsympilova</v>
      </c>
      <c r="D58" s="4" t="s">
        <v>62</v>
      </c>
      <c r="E58" s="6" t="s">
        <v>186</v>
      </c>
      <c r="F58" s="6" t="s">
        <v>187</v>
      </c>
      <c r="G58" s="7">
        <v>45269.125</v>
      </c>
      <c r="H58" s="6" t="s">
        <v>188</v>
      </c>
      <c r="I58" s="8">
        <v>1595.9236116666668</v>
      </c>
      <c r="J58" s="6"/>
      <c r="K58" s="4" t="s">
        <v>184</v>
      </c>
      <c r="L58" s="4" t="s">
        <v>124</v>
      </c>
      <c r="M58" s="9">
        <f t="shared" ref="M58:M112" si="3">S58/T58</f>
        <v>0.8</v>
      </c>
      <c r="N58" s="5"/>
      <c r="O58" s="5"/>
      <c r="P58" s="5"/>
      <c r="Q58" s="5"/>
      <c r="R58" s="4">
        <v>7.2618123E7</v>
      </c>
      <c r="S58" s="4">
        <v>4.0</v>
      </c>
      <c r="T58" s="4">
        <v>5.0</v>
      </c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4" t="s">
        <v>61</v>
      </c>
      <c r="B59" s="5"/>
      <c r="C59" s="5" t="str">
        <f>VLOOKUP(R59,'Лифт+База'!$E$2:$F$234,2,0)</f>
        <v>tsympilova</v>
      </c>
      <c r="D59" s="4" t="s">
        <v>62</v>
      </c>
      <c r="E59" s="6" t="s">
        <v>143</v>
      </c>
      <c r="F59" s="6" t="s">
        <v>143</v>
      </c>
      <c r="G59" s="7">
        <v>45274.125</v>
      </c>
      <c r="H59" s="6" t="s">
        <v>189</v>
      </c>
      <c r="I59" s="8">
        <v>3718.75</v>
      </c>
      <c r="J59" s="6"/>
      <c r="K59" s="4" t="s">
        <v>184</v>
      </c>
      <c r="L59" s="4" t="s">
        <v>44</v>
      </c>
      <c r="M59" s="9">
        <f t="shared" si="3"/>
        <v>1</v>
      </c>
      <c r="N59" s="5"/>
      <c r="O59" s="5"/>
      <c r="P59" s="5"/>
      <c r="Q59" s="5"/>
      <c r="R59" s="4">
        <v>1.00517311E8</v>
      </c>
      <c r="S59" s="4">
        <v>5.0</v>
      </c>
      <c r="T59" s="4">
        <v>5.0</v>
      </c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4" t="s">
        <v>51</v>
      </c>
      <c r="B60" s="5"/>
      <c r="C60" s="5" t="str">
        <f>VLOOKUP(R60,'Лифт+База'!$E$2:$F$234,2,0)</f>
        <v>shengeliya94</v>
      </c>
      <c r="D60" s="4" t="s">
        <v>52</v>
      </c>
      <c r="E60" s="6" t="s">
        <v>190</v>
      </c>
      <c r="F60" s="6" t="s">
        <v>190</v>
      </c>
      <c r="G60" s="7">
        <v>45276.125</v>
      </c>
      <c r="H60" s="6" t="s">
        <v>191</v>
      </c>
      <c r="I60" s="8">
        <v>44816.0972225</v>
      </c>
      <c r="J60" s="6"/>
      <c r="K60" s="4" t="s">
        <v>184</v>
      </c>
      <c r="L60" s="4" t="s">
        <v>30</v>
      </c>
      <c r="M60" s="9">
        <f t="shared" si="3"/>
        <v>0.9032258065</v>
      </c>
      <c r="N60" s="5"/>
      <c r="O60" s="5"/>
      <c r="P60" s="5"/>
      <c r="Q60" s="5"/>
      <c r="R60" s="4">
        <v>7.2919933E7</v>
      </c>
      <c r="S60" s="4">
        <v>420.0</v>
      </c>
      <c r="T60" s="4">
        <v>465.0</v>
      </c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4" t="s">
        <v>19</v>
      </c>
      <c r="B61" s="5"/>
      <c r="C61" s="5" t="str">
        <f>VLOOKUP(R61,'Лифт+База'!$E$2:$F$234,2,0)</f>
        <v>usenova</v>
      </c>
      <c r="D61" s="4" t="s">
        <v>21</v>
      </c>
      <c r="E61" s="6" t="s">
        <v>192</v>
      </c>
      <c r="F61" s="6" t="s">
        <v>192</v>
      </c>
      <c r="G61" s="7">
        <v>45279.125</v>
      </c>
      <c r="H61" s="6" t="s">
        <v>193</v>
      </c>
      <c r="I61" s="8">
        <v>1662.5</v>
      </c>
      <c r="J61" s="6"/>
      <c r="K61" s="4" t="s">
        <v>184</v>
      </c>
      <c r="L61" s="4" t="s">
        <v>44</v>
      </c>
      <c r="M61" s="9">
        <f t="shared" si="3"/>
        <v>0.5714285714</v>
      </c>
      <c r="N61" s="5"/>
      <c r="O61" s="5"/>
      <c r="P61" s="5"/>
      <c r="Q61" s="5"/>
      <c r="R61" s="4">
        <v>7.2673005E7</v>
      </c>
      <c r="S61" s="4">
        <v>12.0</v>
      </c>
      <c r="T61" s="4">
        <v>21.0</v>
      </c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4" t="s">
        <v>78</v>
      </c>
      <c r="B62" s="5"/>
      <c r="C62" s="5" t="str">
        <f>VLOOKUP(R62,'Лифт+База'!$E$2:$F$234,2,0)</f>
        <v>annmalysheva</v>
      </c>
      <c r="D62" s="4" t="s">
        <v>79</v>
      </c>
      <c r="E62" s="6" t="s">
        <v>194</v>
      </c>
      <c r="F62" s="6" t="s">
        <v>195</v>
      </c>
      <c r="G62" s="7">
        <v>45288.125</v>
      </c>
      <c r="H62" s="6" t="s">
        <v>196</v>
      </c>
      <c r="I62" s="8">
        <v>31477.2350525</v>
      </c>
      <c r="J62" s="6"/>
      <c r="K62" s="4" t="s">
        <v>184</v>
      </c>
      <c r="L62" s="4" t="s">
        <v>30</v>
      </c>
      <c r="M62" s="9">
        <f t="shared" si="3"/>
        <v>0.8223684211</v>
      </c>
      <c r="N62" s="5"/>
      <c r="O62" s="5"/>
      <c r="P62" s="5"/>
      <c r="Q62" s="5"/>
      <c r="R62" s="4">
        <v>7.272336E7</v>
      </c>
      <c r="S62" s="4">
        <v>375.0</v>
      </c>
      <c r="T62" s="4">
        <v>456.0</v>
      </c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4" t="s">
        <v>39</v>
      </c>
      <c r="B63" s="5"/>
      <c r="C63" s="5" t="str">
        <f>VLOOKUP(R63,'Лифт+База'!$E$2:$F$234,2,0)</f>
        <v>tsympilova</v>
      </c>
      <c r="D63" s="4" t="s">
        <v>40</v>
      </c>
      <c r="E63" s="6" t="s">
        <v>168</v>
      </c>
      <c r="F63" s="6" t="s">
        <v>197</v>
      </c>
      <c r="G63" s="7">
        <v>45291.125</v>
      </c>
      <c r="H63" s="6" t="s">
        <v>198</v>
      </c>
      <c r="I63" s="8">
        <v>1945.7944433333334</v>
      </c>
      <c r="J63" s="6"/>
      <c r="K63" s="4" t="s">
        <v>184</v>
      </c>
      <c r="L63" s="4" t="s">
        <v>56</v>
      </c>
      <c r="M63" s="9">
        <f t="shared" si="3"/>
        <v>0.2962962963</v>
      </c>
      <c r="N63" s="5"/>
      <c r="O63" s="20"/>
      <c r="P63" s="13"/>
      <c r="Q63" s="5"/>
      <c r="R63" s="4">
        <v>7.3288492E7</v>
      </c>
      <c r="S63" s="4">
        <v>24.0</v>
      </c>
      <c r="T63" s="4">
        <v>81.0</v>
      </c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4" t="s">
        <v>19</v>
      </c>
      <c r="B64" s="5"/>
      <c r="C64" s="5" t="str">
        <f>VLOOKUP(R64,'Лифт+База'!$E$2:$F$234,2,0)</f>
        <v>ksanrus</v>
      </c>
      <c r="D64" s="4" t="s">
        <v>21</v>
      </c>
      <c r="E64" s="6" t="s">
        <v>199</v>
      </c>
      <c r="F64" s="6" t="s">
        <v>200</v>
      </c>
      <c r="G64" s="7">
        <v>45297.125</v>
      </c>
      <c r="H64" s="6" t="s">
        <v>201</v>
      </c>
      <c r="I64" s="8">
        <v>21958.75</v>
      </c>
      <c r="J64" s="6"/>
      <c r="K64" s="4" t="s">
        <v>202</v>
      </c>
      <c r="L64" s="4" t="s">
        <v>38</v>
      </c>
      <c r="M64" s="9">
        <f t="shared" si="3"/>
        <v>0.4565217391</v>
      </c>
      <c r="N64" s="5"/>
      <c r="O64" s="5"/>
      <c r="P64" s="5"/>
      <c r="Q64" s="5"/>
      <c r="R64" s="4">
        <v>7.3240021E7</v>
      </c>
      <c r="S64" s="4">
        <v>42.0</v>
      </c>
      <c r="T64" s="4">
        <v>92.0</v>
      </c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4" t="s">
        <v>78</v>
      </c>
      <c r="B65" s="5"/>
      <c r="C65" s="5" t="str">
        <f>VLOOKUP(R65,'Лифт+База'!$E$2:$F$234,2,0)</f>
        <v>shengeliya94</v>
      </c>
      <c r="D65" s="4" t="s">
        <v>79</v>
      </c>
      <c r="E65" s="6" t="s">
        <v>203</v>
      </c>
      <c r="F65" s="6" t="s">
        <v>203</v>
      </c>
      <c r="G65" s="7">
        <v>45307.125</v>
      </c>
      <c r="H65" s="6" t="s">
        <v>204</v>
      </c>
      <c r="I65" s="8">
        <v>7452.578704166667</v>
      </c>
      <c r="J65" s="6"/>
      <c r="K65" s="4" t="s">
        <v>202</v>
      </c>
      <c r="L65" s="4" t="s">
        <v>30</v>
      </c>
      <c r="M65" s="9">
        <f t="shared" si="3"/>
        <v>0.6666666667</v>
      </c>
      <c r="N65" s="5"/>
      <c r="O65" s="5"/>
      <c r="P65" s="5"/>
      <c r="Q65" s="5"/>
      <c r="R65" s="4">
        <v>9.2161283E7</v>
      </c>
      <c r="S65" s="4">
        <v>14.0</v>
      </c>
      <c r="T65" s="4">
        <v>21.0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4" t="s">
        <v>19</v>
      </c>
      <c r="B66" s="5"/>
      <c r="C66" s="5" t="str">
        <f>VLOOKUP(R66,'Лифт+База'!$E$2:$F$234,2,0)</f>
        <v>shengeliya94</v>
      </c>
      <c r="D66" s="4" t="s">
        <v>21</v>
      </c>
      <c r="E66" s="6" t="s">
        <v>205</v>
      </c>
      <c r="F66" s="6" t="s">
        <v>23</v>
      </c>
      <c r="G66" s="7">
        <v>45309.125</v>
      </c>
      <c r="H66" s="6" t="s">
        <v>206</v>
      </c>
      <c r="I66" s="8">
        <v>3356.25</v>
      </c>
      <c r="J66" s="6"/>
      <c r="K66" s="4" t="s">
        <v>202</v>
      </c>
      <c r="L66" s="4" t="s">
        <v>30</v>
      </c>
      <c r="M66" s="9">
        <f t="shared" si="3"/>
        <v>1</v>
      </c>
      <c r="N66" s="5"/>
      <c r="O66" s="5"/>
      <c r="P66" s="5"/>
      <c r="Q66" s="5"/>
      <c r="R66" s="4">
        <v>7.325522E7</v>
      </c>
      <c r="S66" s="4">
        <v>42.0</v>
      </c>
      <c r="T66" s="4">
        <v>42.0</v>
      </c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4" t="s">
        <v>73</v>
      </c>
      <c r="B67" s="5"/>
      <c r="C67" s="5" t="str">
        <f>VLOOKUP(R67,'Лифт+База'!$E$2:$F$234,2,0)</f>
        <v>josaulets</v>
      </c>
      <c r="D67" s="4" t="s">
        <v>74</v>
      </c>
      <c r="E67" s="6" t="s">
        <v>161</v>
      </c>
      <c r="F67" s="6" t="s">
        <v>76</v>
      </c>
      <c r="G67" s="7">
        <v>45311.125</v>
      </c>
      <c r="H67" s="6" t="s">
        <v>207</v>
      </c>
      <c r="I67" s="8">
        <v>1041.25</v>
      </c>
      <c r="J67" s="6"/>
      <c r="K67" s="4" t="s">
        <v>202</v>
      </c>
      <c r="L67" s="4" t="s">
        <v>30</v>
      </c>
      <c r="M67" s="9">
        <f t="shared" si="3"/>
        <v>1</v>
      </c>
      <c r="N67" s="5"/>
      <c r="O67" s="20"/>
      <c r="P67" s="13"/>
      <c r="Q67" s="5"/>
      <c r="R67" s="4">
        <v>7.3011976E7</v>
      </c>
      <c r="S67" s="4">
        <v>1.0</v>
      </c>
      <c r="T67" s="4">
        <v>1.0</v>
      </c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4" t="s">
        <v>19</v>
      </c>
      <c r="B68" s="5"/>
      <c r="C68" s="5" t="str">
        <f>VLOOKUP(R68,'Лифт+База'!$E$2:$F$234,2,0)</f>
        <v>shengeliya94</v>
      </c>
      <c r="D68" s="4" t="s">
        <v>21</v>
      </c>
      <c r="E68" s="6" t="s">
        <v>208</v>
      </c>
      <c r="F68" s="6" t="s">
        <v>23</v>
      </c>
      <c r="G68" s="7">
        <v>45312.125</v>
      </c>
      <c r="H68" s="6" t="s">
        <v>209</v>
      </c>
      <c r="I68" s="8">
        <v>72392.51478916667</v>
      </c>
      <c r="J68" s="6"/>
      <c r="K68" s="4" t="s">
        <v>202</v>
      </c>
      <c r="L68" s="4" t="s">
        <v>30</v>
      </c>
      <c r="M68" s="9">
        <f t="shared" si="3"/>
        <v>0.9914965986</v>
      </c>
      <c r="N68" s="5"/>
      <c r="O68" s="20"/>
      <c r="P68" s="13"/>
      <c r="Q68" s="5"/>
      <c r="R68" s="4">
        <v>7.325522E7</v>
      </c>
      <c r="S68" s="22">
        <v>1749.0</v>
      </c>
      <c r="T68" s="22">
        <v>1764.0</v>
      </c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4" t="s">
        <v>51</v>
      </c>
      <c r="B69" s="5"/>
      <c r="C69" s="5" t="str">
        <f>VLOOKUP(R69,'Лифт+База'!$E$2:$F$234,2,0)</f>
        <v>annmalysheva</v>
      </c>
      <c r="D69" s="4" t="s">
        <v>52</v>
      </c>
      <c r="E69" s="6" t="s">
        <v>210</v>
      </c>
      <c r="F69" s="6" t="s">
        <v>211</v>
      </c>
      <c r="G69" s="7">
        <v>45316.125</v>
      </c>
      <c r="H69" s="6" t="s">
        <v>212</v>
      </c>
      <c r="I69" s="8">
        <v>6253.298611666667</v>
      </c>
      <c r="J69" s="6"/>
      <c r="K69" s="4" t="s">
        <v>202</v>
      </c>
      <c r="L69" s="4" t="s">
        <v>38</v>
      </c>
      <c r="M69" s="9">
        <f t="shared" si="3"/>
        <v>1</v>
      </c>
      <c r="N69" s="5"/>
      <c r="O69" s="5"/>
      <c r="P69" s="5"/>
      <c r="Q69" s="5"/>
      <c r="R69" s="4">
        <v>7.2993723E7</v>
      </c>
      <c r="S69" s="4">
        <v>6.0</v>
      </c>
      <c r="T69" s="4">
        <v>6.0</v>
      </c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4" t="s">
        <v>73</v>
      </c>
      <c r="B70" s="5"/>
      <c r="C70" s="5" t="str">
        <f>VLOOKUP(R70,'Лифт+База'!$E$2:$F$234,2,0)</f>
        <v>annmalysheva</v>
      </c>
      <c r="D70" s="4" t="s">
        <v>74</v>
      </c>
      <c r="E70" s="6" t="s">
        <v>213</v>
      </c>
      <c r="F70" s="6" t="s">
        <v>213</v>
      </c>
      <c r="G70" s="7">
        <v>45317.125</v>
      </c>
      <c r="H70" s="6" t="s">
        <v>214</v>
      </c>
      <c r="I70" s="8">
        <v>3189.375</v>
      </c>
      <c r="J70" s="6"/>
      <c r="K70" s="4" t="s">
        <v>202</v>
      </c>
      <c r="L70" s="4" t="s">
        <v>30</v>
      </c>
      <c r="M70" s="9">
        <f t="shared" si="3"/>
        <v>0.7333333333</v>
      </c>
      <c r="N70" s="5"/>
      <c r="O70" s="5"/>
      <c r="P70" s="5"/>
      <c r="Q70" s="5"/>
      <c r="R70" s="4">
        <v>7.2637371E7</v>
      </c>
      <c r="S70" s="4">
        <v>11.0</v>
      </c>
      <c r="T70" s="4">
        <v>15.0</v>
      </c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4" t="s">
        <v>33</v>
      </c>
      <c r="B71" s="5"/>
      <c r="C71" s="5" t="str">
        <f>VLOOKUP(R71,'Лифт+База'!$E$2:$F$234,2,0)</f>
        <v>annmalysheva</v>
      </c>
      <c r="D71" s="4" t="s">
        <v>34</v>
      </c>
      <c r="E71" s="6" t="s">
        <v>215</v>
      </c>
      <c r="F71" s="6" t="s">
        <v>216</v>
      </c>
      <c r="G71" s="7">
        <v>45321.125</v>
      </c>
      <c r="H71" s="6" t="s">
        <v>217</v>
      </c>
      <c r="I71" s="8">
        <v>21137.1906625</v>
      </c>
      <c r="J71" s="6"/>
      <c r="K71" s="4" t="s">
        <v>202</v>
      </c>
      <c r="L71" s="4" t="s">
        <v>38</v>
      </c>
      <c r="M71" s="9">
        <f t="shared" si="3"/>
        <v>0.8695652174</v>
      </c>
      <c r="N71" s="5"/>
      <c r="O71" s="5"/>
      <c r="P71" s="5"/>
      <c r="Q71" s="5"/>
      <c r="R71" s="4">
        <v>7.3255187E7</v>
      </c>
      <c r="S71" s="4">
        <v>40.0</v>
      </c>
      <c r="T71" s="4">
        <v>46.0</v>
      </c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4" t="s">
        <v>39</v>
      </c>
      <c r="B72" s="5"/>
      <c r="C72" s="5" t="str">
        <f>VLOOKUP(R72,'Лифт+База'!$E$2:$F$234,2,0)</f>
        <v>katedremalova</v>
      </c>
      <c r="D72" s="4" t="s">
        <v>40</v>
      </c>
      <c r="E72" s="6" t="s">
        <v>218</v>
      </c>
      <c r="F72" s="6" t="s">
        <v>219</v>
      </c>
      <c r="G72" s="7">
        <v>45322.125</v>
      </c>
      <c r="H72" s="6" t="s">
        <v>220</v>
      </c>
      <c r="I72" s="8">
        <v>2082.5</v>
      </c>
      <c r="J72" s="6"/>
      <c r="K72" s="4" t="s">
        <v>202</v>
      </c>
      <c r="L72" s="4" t="s">
        <v>38</v>
      </c>
      <c r="M72" s="9">
        <f t="shared" si="3"/>
        <v>0.6666666667</v>
      </c>
      <c r="N72" s="5"/>
      <c r="O72" s="5"/>
      <c r="P72" s="5"/>
      <c r="Q72" s="5"/>
      <c r="R72" s="4">
        <v>7.2999187E7</v>
      </c>
      <c r="S72" s="4">
        <v>2.0</v>
      </c>
      <c r="T72" s="4">
        <v>3.0</v>
      </c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4" t="s">
        <v>33</v>
      </c>
      <c r="B73" s="5"/>
      <c r="C73" s="5" t="str">
        <f>VLOOKUP(R73,'Лифт+База'!$E$2:$F$234,2,0)</f>
        <v>katedremalova</v>
      </c>
      <c r="D73" s="4" t="s">
        <v>34</v>
      </c>
      <c r="E73" s="6" t="s">
        <v>221</v>
      </c>
      <c r="F73" s="6" t="s">
        <v>222</v>
      </c>
      <c r="G73" s="7">
        <v>45340.125</v>
      </c>
      <c r="H73" s="11" t="s">
        <v>223</v>
      </c>
      <c r="I73" s="8">
        <v>11071.567130000001</v>
      </c>
      <c r="J73" s="6"/>
      <c r="K73" s="4" t="s">
        <v>224</v>
      </c>
      <c r="L73" s="4" t="s">
        <v>56</v>
      </c>
      <c r="M73" s="9">
        <f t="shared" si="3"/>
        <v>0.9743589744</v>
      </c>
      <c r="N73" s="5"/>
      <c r="O73" s="5"/>
      <c r="P73" s="5"/>
      <c r="Q73" s="5"/>
      <c r="R73" s="4">
        <v>7.2726282E7</v>
      </c>
      <c r="S73" s="4">
        <v>38.0</v>
      </c>
      <c r="T73" s="4">
        <v>39.0</v>
      </c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4" t="s">
        <v>78</v>
      </c>
      <c r="B74" s="5"/>
      <c r="C74" s="5" t="str">
        <f>VLOOKUP(R74,'Лифт+База'!$E$2:$F$234,2,0)</f>
        <v>zarechnev</v>
      </c>
      <c r="D74" s="4" t="s">
        <v>79</v>
      </c>
      <c r="E74" s="6" t="s">
        <v>225</v>
      </c>
      <c r="F74" s="6" t="s">
        <v>226</v>
      </c>
      <c r="G74" s="7">
        <v>45340.125</v>
      </c>
      <c r="H74" s="6" t="s">
        <v>227</v>
      </c>
      <c r="I74" s="8">
        <v>2643.740740833334</v>
      </c>
      <c r="J74" s="6"/>
      <c r="K74" s="4" t="s">
        <v>224</v>
      </c>
      <c r="L74" s="4" t="s">
        <v>56</v>
      </c>
      <c r="M74" s="9">
        <f t="shared" si="3"/>
        <v>1</v>
      </c>
      <c r="N74" s="5"/>
      <c r="O74" s="5"/>
      <c r="P74" s="5"/>
      <c r="Q74" s="5"/>
      <c r="R74" s="4">
        <v>7.3156354E7</v>
      </c>
      <c r="S74" s="4">
        <v>5.0</v>
      </c>
      <c r="T74" s="4">
        <v>5.0</v>
      </c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4" t="s">
        <v>61</v>
      </c>
      <c r="B75" s="5"/>
      <c r="C75" s="5" t="str">
        <f>VLOOKUP(R75,'Лифт+База'!$E$2:$F$234,2,0)</f>
        <v>usenova</v>
      </c>
      <c r="D75" s="4" t="s">
        <v>62</v>
      </c>
      <c r="E75" s="6" t="s">
        <v>228</v>
      </c>
      <c r="F75" s="6" t="s">
        <v>228</v>
      </c>
      <c r="G75" s="7">
        <v>45341.125</v>
      </c>
      <c r="H75" s="6" t="s">
        <v>229</v>
      </c>
      <c r="I75" s="8">
        <v>7989.375</v>
      </c>
      <c r="J75" s="6"/>
      <c r="K75" s="4" t="s">
        <v>224</v>
      </c>
      <c r="L75" s="4" t="s">
        <v>30</v>
      </c>
      <c r="M75" s="9">
        <f t="shared" si="3"/>
        <v>0.5352112676</v>
      </c>
      <c r="N75" s="5"/>
      <c r="O75" s="20"/>
      <c r="P75" s="13"/>
      <c r="Q75" s="5"/>
      <c r="R75" s="4">
        <v>7.3028853E7</v>
      </c>
      <c r="S75" s="4">
        <v>38.0</v>
      </c>
      <c r="T75" s="4">
        <v>71.0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4" t="s">
        <v>78</v>
      </c>
      <c r="B76" s="5"/>
      <c r="C76" s="5" t="str">
        <f>VLOOKUP(R76,'Лифт+База'!$E$2:$F$234,2,0)</f>
        <v>josaulets</v>
      </c>
      <c r="D76" s="4" t="s">
        <v>79</v>
      </c>
      <c r="E76" s="6" t="s">
        <v>230</v>
      </c>
      <c r="F76" s="6" t="s">
        <v>231</v>
      </c>
      <c r="G76" s="7">
        <v>45343.125</v>
      </c>
      <c r="H76" s="6" t="s">
        <v>232</v>
      </c>
      <c r="I76" s="8">
        <v>21410.822605</v>
      </c>
      <c r="J76" s="6"/>
      <c r="K76" s="4" t="s">
        <v>224</v>
      </c>
      <c r="L76" s="4" t="s">
        <v>30</v>
      </c>
      <c r="M76" s="9">
        <f t="shared" si="3"/>
        <v>0.9401709402</v>
      </c>
      <c r="N76" s="5"/>
      <c r="O76" s="5"/>
      <c r="P76" s="5"/>
      <c r="Q76" s="5"/>
      <c r="R76" s="4">
        <v>7.2809369E7</v>
      </c>
      <c r="S76" s="4">
        <v>110.0</v>
      </c>
      <c r="T76" s="4">
        <v>117.0</v>
      </c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4" t="s">
        <v>33</v>
      </c>
      <c r="B77" s="5"/>
      <c r="C77" s="5" t="str">
        <f>VLOOKUP(R77,'Лифт+База'!$E$2:$F$234,2,0)</f>
        <v>davydowadsh</v>
      </c>
      <c r="D77" s="4" t="s">
        <v>34</v>
      </c>
      <c r="E77" s="6" t="s">
        <v>233</v>
      </c>
      <c r="F77" s="6" t="s">
        <v>234</v>
      </c>
      <c r="G77" s="7">
        <v>45345.125</v>
      </c>
      <c r="H77" s="6" t="s">
        <v>235</v>
      </c>
      <c r="I77" s="8">
        <v>7723.761574166667</v>
      </c>
      <c r="J77" s="6"/>
      <c r="K77" s="4" t="s">
        <v>224</v>
      </c>
      <c r="L77" s="4" t="s">
        <v>38</v>
      </c>
      <c r="M77" s="9">
        <f t="shared" si="3"/>
        <v>1</v>
      </c>
      <c r="N77" s="5"/>
      <c r="O77" s="5"/>
      <c r="P77" s="5"/>
      <c r="Q77" s="5"/>
      <c r="R77" s="4">
        <v>7.3255316E7</v>
      </c>
      <c r="S77" s="4">
        <v>9.0</v>
      </c>
      <c r="T77" s="4">
        <v>9.0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4" t="s">
        <v>33</v>
      </c>
      <c r="B78" s="5"/>
      <c r="C78" s="5" t="str">
        <f>VLOOKUP(R78,'Лифт+База'!$E$2:$F$234,2,0)</f>
        <v>katedremalova</v>
      </c>
      <c r="D78" s="4" t="s">
        <v>34</v>
      </c>
      <c r="E78" s="6" t="s">
        <v>236</v>
      </c>
      <c r="F78" s="6" t="s">
        <v>237</v>
      </c>
      <c r="G78" s="7">
        <v>45350.125</v>
      </c>
      <c r="H78" s="6" t="s">
        <v>238</v>
      </c>
      <c r="I78" s="8">
        <v>1240.3125</v>
      </c>
      <c r="J78" s="6"/>
      <c r="K78" s="4" t="s">
        <v>224</v>
      </c>
      <c r="L78" s="4" t="s">
        <v>30</v>
      </c>
      <c r="M78" s="9">
        <f t="shared" si="3"/>
        <v>0.125</v>
      </c>
      <c r="N78" s="5"/>
      <c r="O78" s="5"/>
      <c r="P78" s="5"/>
      <c r="Q78" s="5"/>
      <c r="R78" s="4">
        <v>7.2835899E7</v>
      </c>
      <c r="S78" s="4">
        <v>6.0</v>
      </c>
      <c r="T78" s="4">
        <v>48.0</v>
      </c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4" t="s">
        <v>51</v>
      </c>
      <c r="B79" s="5"/>
      <c r="C79" s="5" t="str">
        <f>VLOOKUP(R79,'Лифт+База'!$E$2:$F$234,2,0)</f>
        <v>zarechnev</v>
      </c>
      <c r="D79" s="4" t="s">
        <v>52</v>
      </c>
      <c r="E79" s="6" t="s">
        <v>239</v>
      </c>
      <c r="F79" s="6" t="s">
        <v>240</v>
      </c>
      <c r="G79" s="7">
        <v>45356.125</v>
      </c>
      <c r="H79" s="6" t="s">
        <v>241</v>
      </c>
      <c r="I79" s="8">
        <v>4298.212963333334</v>
      </c>
      <c r="J79" s="6"/>
      <c r="K79" s="4" t="s">
        <v>242</v>
      </c>
      <c r="L79" s="4" t="s">
        <v>30</v>
      </c>
      <c r="M79" s="9">
        <f t="shared" si="3"/>
        <v>0.8181818182</v>
      </c>
      <c r="N79" s="5"/>
      <c r="O79" s="5"/>
      <c r="P79" s="5"/>
      <c r="Q79" s="5"/>
      <c r="R79" s="4">
        <v>7.2650932E7</v>
      </c>
      <c r="S79" s="4">
        <v>9.0</v>
      </c>
      <c r="T79" s="4">
        <v>11.0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4" t="s">
        <v>19</v>
      </c>
      <c r="B80" s="5"/>
      <c r="C80" s="5" t="str">
        <f>VLOOKUP(R80,'Лифт+База'!$E$2:$F$234,2,0)</f>
        <v>annmalysheva</v>
      </c>
      <c r="D80" s="4" t="s">
        <v>21</v>
      </c>
      <c r="E80" s="6" t="s">
        <v>243</v>
      </c>
      <c r="F80" s="6" t="s">
        <v>244</v>
      </c>
      <c r="G80" s="7">
        <v>45358.125</v>
      </c>
      <c r="H80" s="6" t="s">
        <v>245</v>
      </c>
      <c r="I80" s="8">
        <v>17086.069445</v>
      </c>
      <c r="J80" s="6"/>
      <c r="K80" s="4" t="s">
        <v>242</v>
      </c>
      <c r="L80" s="4" t="s">
        <v>38</v>
      </c>
      <c r="M80" s="9">
        <f t="shared" si="3"/>
        <v>1</v>
      </c>
      <c r="N80" s="5"/>
      <c r="O80" s="5"/>
      <c r="P80" s="5"/>
      <c r="Q80" s="5"/>
      <c r="R80" s="4">
        <v>7.3148121E7</v>
      </c>
      <c r="S80" s="4">
        <v>24.0</v>
      </c>
      <c r="T80" s="4">
        <v>24.0</v>
      </c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4" t="s">
        <v>19</v>
      </c>
      <c r="B81" s="5"/>
      <c r="C81" s="5" t="str">
        <f>VLOOKUP(R81,'Лифт+База'!$E$2:$F$234,2,0)</f>
        <v>tsympilova</v>
      </c>
      <c r="D81" s="4" t="s">
        <v>21</v>
      </c>
      <c r="E81" s="6" t="s">
        <v>246</v>
      </c>
      <c r="F81" s="6" t="s">
        <v>247</v>
      </c>
      <c r="G81" s="7">
        <v>45365.125</v>
      </c>
      <c r="H81" s="6" t="s">
        <v>248</v>
      </c>
      <c r="I81" s="8">
        <v>2865.0</v>
      </c>
      <c r="J81" s="6"/>
      <c r="K81" s="4" t="s">
        <v>242</v>
      </c>
      <c r="L81" s="4" t="s">
        <v>30</v>
      </c>
      <c r="M81" s="9">
        <f t="shared" si="3"/>
        <v>0.8421052632</v>
      </c>
      <c r="N81" s="5"/>
      <c r="O81" s="5"/>
      <c r="P81" s="5"/>
      <c r="Q81" s="5"/>
      <c r="R81" s="4">
        <v>7.3238374E7</v>
      </c>
      <c r="S81" s="4">
        <v>16.0</v>
      </c>
      <c r="T81" s="4">
        <v>19.0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4" t="s">
        <v>33</v>
      </c>
      <c r="B82" s="5"/>
      <c r="C82" s="5" t="str">
        <f>VLOOKUP(R82,'Лифт+База'!$E$2:$F$234,2,0)</f>
        <v>josaulets</v>
      </c>
      <c r="D82" s="4" t="s">
        <v>34</v>
      </c>
      <c r="E82" s="6" t="s">
        <v>249</v>
      </c>
      <c r="F82" s="6" t="s">
        <v>249</v>
      </c>
      <c r="G82" s="7">
        <v>45368.125</v>
      </c>
      <c r="H82" s="6" t="s">
        <v>250</v>
      </c>
      <c r="I82" s="8">
        <v>6285.9375</v>
      </c>
      <c r="J82" s="6"/>
      <c r="K82" s="4" t="s">
        <v>242</v>
      </c>
      <c r="L82" s="4" t="s">
        <v>38</v>
      </c>
      <c r="M82" s="9">
        <f t="shared" si="3"/>
        <v>0.875</v>
      </c>
      <c r="N82" s="5"/>
      <c r="O82" s="20"/>
      <c r="P82" s="13"/>
      <c r="Q82" s="5"/>
      <c r="R82" s="4">
        <v>7.3255295E7</v>
      </c>
      <c r="S82" s="4">
        <v>14.0</v>
      </c>
      <c r="T82" s="4">
        <v>16.0</v>
      </c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4" t="s">
        <v>19</v>
      </c>
      <c r="B83" s="5"/>
      <c r="C83" s="5" t="str">
        <f>VLOOKUP(R83,'Лифт+База'!$E$2:$F$234,2,0)</f>
        <v>annmalysheva</v>
      </c>
      <c r="D83" s="4" t="s">
        <v>21</v>
      </c>
      <c r="E83" s="6" t="s">
        <v>251</v>
      </c>
      <c r="F83" s="6" t="s">
        <v>252</v>
      </c>
      <c r="G83" s="7">
        <v>45371.125</v>
      </c>
      <c r="H83" s="6" t="s">
        <v>253</v>
      </c>
      <c r="I83" s="8">
        <v>22780.59024083333</v>
      </c>
      <c r="J83" s="6"/>
      <c r="K83" s="4" t="s">
        <v>242</v>
      </c>
      <c r="L83" s="4" t="s">
        <v>38</v>
      </c>
      <c r="M83" s="9">
        <f t="shared" si="3"/>
        <v>0.9069767442</v>
      </c>
      <c r="N83" s="5"/>
      <c r="O83" s="20"/>
      <c r="P83" s="13"/>
      <c r="Q83" s="5"/>
      <c r="R83" s="4">
        <v>7.2799726E7</v>
      </c>
      <c r="S83" s="4">
        <v>39.0</v>
      </c>
      <c r="T83" s="4">
        <v>43.0</v>
      </c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4" t="s">
        <v>61</v>
      </c>
      <c r="B84" s="5"/>
      <c r="C84" s="5" t="str">
        <f>VLOOKUP(R84,'Лифт+База'!$E$2:$F$234,2,0)</f>
        <v>tsympilova</v>
      </c>
      <c r="D84" s="4" t="s">
        <v>62</v>
      </c>
      <c r="E84" s="6" t="s">
        <v>187</v>
      </c>
      <c r="F84" s="6" t="s">
        <v>187</v>
      </c>
      <c r="G84" s="7">
        <v>45371.125</v>
      </c>
      <c r="H84" s="6" t="s">
        <v>254</v>
      </c>
      <c r="I84" s="8">
        <v>2098.25</v>
      </c>
      <c r="J84" s="6"/>
      <c r="K84" s="4" t="s">
        <v>242</v>
      </c>
      <c r="L84" s="4" t="s">
        <v>124</v>
      </c>
      <c r="M84" s="9">
        <f t="shared" si="3"/>
        <v>0.8</v>
      </c>
      <c r="N84" s="5"/>
      <c r="O84" s="5"/>
      <c r="P84" s="5"/>
      <c r="Q84" s="5"/>
      <c r="R84" s="4">
        <v>7.2618123E7</v>
      </c>
      <c r="S84" s="4">
        <v>4.0</v>
      </c>
      <c r="T84" s="4">
        <v>5.0</v>
      </c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4" t="s">
        <v>19</v>
      </c>
      <c r="B85" s="5"/>
      <c r="C85" s="5" t="str">
        <f>VLOOKUP(R85,'Лифт+База'!$E$2:$F$234,2,0)</f>
        <v>annmalysheva</v>
      </c>
      <c r="D85" s="4" t="s">
        <v>21</v>
      </c>
      <c r="E85" s="6" t="s">
        <v>243</v>
      </c>
      <c r="F85" s="6" t="s">
        <v>244</v>
      </c>
      <c r="G85" s="7">
        <v>45372.125</v>
      </c>
      <c r="H85" s="6" t="s">
        <v>255</v>
      </c>
      <c r="I85" s="8">
        <v>5912.5</v>
      </c>
      <c r="J85" s="6"/>
      <c r="K85" s="4" t="s">
        <v>242</v>
      </c>
      <c r="L85" s="4" t="s">
        <v>44</v>
      </c>
      <c r="M85" s="9">
        <f t="shared" si="3"/>
        <v>1</v>
      </c>
      <c r="N85" s="5"/>
      <c r="O85" s="5"/>
      <c r="P85" s="5"/>
      <c r="Q85" s="5"/>
      <c r="R85" s="4">
        <v>7.3148121E7</v>
      </c>
      <c r="S85" s="4">
        <v>24.0</v>
      </c>
      <c r="T85" s="4">
        <v>24.0</v>
      </c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4" t="s">
        <v>78</v>
      </c>
      <c r="B86" s="5"/>
      <c r="C86" s="5" t="str">
        <f>VLOOKUP(R86,'Лифт+База'!$E$2:$F$234,2,0)</f>
        <v>usenova</v>
      </c>
      <c r="D86" s="4" t="s">
        <v>79</v>
      </c>
      <c r="E86" s="6" t="s">
        <v>256</v>
      </c>
      <c r="F86" s="6" t="s">
        <v>257</v>
      </c>
      <c r="G86" s="7">
        <v>45375.125</v>
      </c>
      <c r="H86" s="6" t="s">
        <v>258</v>
      </c>
      <c r="I86" s="8">
        <v>5196.2655075</v>
      </c>
      <c r="J86" s="6"/>
      <c r="K86" s="4" t="s">
        <v>242</v>
      </c>
      <c r="L86" s="4" t="s">
        <v>30</v>
      </c>
      <c r="M86" s="9">
        <f t="shared" si="3"/>
        <v>0.9</v>
      </c>
      <c r="N86" s="5"/>
      <c r="O86" s="5"/>
      <c r="P86" s="5"/>
      <c r="Q86" s="5"/>
      <c r="R86" s="4">
        <v>7.3178971E7</v>
      </c>
      <c r="S86" s="4">
        <v>18.0</v>
      </c>
      <c r="T86" s="4">
        <v>20.0</v>
      </c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4" t="s">
        <v>33</v>
      </c>
      <c r="B87" s="5"/>
      <c r="C87" s="5" t="str">
        <f>VLOOKUP(R87,'Лифт+База'!$E$2:$F$234,2,0)</f>
        <v>davydowadsh</v>
      </c>
      <c r="D87" s="4" t="s">
        <v>34</v>
      </c>
      <c r="E87" s="6" t="s">
        <v>259</v>
      </c>
      <c r="F87" s="6" t="s">
        <v>260</v>
      </c>
      <c r="G87" s="7">
        <v>45376.125</v>
      </c>
      <c r="H87" s="6" t="s">
        <v>261</v>
      </c>
      <c r="I87" s="8">
        <v>5808.75</v>
      </c>
      <c r="J87" s="6"/>
      <c r="K87" s="4" t="s">
        <v>242</v>
      </c>
      <c r="L87" s="4" t="s">
        <v>30</v>
      </c>
      <c r="M87" s="9">
        <f t="shared" si="3"/>
        <v>0.3714285714</v>
      </c>
      <c r="N87" s="5"/>
      <c r="O87" s="20"/>
      <c r="P87" s="13"/>
      <c r="Q87" s="5"/>
      <c r="R87" s="4">
        <v>7.3236528E7</v>
      </c>
      <c r="S87" s="4">
        <v>13.0</v>
      </c>
      <c r="T87" s="4">
        <v>35.0</v>
      </c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4" t="s">
        <v>33</v>
      </c>
      <c r="B88" s="5"/>
      <c r="C88" s="5" t="str">
        <f>VLOOKUP(R88,'Лифт+База'!$E$2:$F$234,2,0)</f>
        <v>katedremalova</v>
      </c>
      <c r="D88" s="4" t="s">
        <v>34</v>
      </c>
      <c r="E88" s="6" t="s">
        <v>262</v>
      </c>
      <c r="F88" s="6" t="s">
        <v>262</v>
      </c>
      <c r="G88" s="7">
        <v>45386.125</v>
      </c>
      <c r="H88" s="6" t="s">
        <v>263</v>
      </c>
      <c r="I88" s="8">
        <v>3431.25</v>
      </c>
      <c r="J88" s="6"/>
      <c r="K88" s="4" t="s">
        <v>264</v>
      </c>
      <c r="L88" s="4" t="s">
        <v>30</v>
      </c>
      <c r="M88" s="9">
        <f t="shared" si="3"/>
        <v>1</v>
      </c>
      <c r="N88" s="5"/>
      <c r="O88" s="20"/>
      <c r="P88" s="13"/>
      <c r="Q88" s="5"/>
      <c r="R88" s="4">
        <v>7.3255483E7</v>
      </c>
      <c r="S88" s="4">
        <v>5.0</v>
      </c>
      <c r="T88" s="4">
        <v>5.0</v>
      </c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4" t="s">
        <v>78</v>
      </c>
      <c r="B89" s="5"/>
      <c r="C89" s="5" t="str">
        <f>VLOOKUP(R89,'Лифт+База'!$E$2:$F$234,2,0)</f>
        <v>usenova</v>
      </c>
      <c r="D89" s="4" t="s">
        <v>79</v>
      </c>
      <c r="E89" s="6" t="s">
        <v>265</v>
      </c>
      <c r="F89" s="6" t="s">
        <v>265</v>
      </c>
      <c r="G89" s="7">
        <v>45388.125</v>
      </c>
      <c r="H89" s="6" t="s">
        <v>266</v>
      </c>
      <c r="I89" s="8">
        <v>3147.56713</v>
      </c>
      <c r="J89" s="6"/>
      <c r="K89" s="4" t="s">
        <v>264</v>
      </c>
      <c r="L89" s="4" t="s">
        <v>30</v>
      </c>
      <c r="M89" s="9">
        <f t="shared" si="3"/>
        <v>1</v>
      </c>
      <c r="N89" s="5"/>
      <c r="O89" s="5"/>
      <c r="P89" s="5"/>
      <c r="Q89" s="5"/>
      <c r="R89" s="4">
        <v>7.3137505E7</v>
      </c>
      <c r="S89" s="4">
        <v>4.0</v>
      </c>
      <c r="T89" s="4">
        <v>4.0</v>
      </c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4" t="s">
        <v>33</v>
      </c>
      <c r="B90" s="5"/>
      <c r="C90" s="5" t="str">
        <f>VLOOKUP(R90,'Лифт+База'!$E$2:$F$234,2,0)</f>
        <v>zarechnev</v>
      </c>
      <c r="D90" s="4" t="s">
        <v>34</v>
      </c>
      <c r="E90" s="6" t="s">
        <v>267</v>
      </c>
      <c r="F90" s="6" t="s">
        <v>268</v>
      </c>
      <c r="G90" s="7">
        <v>45390.125</v>
      </c>
      <c r="H90" s="6" t="s">
        <v>269</v>
      </c>
      <c r="I90" s="8">
        <v>1161.3880816666667</v>
      </c>
      <c r="J90" s="6"/>
      <c r="K90" s="4" t="s">
        <v>264</v>
      </c>
      <c r="L90" s="4" t="s">
        <v>124</v>
      </c>
      <c r="M90" s="9">
        <f t="shared" si="3"/>
        <v>1</v>
      </c>
      <c r="N90" s="5"/>
      <c r="O90" s="5"/>
      <c r="P90" s="5"/>
      <c r="Q90" s="5"/>
      <c r="R90" s="4">
        <v>7.319003E7</v>
      </c>
      <c r="S90" s="4">
        <v>1.0</v>
      </c>
      <c r="T90" s="4">
        <v>1.0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4" t="s">
        <v>39</v>
      </c>
      <c r="B91" s="5"/>
      <c r="C91" s="5" t="str">
        <f>VLOOKUP(R91,'Лифт+База'!$E$2:$F$234,2,0)</f>
        <v>zarechnev</v>
      </c>
      <c r="D91" s="4" t="s">
        <v>40</v>
      </c>
      <c r="E91" s="6" t="s">
        <v>270</v>
      </c>
      <c r="F91" s="6" t="s">
        <v>271</v>
      </c>
      <c r="G91" s="7">
        <v>45400.125</v>
      </c>
      <c r="H91" s="6" t="s">
        <v>272</v>
      </c>
      <c r="I91" s="8">
        <v>2836.875</v>
      </c>
      <c r="J91" s="6"/>
      <c r="K91" s="4" t="s">
        <v>264</v>
      </c>
      <c r="L91" s="4" t="s">
        <v>30</v>
      </c>
      <c r="M91" s="9">
        <f t="shared" si="3"/>
        <v>0.4411764706</v>
      </c>
      <c r="N91" s="5"/>
      <c r="O91" s="20"/>
      <c r="P91" s="13"/>
      <c r="Q91" s="5"/>
      <c r="R91" s="4">
        <v>7.302811E7</v>
      </c>
      <c r="S91" s="4">
        <v>15.0</v>
      </c>
      <c r="T91" s="4">
        <v>34.0</v>
      </c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4" t="s">
        <v>51</v>
      </c>
      <c r="B92" s="5"/>
      <c r="C92" s="5" t="str">
        <f>VLOOKUP(R92,'Лифт+База'!$E$2:$F$234,2,0)</f>
        <v>josaulets</v>
      </c>
      <c r="D92" s="4" t="s">
        <v>52</v>
      </c>
      <c r="E92" s="6" t="s">
        <v>273</v>
      </c>
      <c r="F92" s="6" t="s">
        <v>274</v>
      </c>
      <c r="G92" s="7">
        <v>45400.125</v>
      </c>
      <c r="H92" s="6" t="s">
        <v>275</v>
      </c>
      <c r="I92" s="8">
        <v>8422.375</v>
      </c>
      <c r="J92" s="6"/>
      <c r="K92" s="4" t="s">
        <v>264</v>
      </c>
      <c r="L92" s="4" t="s">
        <v>38</v>
      </c>
      <c r="M92" s="9">
        <f t="shared" si="3"/>
        <v>0.6875</v>
      </c>
      <c r="N92" s="5"/>
      <c r="O92" s="20"/>
      <c r="P92" s="13"/>
      <c r="Q92" s="5"/>
      <c r="R92" s="4">
        <v>7.2794912E7</v>
      </c>
      <c r="S92" s="4">
        <v>11.0</v>
      </c>
      <c r="T92" s="4">
        <v>16.0</v>
      </c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4" t="s">
        <v>33</v>
      </c>
      <c r="B93" s="5"/>
      <c r="C93" s="5" t="str">
        <f>VLOOKUP(R93,'Лифт+База'!$E$2:$F$234,2,0)</f>
        <v>tsympilova</v>
      </c>
      <c r="D93" s="4" t="s">
        <v>34</v>
      </c>
      <c r="E93" s="6" t="s">
        <v>276</v>
      </c>
      <c r="F93" s="6" t="s">
        <v>277</v>
      </c>
      <c r="G93" s="7">
        <v>45405.125</v>
      </c>
      <c r="H93" s="6" t="s">
        <v>278</v>
      </c>
      <c r="I93" s="8">
        <v>31281.578704166666</v>
      </c>
      <c r="J93" s="6"/>
      <c r="K93" s="4" t="s">
        <v>264</v>
      </c>
      <c r="L93" s="4" t="s">
        <v>38</v>
      </c>
      <c r="M93" s="9">
        <f t="shared" si="3"/>
        <v>0.5529411765</v>
      </c>
      <c r="N93" s="5"/>
      <c r="O93" s="5"/>
      <c r="P93" s="5"/>
      <c r="Q93" s="5"/>
      <c r="R93" s="4">
        <v>7.3255271E7</v>
      </c>
      <c r="S93" s="4">
        <v>141.0</v>
      </c>
      <c r="T93" s="4">
        <v>255.0</v>
      </c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4" t="s">
        <v>61</v>
      </c>
      <c r="B94" s="5"/>
      <c r="C94" s="5" t="str">
        <f>VLOOKUP(R94,'Лифт+База'!$E$2:$F$234,2,0)</f>
        <v>katedremalova</v>
      </c>
      <c r="D94" s="4" t="s">
        <v>62</v>
      </c>
      <c r="E94" s="6" t="s">
        <v>279</v>
      </c>
      <c r="F94" s="6" t="s">
        <v>280</v>
      </c>
      <c r="G94" s="7">
        <v>45416.125</v>
      </c>
      <c r="H94" s="6" t="s">
        <v>281</v>
      </c>
      <c r="I94" s="8">
        <v>6713.548611666667</v>
      </c>
      <c r="J94" s="6"/>
      <c r="K94" s="4" t="s">
        <v>282</v>
      </c>
      <c r="L94" s="4" t="s">
        <v>30</v>
      </c>
      <c r="M94" s="9">
        <f t="shared" si="3"/>
        <v>0.7769230769</v>
      </c>
      <c r="N94" s="5"/>
      <c r="O94" s="5"/>
      <c r="P94" s="5"/>
      <c r="Q94" s="5"/>
      <c r="R94" s="4">
        <v>7.3142478E7</v>
      </c>
      <c r="S94" s="4">
        <v>101.0</v>
      </c>
      <c r="T94" s="4">
        <v>130.0</v>
      </c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4" t="s">
        <v>19</v>
      </c>
      <c r="B95" s="5"/>
      <c r="C95" s="5" t="str">
        <f>VLOOKUP(R95,'Лифт+База'!$E$2:$F$234,2,0)</f>
        <v>tsympilova</v>
      </c>
      <c r="D95" s="4" t="s">
        <v>21</v>
      </c>
      <c r="E95" s="6" t="s">
        <v>283</v>
      </c>
      <c r="F95" s="6" t="s">
        <v>247</v>
      </c>
      <c r="G95" s="7">
        <v>45423.125</v>
      </c>
      <c r="H95" s="6" t="s">
        <v>284</v>
      </c>
      <c r="I95" s="8">
        <v>17379.053240833335</v>
      </c>
      <c r="J95" s="6"/>
      <c r="K95" s="4" t="s">
        <v>282</v>
      </c>
      <c r="L95" s="4" t="s">
        <v>30</v>
      </c>
      <c r="M95" s="9">
        <f t="shared" si="3"/>
        <v>0.6338028169</v>
      </c>
      <c r="N95" s="5"/>
      <c r="O95" s="5"/>
      <c r="P95" s="5"/>
      <c r="Q95" s="5"/>
      <c r="R95" s="4">
        <v>7.3238374E7</v>
      </c>
      <c r="S95" s="4">
        <v>45.0</v>
      </c>
      <c r="T95" s="4">
        <v>71.0</v>
      </c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4" t="s">
        <v>19</v>
      </c>
      <c r="B96" s="5"/>
      <c r="C96" s="5" t="str">
        <f>VLOOKUP(R96,'Лифт+База'!$E$2:$F$234,2,0)</f>
        <v>tsympilova</v>
      </c>
      <c r="D96" s="4" t="s">
        <v>21</v>
      </c>
      <c r="E96" s="6" t="s">
        <v>285</v>
      </c>
      <c r="F96" s="6" t="s">
        <v>247</v>
      </c>
      <c r="G96" s="7">
        <v>45426.125</v>
      </c>
      <c r="H96" s="6" t="s">
        <v>286</v>
      </c>
      <c r="I96" s="8">
        <v>2718.6180558333335</v>
      </c>
      <c r="J96" s="6"/>
      <c r="K96" s="4" t="s">
        <v>282</v>
      </c>
      <c r="L96" s="4" t="s">
        <v>38</v>
      </c>
      <c r="M96" s="9">
        <f t="shared" si="3"/>
        <v>1</v>
      </c>
      <c r="N96" s="5"/>
      <c r="O96" s="5"/>
      <c r="P96" s="5"/>
      <c r="Q96" s="5"/>
      <c r="R96" s="4">
        <v>7.3238374E7</v>
      </c>
      <c r="S96" s="4">
        <v>2.0</v>
      </c>
      <c r="T96" s="4">
        <v>2.0</v>
      </c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4" t="s">
        <v>78</v>
      </c>
      <c r="B97" s="5"/>
      <c r="C97" s="5" t="str">
        <f>VLOOKUP(R97,'Лифт+База'!$E$2:$F$234,2,0)</f>
        <v>usenova</v>
      </c>
      <c r="D97" s="4" t="s">
        <v>79</v>
      </c>
      <c r="E97" s="6" t="s">
        <v>287</v>
      </c>
      <c r="F97" s="6" t="s">
        <v>288</v>
      </c>
      <c r="G97" s="7">
        <v>45427.125</v>
      </c>
      <c r="H97" s="6" t="s">
        <v>289</v>
      </c>
      <c r="I97" s="8">
        <v>1875.0</v>
      </c>
      <c r="J97" s="6"/>
      <c r="K97" s="4" t="s">
        <v>282</v>
      </c>
      <c r="L97" s="4" t="s">
        <v>124</v>
      </c>
      <c r="M97" s="9">
        <f t="shared" si="3"/>
        <v>1</v>
      </c>
      <c r="N97" s="5"/>
      <c r="O97" s="5"/>
      <c r="P97" s="5"/>
      <c r="Q97" s="5"/>
      <c r="R97" s="4">
        <v>7.2974699E7</v>
      </c>
      <c r="S97" s="4">
        <v>1.0</v>
      </c>
      <c r="T97" s="4">
        <v>1.0</v>
      </c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4" t="s">
        <v>39</v>
      </c>
      <c r="B98" s="5"/>
      <c r="C98" s="5" t="str">
        <f>VLOOKUP(R98,'Лифт+База'!$E$2:$F$234,2,0)</f>
        <v>katedremalova</v>
      </c>
      <c r="D98" s="4" t="s">
        <v>40</v>
      </c>
      <c r="E98" s="6" t="s">
        <v>103</v>
      </c>
      <c r="F98" s="6" t="s">
        <v>104</v>
      </c>
      <c r="G98" s="7">
        <v>45434.125</v>
      </c>
      <c r="H98" s="6" t="s">
        <v>290</v>
      </c>
      <c r="I98" s="8">
        <v>2916.666666666667</v>
      </c>
      <c r="J98" s="6"/>
      <c r="K98" s="4" t="s">
        <v>282</v>
      </c>
      <c r="L98" s="4" t="s">
        <v>44</v>
      </c>
      <c r="M98" s="9">
        <f t="shared" si="3"/>
        <v>1</v>
      </c>
      <c r="N98" s="5"/>
      <c r="O98" s="5"/>
      <c r="P98" s="5"/>
      <c r="Q98" s="5"/>
      <c r="R98" s="4">
        <v>7.2842073E7</v>
      </c>
      <c r="S98" s="4">
        <v>6.0</v>
      </c>
      <c r="T98" s="4">
        <v>6.0</v>
      </c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4" t="s">
        <v>132</v>
      </c>
      <c r="B99" s="5"/>
      <c r="C99" s="5" t="str">
        <f>VLOOKUP(R99,'Лифт+База'!$E$2:$F$234,2,0)</f>
        <v>ksanrus</v>
      </c>
      <c r="D99" s="4" t="s">
        <v>133</v>
      </c>
      <c r="E99" s="6" t="s">
        <v>291</v>
      </c>
      <c r="F99" s="6" t="s">
        <v>291</v>
      </c>
      <c r="G99" s="7">
        <v>45436.125</v>
      </c>
      <c r="H99" s="6" t="s">
        <v>292</v>
      </c>
      <c r="I99" s="8">
        <v>16695.483796666667</v>
      </c>
      <c r="J99" s="6"/>
      <c r="K99" s="4" t="s">
        <v>282</v>
      </c>
      <c r="L99" s="4" t="s">
        <v>30</v>
      </c>
      <c r="M99" s="9">
        <f t="shared" si="3"/>
        <v>0.9450549451</v>
      </c>
      <c r="N99" s="5"/>
      <c r="O99" s="5"/>
      <c r="P99" s="5"/>
      <c r="Q99" s="5"/>
      <c r="R99" s="4">
        <v>7.3255351E7</v>
      </c>
      <c r="S99" s="4">
        <v>258.0</v>
      </c>
      <c r="T99" s="4">
        <v>273.0</v>
      </c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4" t="s">
        <v>33</v>
      </c>
      <c r="B100" s="5"/>
      <c r="C100" s="5" t="str">
        <f>VLOOKUP(R100,'Лифт+База'!$E$2:$F$234,2,0)</f>
        <v>annmalysheva</v>
      </c>
      <c r="D100" s="4" t="s">
        <v>34</v>
      </c>
      <c r="E100" s="6" t="s">
        <v>293</v>
      </c>
      <c r="F100" s="6" t="s">
        <v>294</v>
      </c>
      <c r="G100" s="7">
        <v>45438.125</v>
      </c>
      <c r="H100" s="6" t="s">
        <v>295</v>
      </c>
      <c r="I100" s="8">
        <v>15127.314815</v>
      </c>
      <c r="J100" s="6"/>
      <c r="K100" s="4" t="s">
        <v>282</v>
      </c>
      <c r="L100" s="4" t="s">
        <v>30</v>
      </c>
      <c r="M100" s="9">
        <f t="shared" si="3"/>
        <v>0.9824561404</v>
      </c>
      <c r="N100" s="5"/>
      <c r="O100" s="5"/>
      <c r="P100" s="5"/>
      <c r="Q100" s="5"/>
      <c r="R100" s="4">
        <v>7.279175E7</v>
      </c>
      <c r="S100" s="4">
        <v>112.0</v>
      </c>
      <c r="T100" s="4">
        <v>114.0</v>
      </c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4" t="s">
        <v>132</v>
      </c>
      <c r="B101" s="5"/>
      <c r="C101" s="5" t="str">
        <f>VLOOKUP(R101,'Лифт+База'!$E$2:$F$234,2,0)</f>
        <v>shengeliya94</v>
      </c>
      <c r="D101" s="4" t="s">
        <v>133</v>
      </c>
      <c r="E101" s="6" t="s">
        <v>296</v>
      </c>
      <c r="F101" s="6" t="s">
        <v>297</v>
      </c>
      <c r="G101" s="7">
        <v>45443.125</v>
      </c>
      <c r="H101" s="6" t="s">
        <v>298</v>
      </c>
      <c r="I101" s="8">
        <v>2897.4375000000005</v>
      </c>
      <c r="J101" s="6"/>
      <c r="K101" s="4" t="s">
        <v>282</v>
      </c>
      <c r="L101" s="4" t="s">
        <v>30</v>
      </c>
      <c r="M101" s="9">
        <f t="shared" si="3"/>
        <v>1</v>
      </c>
      <c r="N101" s="5"/>
      <c r="O101" s="5"/>
      <c r="P101" s="5"/>
      <c r="Q101" s="5"/>
      <c r="R101" s="4">
        <v>7.3218148E7</v>
      </c>
      <c r="S101" s="4">
        <v>14.0</v>
      </c>
      <c r="T101" s="4">
        <v>14.0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4" t="s">
        <v>19</v>
      </c>
      <c r="B102" s="5"/>
      <c r="C102" s="5" t="str">
        <f>VLOOKUP(R102,'Лифт+База'!$E$2:$F$234,2,0)</f>
        <v>usenova</v>
      </c>
      <c r="D102" s="4" t="s">
        <v>21</v>
      </c>
      <c r="E102" s="6" t="s">
        <v>48</v>
      </c>
      <c r="F102" s="6" t="s">
        <v>49</v>
      </c>
      <c r="G102" s="7">
        <v>45449.125</v>
      </c>
      <c r="H102" s="6" t="s">
        <v>299</v>
      </c>
      <c r="I102" s="8">
        <v>20315.437635833332</v>
      </c>
      <c r="J102" s="6"/>
      <c r="K102" s="4" t="s">
        <v>300</v>
      </c>
      <c r="L102" s="4" t="s">
        <v>30</v>
      </c>
      <c r="M102" s="9">
        <f t="shared" si="3"/>
        <v>0.1584158416</v>
      </c>
      <c r="N102" s="5"/>
      <c r="O102" s="5"/>
      <c r="P102" s="5"/>
      <c r="Q102" s="5"/>
      <c r="R102" s="4">
        <v>7.2790323E7</v>
      </c>
      <c r="S102" s="4">
        <v>208.0</v>
      </c>
      <c r="T102" s="22">
        <v>1313.0</v>
      </c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4" t="s">
        <v>73</v>
      </c>
      <c r="B103" s="5"/>
      <c r="C103" s="5" t="str">
        <f>VLOOKUP(R103,'Лифт+База'!$E$2:$F$234,2,0)</f>
        <v>davydowadsh</v>
      </c>
      <c r="D103" s="4" t="s">
        <v>74</v>
      </c>
      <c r="E103" s="6" t="s">
        <v>301</v>
      </c>
      <c r="F103" s="6" t="s">
        <v>301</v>
      </c>
      <c r="G103" s="7">
        <v>45451.125</v>
      </c>
      <c r="H103" s="6" t="s">
        <v>302</v>
      </c>
      <c r="I103" s="8">
        <v>13166.375</v>
      </c>
      <c r="J103" s="6"/>
      <c r="K103" s="4" t="s">
        <v>300</v>
      </c>
      <c r="L103" s="4" t="s">
        <v>30</v>
      </c>
      <c r="M103" s="9">
        <f t="shared" si="3"/>
        <v>0.9934640523</v>
      </c>
      <c r="N103" s="5"/>
      <c r="O103" s="5"/>
      <c r="P103" s="5"/>
      <c r="Q103" s="5"/>
      <c r="R103" s="4">
        <v>7.2637339E7</v>
      </c>
      <c r="S103" s="4">
        <v>152.0</v>
      </c>
      <c r="T103" s="4">
        <v>153.0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4" t="s">
        <v>51</v>
      </c>
      <c r="B104" s="5"/>
      <c r="C104" s="5" t="str">
        <f>VLOOKUP(R104,'Лифт+База'!$E$2:$F$234,2,0)</f>
        <v>annmalysheva</v>
      </c>
      <c r="D104" s="4" t="s">
        <v>52</v>
      </c>
      <c r="E104" s="6" t="s">
        <v>303</v>
      </c>
      <c r="F104" s="6" t="s">
        <v>91</v>
      </c>
      <c r="G104" s="7">
        <v>45456.125</v>
      </c>
      <c r="H104" s="6" t="s">
        <v>304</v>
      </c>
      <c r="I104" s="8">
        <v>14812.9446</v>
      </c>
      <c r="J104" s="6"/>
      <c r="K104" s="4" t="s">
        <v>300</v>
      </c>
      <c r="L104" s="4" t="s">
        <v>38</v>
      </c>
      <c r="M104" s="9">
        <f t="shared" si="3"/>
        <v>0.6829268293</v>
      </c>
      <c r="N104" s="5"/>
      <c r="O104" s="5"/>
      <c r="P104" s="5"/>
      <c r="Q104" s="5"/>
      <c r="R104" s="4">
        <v>7.3255343E7</v>
      </c>
      <c r="S104" s="4">
        <v>56.0</v>
      </c>
      <c r="T104" s="4">
        <v>82.0</v>
      </c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4" t="s">
        <v>33</v>
      </c>
      <c r="B105" s="5"/>
      <c r="C105" s="5" t="str">
        <f>VLOOKUP(R105,'Лифт+База'!$E$2:$F$234,2,0)</f>
        <v>ksanrus</v>
      </c>
      <c r="D105" s="4" t="s">
        <v>34</v>
      </c>
      <c r="E105" s="6" t="s">
        <v>305</v>
      </c>
      <c r="F105" s="6" t="s">
        <v>177</v>
      </c>
      <c r="G105" s="7">
        <v>45464.125</v>
      </c>
      <c r="H105" s="6" t="s">
        <v>306</v>
      </c>
      <c r="I105" s="8">
        <v>9251.8125</v>
      </c>
      <c r="J105" s="6"/>
      <c r="K105" s="4" t="s">
        <v>300</v>
      </c>
      <c r="L105" s="4" t="s">
        <v>30</v>
      </c>
      <c r="M105" s="9">
        <f t="shared" si="3"/>
        <v>0.96</v>
      </c>
      <c r="N105" s="5"/>
      <c r="O105" s="5"/>
      <c r="P105" s="5"/>
      <c r="Q105" s="5"/>
      <c r="R105" s="4">
        <v>7.3255242E7</v>
      </c>
      <c r="S105" s="4">
        <v>72.0</v>
      </c>
      <c r="T105" s="4">
        <v>75.0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4" t="s">
        <v>33</v>
      </c>
      <c r="B106" s="5"/>
      <c r="C106" s="5" t="str">
        <f>VLOOKUP(R106,'Лифт+База'!$E$2:$F$234,2,0)</f>
        <v>tsympilova</v>
      </c>
      <c r="D106" s="4" t="s">
        <v>34</v>
      </c>
      <c r="E106" s="6" t="s">
        <v>35</v>
      </c>
      <c r="F106" s="6" t="s">
        <v>36</v>
      </c>
      <c r="G106" s="7">
        <v>45472.125</v>
      </c>
      <c r="H106" s="6" t="s">
        <v>37</v>
      </c>
      <c r="I106" s="8">
        <v>8145.731481666667</v>
      </c>
      <c r="J106" s="6"/>
      <c r="K106" s="4" t="s">
        <v>300</v>
      </c>
      <c r="L106" s="4" t="s">
        <v>38</v>
      </c>
      <c r="M106" s="9">
        <f t="shared" si="3"/>
        <v>0.4782608696</v>
      </c>
      <c r="N106" s="5"/>
      <c r="O106" s="5"/>
      <c r="P106" s="5"/>
      <c r="Q106" s="5"/>
      <c r="R106" s="4">
        <v>7.270354E7</v>
      </c>
      <c r="S106" s="4">
        <v>11.0</v>
      </c>
      <c r="T106" s="4">
        <v>23.0</v>
      </c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4" t="s">
        <v>51</v>
      </c>
      <c r="B107" s="5"/>
      <c r="C107" s="5" t="str">
        <f>VLOOKUP(R107,'Лифт+База'!$E$2:$F$234,2,0)</f>
        <v>annmalysheva</v>
      </c>
      <c r="D107" s="4" t="s">
        <v>52</v>
      </c>
      <c r="E107" s="6" t="s">
        <v>307</v>
      </c>
      <c r="F107" s="6" t="s">
        <v>54</v>
      </c>
      <c r="G107" s="7">
        <v>45474.125</v>
      </c>
      <c r="H107" s="6" t="s">
        <v>308</v>
      </c>
      <c r="I107" s="8">
        <v>11653.467593333333</v>
      </c>
      <c r="J107" s="6"/>
      <c r="K107" s="4" t="s">
        <v>309</v>
      </c>
      <c r="L107" s="4" t="s">
        <v>56</v>
      </c>
      <c r="M107" s="9">
        <f t="shared" si="3"/>
        <v>0.925</v>
      </c>
      <c r="N107" s="5"/>
      <c r="O107" s="5"/>
      <c r="P107" s="5"/>
      <c r="Q107" s="5"/>
      <c r="R107" s="4">
        <v>7.3066617E7</v>
      </c>
      <c r="S107" s="4">
        <v>37.0</v>
      </c>
      <c r="T107" s="4">
        <v>40.0</v>
      </c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4" t="s">
        <v>51</v>
      </c>
      <c r="B108" s="5"/>
      <c r="C108" s="5" t="str">
        <f>VLOOKUP(R108,'Лифт+База'!$E$2:$F$234,2,0)</f>
        <v>annmalysheva</v>
      </c>
      <c r="D108" s="4" t="s">
        <v>52</v>
      </c>
      <c r="E108" s="6" t="s">
        <v>310</v>
      </c>
      <c r="F108" s="6" t="s">
        <v>54</v>
      </c>
      <c r="G108" s="7">
        <v>45476.125</v>
      </c>
      <c r="H108" s="6" t="s">
        <v>311</v>
      </c>
      <c r="I108" s="8">
        <v>1915.8981483333332</v>
      </c>
      <c r="J108" s="6"/>
      <c r="K108" s="4" t="s">
        <v>309</v>
      </c>
      <c r="L108" s="4" t="s">
        <v>38</v>
      </c>
      <c r="M108" s="9">
        <f t="shared" si="3"/>
        <v>1</v>
      </c>
      <c r="N108" s="5"/>
      <c r="O108" s="5"/>
      <c r="P108" s="5"/>
      <c r="Q108" s="5"/>
      <c r="R108" s="4">
        <v>7.3066617E7</v>
      </c>
      <c r="S108" s="4">
        <v>2.0</v>
      </c>
      <c r="T108" s="4">
        <v>2.0</v>
      </c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4" t="s">
        <v>78</v>
      </c>
      <c r="B109" s="5"/>
      <c r="C109" s="5" t="str">
        <f>VLOOKUP(R109,'Лифт+База'!$E$2:$F$234,2,0)</f>
        <v>shengeliya94</v>
      </c>
      <c r="D109" s="4" t="s">
        <v>79</v>
      </c>
      <c r="E109" s="6" t="s">
        <v>85</v>
      </c>
      <c r="F109" s="6" t="s">
        <v>81</v>
      </c>
      <c r="G109" s="7">
        <v>45483.125</v>
      </c>
      <c r="H109" s="6" t="s">
        <v>312</v>
      </c>
      <c r="I109" s="8">
        <v>11111.111111666667</v>
      </c>
      <c r="J109" s="6"/>
      <c r="K109" s="4" t="s">
        <v>309</v>
      </c>
      <c r="L109" s="4" t="s">
        <v>84</v>
      </c>
      <c r="M109" s="9">
        <f t="shared" si="3"/>
        <v>0</v>
      </c>
      <c r="N109" s="5"/>
      <c r="O109" s="5"/>
      <c r="P109" s="5"/>
      <c r="Q109" s="5"/>
      <c r="R109" s="4">
        <v>7.3140027E7</v>
      </c>
      <c r="S109" s="4">
        <v>0.0</v>
      </c>
      <c r="T109" s="4">
        <v>2.0</v>
      </c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4" t="s">
        <v>39</v>
      </c>
      <c r="B110" s="5"/>
      <c r="C110" s="5" t="str">
        <f>VLOOKUP(R110,'Лифт+База'!$E$2:$F$234,2,0)</f>
        <v>josaulets</v>
      </c>
      <c r="D110" s="4" t="s">
        <v>40</v>
      </c>
      <c r="E110" s="6" t="s">
        <v>313</v>
      </c>
      <c r="F110" s="6" t="s">
        <v>42</v>
      </c>
      <c r="G110" s="7">
        <v>45485.125</v>
      </c>
      <c r="H110" s="6" t="s">
        <v>314</v>
      </c>
      <c r="I110" s="8">
        <v>2082.5</v>
      </c>
      <c r="J110" s="6"/>
      <c r="K110" s="4" t="s">
        <v>309</v>
      </c>
      <c r="L110" s="4" t="s">
        <v>38</v>
      </c>
      <c r="M110" s="9">
        <f t="shared" si="3"/>
        <v>0.4285714286</v>
      </c>
      <c r="N110" s="5"/>
      <c r="O110" s="5"/>
      <c r="P110" s="5"/>
      <c r="Q110" s="5"/>
      <c r="R110" s="4">
        <v>7.3055116E7</v>
      </c>
      <c r="S110" s="4">
        <v>3.0</v>
      </c>
      <c r="T110" s="4">
        <v>7.0</v>
      </c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4" t="s">
        <v>78</v>
      </c>
      <c r="B111" s="5"/>
      <c r="C111" s="5" t="str">
        <f>VLOOKUP(R111,'Лифт+База'!$E$2:$F$234,2,0)</f>
        <v>usenova</v>
      </c>
      <c r="D111" s="4" t="s">
        <v>79</v>
      </c>
      <c r="E111" s="6" t="s">
        <v>315</v>
      </c>
      <c r="F111" s="6" t="s">
        <v>182</v>
      </c>
      <c r="G111" s="7">
        <v>45495.125</v>
      </c>
      <c r="H111" s="6" t="s">
        <v>316</v>
      </c>
      <c r="I111" s="8">
        <v>8586.046296666667</v>
      </c>
      <c r="J111" s="6"/>
      <c r="K111" s="4" t="s">
        <v>309</v>
      </c>
      <c r="L111" s="4" t="s">
        <v>30</v>
      </c>
      <c r="M111" s="9">
        <f t="shared" si="3"/>
        <v>0.8064516129</v>
      </c>
      <c r="N111" s="5"/>
      <c r="O111" s="5"/>
      <c r="P111" s="5"/>
      <c r="Q111" s="5"/>
      <c r="R111" s="4">
        <v>7.2945297E7</v>
      </c>
      <c r="S111" s="4">
        <v>25.0</v>
      </c>
      <c r="T111" s="4">
        <v>31.0</v>
      </c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4" t="s">
        <v>19</v>
      </c>
      <c r="B112" s="5"/>
      <c r="C112" s="5" t="str">
        <f>VLOOKUP(R112,'Лифт+База'!$E$2:$F$234,2,0)</f>
        <v>shengeliya94</v>
      </c>
      <c r="D112" s="4" t="s">
        <v>21</v>
      </c>
      <c r="E112" s="6" t="s">
        <v>45</v>
      </c>
      <c r="F112" s="6" t="s">
        <v>46</v>
      </c>
      <c r="G112" s="7">
        <v>45501.125</v>
      </c>
      <c r="H112" s="6" t="s">
        <v>317</v>
      </c>
      <c r="I112" s="8">
        <v>36939.10416666667</v>
      </c>
      <c r="J112" s="6"/>
      <c r="K112" s="4" t="s">
        <v>309</v>
      </c>
      <c r="L112" s="4" t="s">
        <v>56</v>
      </c>
      <c r="M112" s="9">
        <f t="shared" si="3"/>
        <v>0.3512328767</v>
      </c>
      <c r="N112" s="5"/>
      <c r="O112" s="5"/>
      <c r="P112" s="5"/>
      <c r="Q112" s="5"/>
      <c r="R112" s="4">
        <v>7.2864144E7</v>
      </c>
      <c r="S112" s="4">
        <v>641.0</v>
      </c>
      <c r="T112" s="22">
        <v>1825.0</v>
      </c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6" t="s">
        <v>78</v>
      </c>
      <c r="B113" s="5"/>
      <c r="C113" s="5" t="str">
        <f>VLOOKUP(R113,'Лифт+База'!$E$2:$F$234,2,0)</f>
        <v>annmalysheva</v>
      </c>
      <c r="D113" s="6" t="s">
        <v>79</v>
      </c>
      <c r="E113" s="6" t="s">
        <v>318</v>
      </c>
      <c r="F113" s="12" t="s">
        <v>319</v>
      </c>
      <c r="G113" s="7">
        <v>45009.125</v>
      </c>
      <c r="H113" s="11" t="s">
        <v>320</v>
      </c>
      <c r="I113" s="8">
        <v>6944.444445000001</v>
      </c>
      <c r="J113" s="23"/>
      <c r="K113" s="4" t="s">
        <v>321</v>
      </c>
      <c r="L113" s="4" t="s">
        <v>322</v>
      </c>
      <c r="M113" s="5"/>
      <c r="N113" s="5"/>
      <c r="O113" s="5"/>
      <c r="P113" s="5"/>
      <c r="Q113" s="5"/>
      <c r="R113" s="24">
        <v>7.2944015E7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6" t="s">
        <v>51</v>
      </c>
      <c r="B114" s="5"/>
      <c r="C114" s="5" t="str">
        <f>VLOOKUP(R114,'Лифт+База'!$E$2:$F$234,2,0)</f>
        <v>zarechnev</v>
      </c>
      <c r="D114" s="6" t="s">
        <v>52</v>
      </c>
      <c r="E114" s="6" t="s">
        <v>323</v>
      </c>
      <c r="F114" s="6" t="s">
        <v>324</v>
      </c>
      <c r="G114" s="7">
        <v>45013.125</v>
      </c>
      <c r="H114" s="6" t="s">
        <v>325</v>
      </c>
      <c r="I114" s="8">
        <v>20230.522791666666</v>
      </c>
      <c r="J114" s="23"/>
      <c r="K114" s="4" t="s">
        <v>321</v>
      </c>
      <c r="L114" s="4" t="s">
        <v>38</v>
      </c>
      <c r="M114" s="5"/>
      <c r="N114" s="5"/>
      <c r="O114" s="5"/>
      <c r="P114" s="5"/>
      <c r="Q114" s="5"/>
      <c r="R114" s="24">
        <v>7.284906E7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6" t="s">
        <v>73</v>
      </c>
      <c r="B115" s="5"/>
      <c r="C115" s="5" t="str">
        <f>VLOOKUP(R115,'Лифт+База'!$E$2:$F$234,2,0)</f>
        <v>annmalysheva</v>
      </c>
      <c r="D115" s="6" t="s">
        <v>74</v>
      </c>
      <c r="E115" s="6" t="s">
        <v>153</v>
      </c>
      <c r="F115" s="6" t="s">
        <v>153</v>
      </c>
      <c r="G115" s="7">
        <v>45017.125</v>
      </c>
      <c r="H115" s="6" t="s">
        <v>326</v>
      </c>
      <c r="I115" s="8">
        <v>44673.63888916667</v>
      </c>
      <c r="J115" s="23"/>
      <c r="K115" s="4" t="s">
        <v>321</v>
      </c>
      <c r="L115" s="4" t="s">
        <v>38</v>
      </c>
      <c r="M115" s="5"/>
      <c r="N115" s="5"/>
      <c r="O115" s="5"/>
      <c r="P115" s="5"/>
      <c r="Q115" s="5"/>
      <c r="R115" s="24">
        <v>7.2962472E7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6" t="s">
        <v>19</v>
      </c>
      <c r="B116" s="5"/>
      <c r="C116" s="5" t="str">
        <f>VLOOKUP(R116,'Лифт+База'!$E$2:$F$234,2,0)</f>
        <v>katedremalova</v>
      </c>
      <c r="D116" s="6" t="s">
        <v>21</v>
      </c>
      <c r="E116" s="6" t="s">
        <v>327</v>
      </c>
      <c r="F116" s="6" t="s">
        <v>327</v>
      </c>
      <c r="G116" s="7">
        <v>45025.125</v>
      </c>
      <c r="H116" s="11" t="s">
        <v>328</v>
      </c>
      <c r="I116" s="8">
        <v>2464.694656666667</v>
      </c>
      <c r="J116" s="23"/>
      <c r="K116" s="4" t="s">
        <v>321</v>
      </c>
      <c r="L116" s="4" t="s">
        <v>44</v>
      </c>
      <c r="M116" s="5"/>
      <c r="N116" s="5"/>
      <c r="O116" s="5"/>
      <c r="P116" s="5"/>
      <c r="Q116" s="5"/>
      <c r="R116" s="24">
        <v>7.3006891E7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6" t="s">
        <v>61</v>
      </c>
      <c r="B117" s="5"/>
      <c r="C117" s="5" t="str">
        <f>VLOOKUP(R117,'Лифт+База'!$E$2:$F$234,2,0)</f>
        <v>annmalysheva</v>
      </c>
      <c r="D117" s="6" t="s">
        <v>62</v>
      </c>
      <c r="E117" s="6" t="s">
        <v>63</v>
      </c>
      <c r="F117" s="6" t="s">
        <v>63</v>
      </c>
      <c r="G117" s="7">
        <v>45047.125</v>
      </c>
      <c r="H117" s="11" t="s">
        <v>329</v>
      </c>
      <c r="I117" s="8">
        <v>1388.3333333333335</v>
      </c>
      <c r="J117" s="23"/>
      <c r="K117" s="4" t="s">
        <v>321</v>
      </c>
      <c r="L117" s="4" t="s">
        <v>30</v>
      </c>
      <c r="M117" s="5"/>
      <c r="N117" s="5"/>
      <c r="O117" s="5"/>
      <c r="P117" s="5"/>
      <c r="Q117" s="5"/>
      <c r="R117" s="24">
        <v>7.318829E7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6" t="s">
        <v>51</v>
      </c>
      <c r="B118" s="5"/>
      <c r="C118" s="5" t="str">
        <f>VLOOKUP(R118,'Лифт+База'!$E$2:$F$234,2,0)</f>
        <v>zarechnev</v>
      </c>
      <c r="D118" s="6" t="s">
        <v>52</v>
      </c>
      <c r="E118" s="6" t="s">
        <v>240</v>
      </c>
      <c r="F118" s="6" t="s">
        <v>240</v>
      </c>
      <c r="G118" s="7">
        <v>45093.125</v>
      </c>
      <c r="H118" s="6" t="s">
        <v>330</v>
      </c>
      <c r="I118" s="8">
        <v>1388.3333333333335</v>
      </c>
      <c r="J118" s="23"/>
      <c r="K118" s="4" t="s">
        <v>321</v>
      </c>
      <c r="L118" s="4" t="s">
        <v>30</v>
      </c>
      <c r="M118" s="5"/>
      <c r="N118" s="5"/>
      <c r="O118" s="5"/>
      <c r="P118" s="5"/>
      <c r="Q118" s="5"/>
      <c r="R118" s="24">
        <v>7.2650932E7</v>
      </c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6" t="s">
        <v>51</v>
      </c>
      <c r="B119" s="5"/>
      <c r="C119" s="5" t="str">
        <f>VLOOKUP(R119,'Лифт+База'!$E$2:$F$234,2,0)</f>
        <v>ksanrus</v>
      </c>
      <c r="D119" s="6" t="s">
        <v>52</v>
      </c>
      <c r="E119" s="6" t="s">
        <v>331</v>
      </c>
      <c r="F119" s="6" t="s">
        <v>332</v>
      </c>
      <c r="G119" s="7">
        <v>45097.125</v>
      </c>
      <c r="H119" s="11" t="s">
        <v>333</v>
      </c>
      <c r="I119" s="8">
        <v>1008.3333333333334</v>
      </c>
      <c r="J119" s="23"/>
      <c r="K119" s="4" t="s">
        <v>321</v>
      </c>
      <c r="L119" s="4" t="s">
        <v>56</v>
      </c>
      <c r="M119" s="5"/>
      <c r="N119" s="5"/>
      <c r="O119" s="5"/>
      <c r="P119" s="5"/>
      <c r="Q119" s="5"/>
      <c r="R119" s="24">
        <v>1.03455205E8</v>
      </c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6" t="s">
        <v>19</v>
      </c>
      <c r="B120" s="5"/>
      <c r="C120" s="5" t="str">
        <f>VLOOKUP(R120,'Лифт+База'!$E$2:$F$234,2,0)</f>
        <v>usenova</v>
      </c>
      <c r="D120" s="6" t="s">
        <v>21</v>
      </c>
      <c r="E120" s="6" t="s">
        <v>334</v>
      </c>
      <c r="F120" s="6" t="s">
        <v>335</v>
      </c>
      <c r="G120" s="7">
        <v>45099.125</v>
      </c>
      <c r="H120" s="11" t="s">
        <v>336</v>
      </c>
      <c r="I120" s="8">
        <v>8013.710648333335</v>
      </c>
      <c r="J120" s="23"/>
      <c r="K120" s="4" t="s">
        <v>321</v>
      </c>
      <c r="L120" s="4" t="s">
        <v>30</v>
      </c>
      <c r="M120" s="5"/>
      <c r="N120" s="5"/>
      <c r="O120" s="5"/>
      <c r="P120" s="5"/>
      <c r="Q120" s="5"/>
      <c r="R120" s="24">
        <v>7.2702077E7</v>
      </c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6" t="s">
        <v>73</v>
      </c>
      <c r="B121" s="5"/>
      <c r="C121" s="5" t="str">
        <f>VLOOKUP(R121,'Лифт+База'!$E$2:$F$234,2,0)</f>
        <v>katedremalova</v>
      </c>
      <c r="D121" s="6" t="s">
        <v>74</v>
      </c>
      <c r="E121" s="6" t="s">
        <v>127</v>
      </c>
      <c r="F121" s="6" t="s">
        <v>128</v>
      </c>
      <c r="G121" s="7">
        <v>45106.125</v>
      </c>
      <c r="H121" s="11" t="s">
        <v>337</v>
      </c>
      <c r="I121" s="8">
        <v>1388.3333333333335</v>
      </c>
      <c r="J121" s="23"/>
      <c r="K121" s="4" t="s">
        <v>321</v>
      </c>
      <c r="L121" s="4" t="s">
        <v>30</v>
      </c>
      <c r="M121" s="5"/>
      <c r="N121" s="5"/>
      <c r="O121" s="5"/>
      <c r="P121" s="5"/>
      <c r="Q121" s="5"/>
      <c r="R121" s="24">
        <v>7.2647888E7</v>
      </c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23"/>
      <c r="H122" s="5"/>
      <c r="I122" s="23"/>
      <c r="J122" s="23"/>
      <c r="K122" s="5"/>
      <c r="L122" s="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23"/>
      <c r="H123" s="5"/>
      <c r="I123" s="23"/>
      <c r="J123" s="23"/>
      <c r="K123" s="4"/>
      <c r="L123" s="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23"/>
      <c r="H124" s="25" t="s">
        <v>338</v>
      </c>
      <c r="I124" s="26">
        <f>SUM(I2:I14)</f>
        <v>130442.0065</v>
      </c>
      <c r="J124" s="23"/>
      <c r="K124" s="4"/>
      <c r="L124" s="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23"/>
      <c r="H125" s="27" t="s">
        <v>339</v>
      </c>
      <c r="I125" s="28">
        <f>SUM(J2:J14)</f>
        <v>157074.5879</v>
      </c>
      <c r="J125" s="23"/>
      <c r="K125" s="4"/>
      <c r="L125" s="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23"/>
      <c r="H126" s="29" t="s">
        <v>340</v>
      </c>
      <c r="I126" s="30">
        <f>I125/I124</f>
        <v>1.204171816</v>
      </c>
      <c r="J126" s="23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23"/>
      <c r="H127" s="27" t="s">
        <v>341</v>
      </c>
      <c r="I127" s="31">
        <f>COUNT(I2:I14)</f>
        <v>13</v>
      </c>
      <c r="J127" s="23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23"/>
      <c r="H128" s="27" t="s">
        <v>342</v>
      </c>
      <c r="I128" s="31">
        <f>COUNT(J2:J26)</f>
        <v>19</v>
      </c>
      <c r="J128" s="23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23"/>
      <c r="H129" s="29" t="s">
        <v>343</v>
      </c>
      <c r="I129" s="30">
        <f>I128/I127</f>
        <v>1.461538462</v>
      </c>
      <c r="J129" s="23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23"/>
      <c r="H130" s="4" t="s">
        <v>344</v>
      </c>
      <c r="I130" s="32"/>
      <c r="J130" s="23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23"/>
      <c r="H131" s="25" t="s">
        <v>345</v>
      </c>
      <c r="I131" s="26">
        <f>SUM(I2:I26)</f>
        <v>315219.5434</v>
      </c>
      <c r="J131" s="23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23"/>
      <c r="H132" s="27" t="s">
        <v>346</v>
      </c>
      <c r="I132" s="28">
        <f>SUM(J2:J26)</f>
        <v>329679.9243</v>
      </c>
      <c r="J132" s="23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23"/>
      <c r="H133" s="29" t="s">
        <v>340</v>
      </c>
      <c r="I133" s="30">
        <f>I132/I131</f>
        <v>1.045873999</v>
      </c>
      <c r="J133" s="23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23"/>
      <c r="H134" s="27" t="s">
        <v>347</v>
      </c>
      <c r="I134" s="31">
        <f>COUNT(I2:I26)</f>
        <v>25</v>
      </c>
      <c r="J134" s="23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23"/>
      <c r="H135" s="27" t="s">
        <v>342</v>
      </c>
      <c r="I135" s="31">
        <f>COUNT(J2:J26)</f>
        <v>19</v>
      </c>
      <c r="J135" s="23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23"/>
      <c r="H136" s="29" t="s">
        <v>348</v>
      </c>
      <c r="I136" s="30">
        <f>I135/I134</f>
        <v>0.76</v>
      </c>
      <c r="J136" s="23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23"/>
      <c r="H137" s="5"/>
      <c r="I137" s="23"/>
      <c r="J137" s="23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23"/>
      <c r="H138" s="5"/>
      <c r="I138" s="23"/>
      <c r="J138" s="23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23"/>
      <c r="H139" s="5"/>
      <c r="I139" s="23"/>
      <c r="J139" s="23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23"/>
      <c r="H140" s="5"/>
      <c r="I140" s="23"/>
      <c r="J140" s="23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23"/>
      <c r="H141" s="5"/>
      <c r="I141" s="23"/>
      <c r="J141" s="23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23"/>
      <c r="H142" s="5"/>
      <c r="I142" s="23"/>
      <c r="J142" s="23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23"/>
      <c r="H143" s="5"/>
      <c r="I143" s="23"/>
      <c r="J143" s="23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23"/>
      <c r="H144" s="5"/>
      <c r="I144" s="23"/>
      <c r="J144" s="23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23"/>
      <c r="H145" s="5"/>
      <c r="I145" s="23"/>
      <c r="J145" s="23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23"/>
      <c r="H146" s="5"/>
      <c r="I146" s="23"/>
      <c r="J146" s="23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23"/>
      <c r="H147" s="5"/>
      <c r="I147" s="23"/>
      <c r="J147" s="23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23"/>
      <c r="H148" s="5"/>
      <c r="I148" s="23"/>
      <c r="J148" s="23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23"/>
      <c r="H149" s="5"/>
      <c r="I149" s="23"/>
      <c r="J149" s="23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23"/>
      <c r="H150" s="5"/>
      <c r="I150" s="23"/>
      <c r="J150" s="23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23"/>
      <c r="H151" s="5"/>
      <c r="I151" s="23"/>
      <c r="J151" s="23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23"/>
      <c r="H152" s="5"/>
      <c r="I152" s="23"/>
      <c r="J152" s="23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23"/>
      <c r="H153" s="5"/>
      <c r="I153" s="23"/>
      <c r="J153" s="23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23"/>
      <c r="H154" s="5"/>
      <c r="I154" s="23"/>
      <c r="J154" s="23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23"/>
      <c r="H155" s="5"/>
      <c r="I155" s="23"/>
      <c r="J155" s="23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23"/>
      <c r="H156" s="5"/>
      <c r="I156" s="23"/>
      <c r="J156" s="23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23"/>
      <c r="H157" s="5"/>
      <c r="I157" s="23"/>
      <c r="J157" s="23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23"/>
      <c r="H158" s="5"/>
      <c r="I158" s="23"/>
      <c r="J158" s="23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23"/>
      <c r="H159" s="5"/>
      <c r="I159" s="23"/>
      <c r="J159" s="23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23"/>
      <c r="H160" s="5"/>
      <c r="I160" s="23"/>
      <c r="J160" s="23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23"/>
      <c r="H161" s="5"/>
      <c r="I161" s="23"/>
      <c r="J161" s="23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23"/>
      <c r="H162" s="5"/>
      <c r="I162" s="23"/>
      <c r="J162" s="23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23"/>
      <c r="H163" s="5"/>
      <c r="I163" s="23"/>
      <c r="J163" s="23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23"/>
      <c r="H164" s="5"/>
      <c r="I164" s="23"/>
      <c r="J164" s="23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23"/>
      <c r="H165" s="5"/>
      <c r="I165" s="23"/>
      <c r="J165" s="23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23"/>
      <c r="H166" s="5"/>
      <c r="I166" s="23"/>
      <c r="J166" s="23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23"/>
      <c r="H167" s="5"/>
      <c r="I167" s="23"/>
      <c r="J167" s="23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23"/>
      <c r="H168" s="5"/>
      <c r="I168" s="23"/>
      <c r="J168" s="23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23"/>
      <c r="H169" s="5"/>
      <c r="I169" s="23"/>
      <c r="J169" s="23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23"/>
      <c r="H170" s="5"/>
      <c r="I170" s="23"/>
      <c r="J170" s="23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23"/>
      <c r="H171" s="5"/>
      <c r="I171" s="23"/>
      <c r="J171" s="23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23"/>
      <c r="H172" s="5"/>
      <c r="I172" s="23"/>
      <c r="J172" s="23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23"/>
      <c r="H173" s="5"/>
      <c r="I173" s="23"/>
      <c r="J173" s="23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23"/>
      <c r="H174" s="5"/>
      <c r="I174" s="23"/>
      <c r="J174" s="23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23"/>
      <c r="H175" s="5"/>
      <c r="I175" s="23"/>
      <c r="J175" s="23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23"/>
      <c r="H176" s="5"/>
      <c r="I176" s="23"/>
      <c r="J176" s="23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23"/>
      <c r="H177" s="5"/>
      <c r="I177" s="23"/>
      <c r="J177" s="23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23"/>
      <c r="H178" s="5"/>
      <c r="I178" s="23"/>
      <c r="J178" s="23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23"/>
      <c r="H179" s="5"/>
      <c r="I179" s="23"/>
      <c r="J179" s="23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23"/>
      <c r="H180" s="5"/>
      <c r="I180" s="23"/>
      <c r="J180" s="23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23"/>
      <c r="H181" s="5"/>
      <c r="I181" s="23"/>
      <c r="J181" s="23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23"/>
      <c r="H182" s="5"/>
      <c r="I182" s="23"/>
      <c r="J182" s="2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23"/>
      <c r="H183" s="5"/>
      <c r="I183" s="23"/>
      <c r="J183" s="23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23"/>
      <c r="H184" s="5"/>
      <c r="I184" s="23"/>
      <c r="J184" s="23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23"/>
      <c r="H185" s="5"/>
      <c r="I185" s="23"/>
      <c r="J185" s="23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23"/>
      <c r="H186" s="5"/>
      <c r="I186" s="23"/>
      <c r="J186" s="23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23"/>
      <c r="H187" s="5"/>
      <c r="I187" s="23"/>
      <c r="J187" s="23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23"/>
      <c r="H188" s="5"/>
      <c r="I188" s="23"/>
      <c r="J188" s="23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23"/>
      <c r="H189" s="5"/>
      <c r="I189" s="23"/>
      <c r="J189" s="23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23"/>
      <c r="H190" s="5"/>
      <c r="I190" s="23"/>
      <c r="J190" s="23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23"/>
      <c r="H191" s="5"/>
      <c r="I191" s="23"/>
      <c r="J191" s="23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23"/>
      <c r="H192" s="5"/>
      <c r="I192" s="23"/>
      <c r="J192" s="23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23"/>
      <c r="H193" s="5"/>
      <c r="I193" s="23"/>
      <c r="J193" s="23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23"/>
      <c r="H194" s="5"/>
      <c r="I194" s="23"/>
      <c r="J194" s="23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23"/>
      <c r="H195" s="5"/>
      <c r="I195" s="23"/>
      <c r="J195" s="23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23"/>
      <c r="H196" s="5"/>
      <c r="I196" s="23"/>
      <c r="J196" s="23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23"/>
      <c r="H197" s="5"/>
      <c r="I197" s="23"/>
      <c r="J197" s="23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23"/>
      <c r="H198" s="5"/>
      <c r="I198" s="23"/>
      <c r="J198" s="23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23"/>
      <c r="H199" s="5"/>
      <c r="I199" s="23"/>
      <c r="J199" s="23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23"/>
      <c r="H200" s="5"/>
      <c r="I200" s="23"/>
      <c r="J200" s="23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23"/>
      <c r="H201" s="5"/>
      <c r="I201" s="23"/>
      <c r="J201" s="23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23"/>
      <c r="H202" s="5"/>
      <c r="I202" s="23"/>
      <c r="J202" s="23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23"/>
      <c r="H203" s="5"/>
      <c r="I203" s="23"/>
      <c r="J203" s="23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23"/>
      <c r="H204" s="5"/>
      <c r="I204" s="23"/>
      <c r="J204" s="23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23"/>
      <c r="H205" s="5"/>
      <c r="I205" s="23"/>
      <c r="J205" s="23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23"/>
      <c r="H206" s="5"/>
      <c r="I206" s="23"/>
      <c r="J206" s="23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23"/>
      <c r="H207" s="5"/>
      <c r="I207" s="23"/>
      <c r="J207" s="23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23"/>
      <c r="H208" s="5"/>
      <c r="I208" s="23"/>
      <c r="J208" s="23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23"/>
      <c r="H209" s="5"/>
      <c r="I209" s="23"/>
      <c r="J209" s="23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23"/>
      <c r="H210" s="5"/>
      <c r="I210" s="23"/>
      <c r="J210" s="23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23"/>
      <c r="H211" s="5"/>
      <c r="I211" s="23"/>
      <c r="J211" s="23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23"/>
      <c r="H212" s="5"/>
      <c r="I212" s="23"/>
      <c r="J212" s="23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23"/>
      <c r="H213" s="5"/>
      <c r="I213" s="23"/>
      <c r="J213" s="23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23"/>
      <c r="H214" s="5"/>
      <c r="I214" s="23"/>
      <c r="J214" s="23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23"/>
      <c r="H215" s="5"/>
      <c r="I215" s="23"/>
      <c r="J215" s="23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23"/>
      <c r="H216" s="5"/>
      <c r="I216" s="23"/>
      <c r="J216" s="23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23"/>
      <c r="H217" s="5"/>
      <c r="I217" s="23"/>
      <c r="J217" s="23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23"/>
      <c r="H218" s="5"/>
      <c r="I218" s="23"/>
      <c r="J218" s="2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23"/>
      <c r="H219" s="5"/>
      <c r="I219" s="23"/>
      <c r="J219" s="23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23"/>
      <c r="H220" s="5"/>
      <c r="I220" s="23"/>
      <c r="J220" s="23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23"/>
      <c r="H221" s="5"/>
      <c r="I221" s="23"/>
      <c r="J221" s="2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23"/>
      <c r="H222" s="5"/>
      <c r="I222" s="23"/>
      <c r="J222" s="23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23"/>
      <c r="H223" s="5"/>
      <c r="I223" s="23"/>
      <c r="J223" s="23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23"/>
      <c r="H224" s="5"/>
      <c r="I224" s="23"/>
      <c r="J224" s="23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23"/>
      <c r="H225" s="5"/>
      <c r="I225" s="23"/>
      <c r="J225" s="23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23"/>
      <c r="H226" s="5"/>
      <c r="I226" s="23"/>
      <c r="J226" s="23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23"/>
      <c r="H227" s="5"/>
      <c r="I227" s="23"/>
      <c r="J227" s="23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23"/>
      <c r="H228" s="5"/>
      <c r="I228" s="23"/>
      <c r="J228" s="23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23"/>
      <c r="H229" s="5"/>
      <c r="I229" s="23"/>
      <c r="J229" s="23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23"/>
      <c r="H230" s="5"/>
      <c r="I230" s="23"/>
      <c r="J230" s="23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23"/>
      <c r="H231" s="5"/>
      <c r="I231" s="23"/>
      <c r="J231" s="23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23"/>
      <c r="H232" s="5"/>
      <c r="I232" s="23"/>
      <c r="J232" s="23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23"/>
      <c r="H233" s="5"/>
      <c r="I233" s="23"/>
      <c r="J233" s="23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23"/>
      <c r="H234" s="5"/>
      <c r="I234" s="23"/>
      <c r="J234" s="23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23"/>
      <c r="H235" s="5"/>
      <c r="I235" s="23"/>
      <c r="J235" s="23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23"/>
      <c r="H236" s="5"/>
      <c r="I236" s="23"/>
      <c r="J236" s="23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23"/>
      <c r="H237" s="5"/>
      <c r="I237" s="23"/>
      <c r="J237" s="23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23"/>
      <c r="H238" s="5"/>
      <c r="I238" s="23"/>
      <c r="J238" s="23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23"/>
      <c r="H239" s="5"/>
      <c r="I239" s="23"/>
      <c r="J239" s="23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23"/>
      <c r="H240" s="5"/>
      <c r="I240" s="23"/>
      <c r="J240" s="23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23"/>
      <c r="H241" s="5"/>
      <c r="I241" s="23"/>
      <c r="J241" s="23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23"/>
      <c r="H242" s="5"/>
      <c r="I242" s="23"/>
      <c r="J242" s="23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23"/>
      <c r="H243" s="5"/>
      <c r="I243" s="23"/>
      <c r="J243" s="23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23"/>
      <c r="H244" s="5"/>
      <c r="I244" s="23"/>
      <c r="J244" s="23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23"/>
      <c r="H245" s="5"/>
      <c r="I245" s="23"/>
      <c r="J245" s="23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23"/>
      <c r="H246" s="5"/>
      <c r="I246" s="23"/>
      <c r="J246" s="23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23"/>
      <c r="H247" s="5"/>
      <c r="I247" s="23"/>
      <c r="J247" s="23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23"/>
      <c r="H248" s="5"/>
      <c r="I248" s="23"/>
      <c r="J248" s="23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23"/>
      <c r="H249" s="5"/>
      <c r="I249" s="23"/>
      <c r="J249" s="23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23"/>
      <c r="H250" s="5"/>
      <c r="I250" s="23"/>
      <c r="J250" s="23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23"/>
      <c r="H251" s="5"/>
      <c r="I251" s="23"/>
      <c r="J251" s="23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23"/>
      <c r="H252" s="5"/>
      <c r="I252" s="23"/>
      <c r="J252" s="23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23"/>
      <c r="H253" s="5"/>
      <c r="I253" s="23"/>
      <c r="J253" s="23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23"/>
      <c r="H254" s="5"/>
      <c r="I254" s="23"/>
      <c r="J254" s="23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23"/>
      <c r="H255" s="5"/>
      <c r="I255" s="23"/>
      <c r="J255" s="23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23"/>
      <c r="H256" s="5"/>
      <c r="I256" s="23"/>
      <c r="J256" s="23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23"/>
      <c r="H257" s="5"/>
      <c r="I257" s="23"/>
      <c r="J257" s="23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23"/>
      <c r="H258" s="5"/>
      <c r="I258" s="23"/>
      <c r="J258" s="23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23"/>
      <c r="H259" s="5"/>
      <c r="I259" s="23"/>
      <c r="J259" s="23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23"/>
      <c r="H260" s="5"/>
      <c r="I260" s="23"/>
      <c r="J260" s="23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23"/>
      <c r="H261" s="5"/>
      <c r="I261" s="23"/>
      <c r="J261" s="23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23"/>
      <c r="H262" s="5"/>
      <c r="I262" s="23"/>
      <c r="J262" s="23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23"/>
      <c r="H263" s="5"/>
      <c r="I263" s="23"/>
      <c r="J263" s="23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23"/>
      <c r="H264" s="5"/>
      <c r="I264" s="23"/>
      <c r="J264" s="23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23"/>
      <c r="H265" s="5"/>
      <c r="I265" s="23"/>
      <c r="J265" s="23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23"/>
      <c r="H266" s="5"/>
      <c r="I266" s="23"/>
      <c r="J266" s="23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23"/>
      <c r="H267" s="5"/>
      <c r="I267" s="23"/>
      <c r="J267" s="23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23"/>
      <c r="H268" s="5"/>
      <c r="I268" s="23"/>
      <c r="J268" s="23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23"/>
      <c r="H269" s="5"/>
      <c r="I269" s="23"/>
      <c r="J269" s="23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23"/>
      <c r="H270" s="5"/>
      <c r="I270" s="23"/>
      <c r="J270" s="23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23"/>
      <c r="H271" s="5"/>
      <c r="I271" s="23"/>
      <c r="J271" s="23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23"/>
      <c r="H272" s="5"/>
      <c r="I272" s="23"/>
      <c r="J272" s="23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23"/>
      <c r="H273" s="5"/>
      <c r="I273" s="23"/>
      <c r="J273" s="23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23"/>
      <c r="H274" s="5"/>
      <c r="I274" s="23"/>
      <c r="J274" s="23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23"/>
      <c r="H275" s="5"/>
      <c r="I275" s="23"/>
      <c r="J275" s="23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23"/>
      <c r="H276" s="5"/>
      <c r="I276" s="23"/>
      <c r="J276" s="23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23"/>
      <c r="H277" s="5"/>
      <c r="I277" s="23"/>
      <c r="J277" s="23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23"/>
      <c r="H278" s="5"/>
      <c r="I278" s="23"/>
      <c r="J278" s="23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23"/>
      <c r="H279" s="5"/>
      <c r="I279" s="23"/>
      <c r="J279" s="23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23"/>
      <c r="H280" s="5"/>
      <c r="I280" s="23"/>
      <c r="J280" s="23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23"/>
      <c r="H281" s="5"/>
      <c r="I281" s="23"/>
      <c r="J281" s="23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23"/>
      <c r="H282" s="5"/>
      <c r="I282" s="23"/>
      <c r="J282" s="23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23"/>
      <c r="H283" s="5"/>
      <c r="I283" s="23"/>
      <c r="J283" s="23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23"/>
      <c r="H284" s="5"/>
      <c r="I284" s="23"/>
      <c r="J284" s="23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23"/>
      <c r="H285" s="5"/>
      <c r="I285" s="23"/>
      <c r="J285" s="23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23"/>
      <c r="H286" s="5"/>
      <c r="I286" s="23"/>
      <c r="J286" s="23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23"/>
      <c r="H287" s="5"/>
      <c r="I287" s="23"/>
      <c r="J287" s="23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23"/>
      <c r="H288" s="5"/>
      <c r="I288" s="23"/>
      <c r="J288" s="23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23"/>
      <c r="H289" s="5"/>
      <c r="I289" s="23"/>
      <c r="J289" s="23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23"/>
      <c r="H290" s="5"/>
      <c r="I290" s="23"/>
      <c r="J290" s="23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23"/>
      <c r="H291" s="5"/>
      <c r="I291" s="23"/>
      <c r="J291" s="23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23"/>
      <c r="H292" s="5"/>
      <c r="I292" s="23"/>
      <c r="J292" s="23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23"/>
      <c r="H293" s="5"/>
      <c r="I293" s="23"/>
      <c r="J293" s="23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23"/>
      <c r="H294" s="5"/>
      <c r="I294" s="23"/>
      <c r="J294" s="23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23"/>
      <c r="H295" s="5"/>
      <c r="I295" s="23"/>
      <c r="J295" s="23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23"/>
      <c r="H296" s="5"/>
      <c r="I296" s="23"/>
      <c r="J296" s="23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23"/>
      <c r="H297" s="5"/>
      <c r="I297" s="23"/>
      <c r="J297" s="23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23"/>
      <c r="H298" s="5"/>
      <c r="I298" s="23"/>
      <c r="J298" s="23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23"/>
      <c r="H299" s="5"/>
      <c r="I299" s="23"/>
      <c r="J299" s="23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23"/>
      <c r="H300" s="5"/>
      <c r="I300" s="23"/>
      <c r="J300" s="23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23"/>
      <c r="H301" s="5"/>
      <c r="I301" s="23"/>
      <c r="J301" s="23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23"/>
      <c r="H302" s="5"/>
      <c r="I302" s="23"/>
      <c r="J302" s="23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23"/>
      <c r="H303" s="5"/>
      <c r="I303" s="23"/>
      <c r="J303" s="23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23"/>
      <c r="H304" s="5"/>
      <c r="I304" s="23"/>
      <c r="J304" s="23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23"/>
      <c r="H305" s="5"/>
      <c r="I305" s="23"/>
      <c r="J305" s="23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23"/>
      <c r="H306" s="5"/>
      <c r="I306" s="23"/>
      <c r="J306" s="23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23"/>
      <c r="H307" s="5"/>
      <c r="I307" s="23"/>
      <c r="J307" s="23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23"/>
      <c r="H308" s="5"/>
      <c r="I308" s="23"/>
      <c r="J308" s="23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23"/>
      <c r="H309" s="5"/>
      <c r="I309" s="23"/>
      <c r="J309" s="23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23"/>
      <c r="H310" s="5"/>
      <c r="I310" s="23"/>
      <c r="J310" s="23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23"/>
      <c r="H311" s="5"/>
      <c r="I311" s="23"/>
      <c r="J311" s="23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23"/>
      <c r="H312" s="5"/>
      <c r="I312" s="23"/>
      <c r="J312" s="23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23"/>
      <c r="H313" s="5"/>
      <c r="I313" s="23"/>
      <c r="J313" s="23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23"/>
      <c r="H314" s="5"/>
      <c r="I314" s="23"/>
      <c r="J314" s="23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23"/>
      <c r="H315" s="5"/>
      <c r="I315" s="23"/>
      <c r="J315" s="23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23"/>
      <c r="H316" s="5"/>
      <c r="I316" s="23"/>
      <c r="J316" s="23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23"/>
      <c r="H317" s="5"/>
      <c r="I317" s="23"/>
      <c r="J317" s="23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23"/>
      <c r="H318" s="5"/>
      <c r="I318" s="23"/>
      <c r="J318" s="23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23"/>
      <c r="H319" s="5"/>
      <c r="I319" s="23"/>
      <c r="J319" s="23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23"/>
      <c r="H320" s="5"/>
      <c r="I320" s="23"/>
      <c r="J320" s="23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23"/>
      <c r="H321" s="5"/>
      <c r="I321" s="23"/>
      <c r="J321" s="23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23"/>
      <c r="H322" s="5"/>
      <c r="I322" s="23"/>
      <c r="J322" s="23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23"/>
      <c r="H323" s="5"/>
      <c r="I323" s="23"/>
      <c r="J323" s="23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23"/>
      <c r="H324" s="5"/>
      <c r="I324" s="23"/>
      <c r="J324" s="23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23"/>
      <c r="H325" s="5"/>
      <c r="I325" s="23"/>
      <c r="J325" s="23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23"/>
      <c r="H326" s="5"/>
      <c r="I326" s="23"/>
      <c r="J326" s="23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23"/>
      <c r="H327" s="5"/>
      <c r="I327" s="23"/>
      <c r="J327" s="23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23"/>
      <c r="H328" s="5"/>
      <c r="I328" s="23"/>
      <c r="J328" s="23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23"/>
      <c r="H329" s="5"/>
      <c r="I329" s="23"/>
      <c r="J329" s="23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23"/>
      <c r="H330" s="5"/>
      <c r="I330" s="23"/>
      <c r="J330" s="23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23"/>
      <c r="H331" s="5"/>
      <c r="I331" s="23"/>
      <c r="J331" s="23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23"/>
      <c r="H332" s="5"/>
      <c r="I332" s="23"/>
      <c r="J332" s="23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23"/>
      <c r="H333" s="5"/>
      <c r="I333" s="23"/>
      <c r="J333" s="23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23"/>
      <c r="H334" s="5"/>
      <c r="I334" s="23"/>
      <c r="J334" s="23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23"/>
      <c r="H335" s="5"/>
      <c r="I335" s="23"/>
      <c r="J335" s="23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23"/>
      <c r="H336" s="5"/>
      <c r="I336" s="23"/>
      <c r="J336" s="23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23"/>
      <c r="H337" s="5"/>
      <c r="I337" s="23"/>
      <c r="J337" s="23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23"/>
      <c r="H338" s="5"/>
      <c r="I338" s="23"/>
      <c r="J338" s="23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23"/>
      <c r="H339" s="5"/>
      <c r="I339" s="23"/>
      <c r="J339" s="23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23"/>
      <c r="H340" s="5"/>
      <c r="I340" s="23"/>
      <c r="J340" s="23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23"/>
      <c r="H341" s="5"/>
      <c r="I341" s="23"/>
      <c r="J341" s="23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23"/>
      <c r="H342" s="5"/>
      <c r="I342" s="23"/>
      <c r="J342" s="23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23"/>
      <c r="H343" s="5"/>
      <c r="I343" s="23"/>
      <c r="J343" s="23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23"/>
      <c r="H344" s="5"/>
      <c r="I344" s="23"/>
      <c r="J344" s="23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23"/>
      <c r="H345" s="5"/>
      <c r="I345" s="23"/>
      <c r="J345" s="23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23"/>
      <c r="H346" s="5"/>
      <c r="I346" s="23"/>
      <c r="J346" s="23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23"/>
      <c r="H347" s="5"/>
      <c r="I347" s="23"/>
      <c r="J347" s="23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23"/>
      <c r="H348" s="5"/>
      <c r="I348" s="23"/>
      <c r="J348" s="23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23"/>
      <c r="H349" s="5"/>
      <c r="I349" s="23"/>
      <c r="J349" s="23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23"/>
      <c r="H350" s="5"/>
      <c r="I350" s="23"/>
      <c r="J350" s="23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23"/>
      <c r="H351" s="5"/>
      <c r="I351" s="23"/>
      <c r="J351" s="23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23"/>
      <c r="H352" s="5"/>
      <c r="I352" s="23"/>
      <c r="J352" s="23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23"/>
      <c r="H353" s="5"/>
      <c r="I353" s="23"/>
      <c r="J353" s="23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23"/>
      <c r="H354" s="5"/>
      <c r="I354" s="23"/>
      <c r="J354" s="23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23"/>
      <c r="H355" s="5"/>
      <c r="I355" s="23"/>
      <c r="J355" s="23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23"/>
      <c r="H356" s="5"/>
      <c r="I356" s="23"/>
      <c r="J356" s="23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23"/>
      <c r="H357" s="5"/>
      <c r="I357" s="23"/>
      <c r="J357" s="23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23"/>
      <c r="H358" s="5"/>
      <c r="I358" s="23"/>
      <c r="J358" s="23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23"/>
      <c r="H359" s="5"/>
      <c r="I359" s="23"/>
      <c r="J359" s="23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23"/>
      <c r="H360" s="5"/>
      <c r="I360" s="23"/>
      <c r="J360" s="23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23"/>
      <c r="H361" s="5"/>
      <c r="I361" s="23"/>
      <c r="J361" s="23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23"/>
      <c r="H362" s="5"/>
      <c r="I362" s="23"/>
      <c r="J362" s="23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23"/>
      <c r="H363" s="5"/>
      <c r="I363" s="23"/>
      <c r="J363" s="23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23"/>
      <c r="H364" s="5"/>
      <c r="I364" s="23"/>
      <c r="J364" s="23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23"/>
      <c r="H365" s="5"/>
      <c r="I365" s="23"/>
      <c r="J365" s="23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23"/>
      <c r="H366" s="5"/>
      <c r="I366" s="23"/>
      <c r="J366" s="23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23"/>
      <c r="H367" s="5"/>
      <c r="I367" s="23"/>
      <c r="J367" s="23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23"/>
      <c r="H368" s="5"/>
      <c r="I368" s="23"/>
      <c r="J368" s="23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23"/>
      <c r="H369" s="5"/>
      <c r="I369" s="23"/>
      <c r="J369" s="23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23"/>
      <c r="H370" s="5"/>
      <c r="I370" s="23"/>
      <c r="J370" s="23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23"/>
      <c r="H371" s="5"/>
      <c r="I371" s="23"/>
      <c r="J371" s="23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23"/>
      <c r="H372" s="5"/>
      <c r="I372" s="23"/>
      <c r="J372" s="23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23"/>
      <c r="H373" s="5"/>
      <c r="I373" s="23"/>
      <c r="J373" s="23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23"/>
      <c r="H374" s="5"/>
      <c r="I374" s="23"/>
      <c r="J374" s="23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23"/>
      <c r="H375" s="5"/>
      <c r="I375" s="23"/>
      <c r="J375" s="23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23"/>
      <c r="H376" s="5"/>
      <c r="I376" s="23"/>
      <c r="J376" s="23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23"/>
      <c r="H377" s="5"/>
      <c r="I377" s="23"/>
      <c r="J377" s="23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23"/>
      <c r="H378" s="5"/>
      <c r="I378" s="23"/>
      <c r="J378" s="23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23"/>
      <c r="H379" s="5"/>
      <c r="I379" s="23"/>
      <c r="J379" s="23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23"/>
      <c r="H380" s="5"/>
      <c r="I380" s="23"/>
      <c r="J380" s="23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23"/>
      <c r="H381" s="5"/>
      <c r="I381" s="23"/>
      <c r="J381" s="23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23"/>
      <c r="H382" s="5"/>
      <c r="I382" s="23"/>
      <c r="J382" s="23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23"/>
      <c r="H383" s="5"/>
      <c r="I383" s="23"/>
      <c r="J383" s="23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23"/>
      <c r="H384" s="5"/>
      <c r="I384" s="23"/>
      <c r="J384" s="23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23"/>
      <c r="H385" s="5"/>
      <c r="I385" s="23"/>
      <c r="J385" s="23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23"/>
      <c r="H386" s="5"/>
      <c r="I386" s="23"/>
      <c r="J386" s="23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23"/>
      <c r="H387" s="5"/>
      <c r="I387" s="23"/>
      <c r="J387" s="23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23"/>
      <c r="H388" s="5"/>
      <c r="I388" s="23"/>
      <c r="J388" s="23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23"/>
      <c r="H389" s="5"/>
      <c r="I389" s="23"/>
      <c r="J389" s="23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23"/>
      <c r="H390" s="5"/>
      <c r="I390" s="23"/>
      <c r="J390" s="23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23"/>
      <c r="H391" s="5"/>
      <c r="I391" s="23"/>
      <c r="J391" s="23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23"/>
      <c r="H392" s="5"/>
      <c r="I392" s="23"/>
      <c r="J392" s="23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23"/>
      <c r="H393" s="5"/>
      <c r="I393" s="23"/>
      <c r="J393" s="23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23"/>
      <c r="H394" s="5"/>
      <c r="I394" s="23"/>
      <c r="J394" s="23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23"/>
      <c r="H395" s="5"/>
      <c r="I395" s="23"/>
      <c r="J395" s="23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23"/>
      <c r="H396" s="5"/>
      <c r="I396" s="23"/>
      <c r="J396" s="23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23"/>
      <c r="H397" s="5"/>
      <c r="I397" s="23"/>
      <c r="J397" s="23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23"/>
      <c r="H398" s="5"/>
      <c r="I398" s="23"/>
      <c r="J398" s="23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23"/>
      <c r="H399" s="5"/>
      <c r="I399" s="23"/>
      <c r="J399" s="23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23"/>
      <c r="H400" s="5"/>
      <c r="I400" s="23"/>
      <c r="J400" s="23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23"/>
      <c r="H401" s="5"/>
      <c r="I401" s="23"/>
      <c r="J401" s="23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23"/>
      <c r="H402" s="5"/>
      <c r="I402" s="23"/>
      <c r="J402" s="23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23"/>
      <c r="H403" s="5"/>
      <c r="I403" s="23"/>
      <c r="J403" s="23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23"/>
      <c r="H404" s="5"/>
      <c r="I404" s="23"/>
      <c r="J404" s="23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23"/>
      <c r="H405" s="5"/>
      <c r="I405" s="23"/>
      <c r="J405" s="23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23"/>
      <c r="H406" s="5"/>
      <c r="I406" s="23"/>
      <c r="J406" s="23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23"/>
      <c r="H407" s="5"/>
      <c r="I407" s="23"/>
      <c r="J407" s="23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23"/>
      <c r="H408" s="5"/>
      <c r="I408" s="23"/>
      <c r="J408" s="23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23"/>
      <c r="H409" s="5"/>
      <c r="I409" s="23"/>
      <c r="J409" s="23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23"/>
      <c r="H410" s="5"/>
      <c r="I410" s="23"/>
      <c r="J410" s="23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23"/>
      <c r="H411" s="5"/>
      <c r="I411" s="23"/>
      <c r="J411" s="23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23"/>
      <c r="H412" s="5"/>
      <c r="I412" s="23"/>
      <c r="J412" s="23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23"/>
      <c r="H413" s="5"/>
      <c r="I413" s="23"/>
      <c r="J413" s="23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23"/>
      <c r="H414" s="5"/>
      <c r="I414" s="23"/>
      <c r="J414" s="23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23"/>
      <c r="H415" s="5"/>
      <c r="I415" s="23"/>
      <c r="J415" s="23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23"/>
      <c r="H416" s="5"/>
      <c r="I416" s="23"/>
      <c r="J416" s="23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23"/>
      <c r="H417" s="5"/>
      <c r="I417" s="23"/>
      <c r="J417" s="23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23"/>
      <c r="H418" s="5"/>
      <c r="I418" s="23"/>
      <c r="J418" s="23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23"/>
      <c r="H419" s="5"/>
      <c r="I419" s="23"/>
      <c r="J419" s="23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23"/>
      <c r="H420" s="5"/>
      <c r="I420" s="23"/>
      <c r="J420" s="23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23"/>
      <c r="H421" s="5"/>
      <c r="I421" s="23"/>
      <c r="J421" s="23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23"/>
      <c r="H422" s="5"/>
      <c r="I422" s="23"/>
      <c r="J422" s="23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23"/>
      <c r="H423" s="5"/>
      <c r="I423" s="23"/>
      <c r="J423" s="23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23"/>
      <c r="H424" s="5"/>
      <c r="I424" s="23"/>
      <c r="J424" s="23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23"/>
      <c r="H425" s="5"/>
      <c r="I425" s="23"/>
      <c r="J425" s="23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23"/>
      <c r="H426" s="5"/>
      <c r="I426" s="23"/>
      <c r="J426" s="23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23"/>
      <c r="H427" s="5"/>
      <c r="I427" s="23"/>
      <c r="J427" s="23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23"/>
      <c r="H428" s="5"/>
      <c r="I428" s="23"/>
      <c r="J428" s="23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23"/>
      <c r="H429" s="5"/>
      <c r="I429" s="23"/>
      <c r="J429" s="23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23"/>
      <c r="H430" s="5"/>
      <c r="I430" s="23"/>
      <c r="J430" s="23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23"/>
      <c r="H431" s="5"/>
      <c r="I431" s="23"/>
      <c r="J431" s="23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23"/>
      <c r="H432" s="5"/>
      <c r="I432" s="23"/>
      <c r="J432" s="23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23"/>
      <c r="H433" s="5"/>
      <c r="I433" s="23"/>
      <c r="J433" s="23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23"/>
      <c r="H434" s="5"/>
      <c r="I434" s="23"/>
      <c r="J434" s="23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23"/>
      <c r="H435" s="5"/>
      <c r="I435" s="23"/>
      <c r="J435" s="23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23"/>
      <c r="H436" s="5"/>
      <c r="I436" s="23"/>
      <c r="J436" s="23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23"/>
      <c r="H437" s="5"/>
      <c r="I437" s="23"/>
      <c r="J437" s="23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23"/>
      <c r="H438" s="5"/>
      <c r="I438" s="23"/>
      <c r="J438" s="23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23"/>
      <c r="H439" s="5"/>
      <c r="I439" s="23"/>
      <c r="J439" s="23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23"/>
      <c r="H440" s="5"/>
      <c r="I440" s="23"/>
      <c r="J440" s="23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23"/>
      <c r="H441" s="5"/>
      <c r="I441" s="23"/>
      <c r="J441" s="23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23"/>
      <c r="H442" s="5"/>
      <c r="I442" s="23"/>
      <c r="J442" s="23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23"/>
      <c r="H443" s="5"/>
      <c r="I443" s="23"/>
      <c r="J443" s="23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23"/>
      <c r="H444" s="5"/>
      <c r="I444" s="23"/>
      <c r="J444" s="23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23"/>
      <c r="H445" s="5"/>
      <c r="I445" s="23"/>
      <c r="J445" s="23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23"/>
      <c r="H446" s="5"/>
      <c r="I446" s="23"/>
      <c r="J446" s="23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23"/>
      <c r="H447" s="5"/>
      <c r="I447" s="23"/>
      <c r="J447" s="23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23"/>
      <c r="H448" s="5"/>
      <c r="I448" s="23"/>
      <c r="J448" s="23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23"/>
      <c r="H449" s="5"/>
      <c r="I449" s="23"/>
      <c r="J449" s="23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23"/>
      <c r="H450" s="5"/>
      <c r="I450" s="23"/>
      <c r="J450" s="23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23"/>
      <c r="H451" s="5"/>
      <c r="I451" s="23"/>
      <c r="J451" s="23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23"/>
      <c r="H452" s="5"/>
      <c r="I452" s="23"/>
      <c r="J452" s="23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23"/>
      <c r="H453" s="5"/>
      <c r="I453" s="23"/>
      <c r="J453" s="23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23"/>
      <c r="H454" s="5"/>
      <c r="I454" s="23"/>
      <c r="J454" s="23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23"/>
      <c r="H455" s="5"/>
      <c r="I455" s="23"/>
      <c r="J455" s="23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23"/>
      <c r="H456" s="5"/>
      <c r="I456" s="23"/>
      <c r="J456" s="23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23"/>
      <c r="H457" s="5"/>
      <c r="I457" s="23"/>
      <c r="J457" s="23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23"/>
      <c r="H458" s="5"/>
      <c r="I458" s="23"/>
      <c r="J458" s="23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23"/>
      <c r="H459" s="5"/>
      <c r="I459" s="23"/>
      <c r="J459" s="23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23"/>
      <c r="H460" s="5"/>
      <c r="I460" s="23"/>
      <c r="J460" s="23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23"/>
      <c r="H461" s="5"/>
      <c r="I461" s="23"/>
      <c r="J461" s="23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23"/>
      <c r="H462" s="5"/>
      <c r="I462" s="23"/>
      <c r="J462" s="23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23"/>
      <c r="H463" s="5"/>
      <c r="I463" s="23"/>
      <c r="J463" s="23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23"/>
      <c r="H464" s="5"/>
      <c r="I464" s="23"/>
      <c r="J464" s="23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23"/>
      <c r="H465" s="5"/>
      <c r="I465" s="23"/>
      <c r="J465" s="23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23"/>
      <c r="H466" s="5"/>
      <c r="I466" s="23"/>
      <c r="J466" s="23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23"/>
      <c r="H467" s="5"/>
      <c r="I467" s="23"/>
      <c r="J467" s="23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23"/>
      <c r="H468" s="5"/>
      <c r="I468" s="23"/>
      <c r="J468" s="23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23"/>
      <c r="H469" s="5"/>
      <c r="I469" s="23"/>
      <c r="J469" s="23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23"/>
      <c r="H470" s="5"/>
      <c r="I470" s="23"/>
      <c r="J470" s="23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23"/>
      <c r="H471" s="5"/>
      <c r="I471" s="23"/>
      <c r="J471" s="23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23"/>
      <c r="H472" s="5"/>
      <c r="I472" s="23"/>
      <c r="J472" s="23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23"/>
      <c r="H473" s="5"/>
      <c r="I473" s="23"/>
      <c r="J473" s="23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23"/>
      <c r="H474" s="5"/>
      <c r="I474" s="23"/>
      <c r="J474" s="23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23"/>
      <c r="H475" s="5"/>
      <c r="I475" s="23"/>
      <c r="J475" s="23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23"/>
      <c r="H476" s="5"/>
      <c r="I476" s="23"/>
      <c r="J476" s="23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23"/>
      <c r="H477" s="5"/>
      <c r="I477" s="23"/>
      <c r="J477" s="23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23"/>
      <c r="H478" s="5"/>
      <c r="I478" s="23"/>
      <c r="J478" s="23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23"/>
      <c r="H479" s="5"/>
      <c r="I479" s="23"/>
      <c r="J479" s="23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23"/>
      <c r="H480" s="5"/>
      <c r="I480" s="23"/>
      <c r="J480" s="23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23"/>
      <c r="H481" s="5"/>
      <c r="I481" s="23"/>
      <c r="J481" s="23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23"/>
      <c r="H482" s="5"/>
      <c r="I482" s="23"/>
      <c r="J482" s="23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23"/>
      <c r="H483" s="5"/>
      <c r="I483" s="23"/>
      <c r="J483" s="23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23"/>
      <c r="H484" s="5"/>
      <c r="I484" s="23"/>
      <c r="J484" s="23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23"/>
      <c r="H485" s="5"/>
      <c r="I485" s="23"/>
      <c r="J485" s="23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23"/>
      <c r="H486" s="5"/>
      <c r="I486" s="23"/>
      <c r="J486" s="23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23"/>
      <c r="H487" s="5"/>
      <c r="I487" s="23"/>
      <c r="J487" s="23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23"/>
      <c r="H488" s="5"/>
      <c r="I488" s="23"/>
      <c r="J488" s="23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23"/>
      <c r="H489" s="5"/>
      <c r="I489" s="23"/>
      <c r="J489" s="23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23"/>
      <c r="H490" s="5"/>
      <c r="I490" s="23"/>
      <c r="J490" s="23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23"/>
      <c r="H491" s="5"/>
      <c r="I491" s="23"/>
      <c r="J491" s="23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23"/>
      <c r="H492" s="5"/>
      <c r="I492" s="23"/>
      <c r="J492" s="23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23"/>
      <c r="H493" s="5"/>
      <c r="I493" s="23"/>
      <c r="J493" s="23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23"/>
      <c r="H494" s="5"/>
      <c r="I494" s="23"/>
      <c r="J494" s="23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23"/>
      <c r="H495" s="5"/>
      <c r="I495" s="23"/>
      <c r="J495" s="23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23"/>
      <c r="H496" s="5"/>
      <c r="I496" s="23"/>
      <c r="J496" s="23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23"/>
      <c r="H497" s="5"/>
      <c r="I497" s="23"/>
      <c r="J497" s="23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23"/>
      <c r="H498" s="5"/>
      <c r="I498" s="23"/>
      <c r="J498" s="23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23"/>
      <c r="H499" s="5"/>
      <c r="I499" s="23"/>
      <c r="J499" s="23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23"/>
      <c r="H500" s="5"/>
      <c r="I500" s="23"/>
      <c r="J500" s="23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23"/>
      <c r="H501" s="5"/>
      <c r="I501" s="23"/>
      <c r="J501" s="23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23"/>
      <c r="H502" s="5"/>
      <c r="I502" s="23"/>
      <c r="J502" s="23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23"/>
      <c r="H503" s="5"/>
      <c r="I503" s="23"/>
      <c r="J503" s="23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23"/>
      <c r="H504" s="5"/>
      <c r="I504" s="23"/>
      <c r="J504" s="23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23"/>
      <c r="H505" s="5"/>
      <c r="I505" s="23"/>
      <c r="J505" s="23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23"/>
      <c r="H506" s="5"/>
      <c r="I506" s="23"/>
      <c r="J506" s="23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23"/>
      <c r="H507" s="5"/>
      <c r="I507" s="23"/>
      <c r="J507" s="23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23"/>
      <c r="H508" s="5"/>
      <c r="I508" s="23"/>
      <c r="J508" s="23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23"/>
      <c r="H509" s="5"/>
      <c r="I509" s="23"/>
      <c r="J509" s="23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23"/>
      <c r="H510" s="5"/>
      <c r="I510" s="23"/>
      <c r="J510" s="23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23"/>
      <c r="H511" s="5"/>
      <c r="I511" s="23"/>
      <c r="J511" s="23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23"/>
      <c r="H512" s="5"/>
      <c r="I512" s="23"/>
      <c r="J512" s="23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23"/>
      <c r="H513" s="5"/>
      <c r="I513" s="23"/>
      <c r="J513" s="23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23"/>
      <c r="H514" s="5"/>
      <c r="I514" s="23"/>
      <c r="J514" s="23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23"/>
      <c r="H515" s="5"/>
      <c r="I515" s="23"/>
      <c r="J515" s="23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23"/>
      <c r="H516" s="5"/>
      <c r="I516" s="23"/>
      <c r="J516" s="23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23"/>
      <c r="H517" s="5"/>
      <c r="I517" s="23"/>
      <c r="J517" s="23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23"/>
      <c r="H518" s="5"/>
      <c r="I518" s="23"/>
      <c r="J518" s="23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23"/>
      <c r="H519" s="5"/>
      <c r="I519" s="23"/>
      <c r="J519" s="23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23"/>
      <c r="H520" s="5"/>
      <c r="I520" s="23"/>
      <c r="J520" s="23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23"/>
      <c r="H521" s="5"/>
      <c r="I521" s="23"/>
      <c r="J521" s="23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23"/>
      <c r="H522" s="5"/>
      <c r="I522" s="23"/>
      <c r="J522" s="23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23"/>
      <c r="H523" s="5"/>
      <c r="I523" s="23"/>
      <c r="J523" s="23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23"/>
      <c r="H524" s="5"/>
      <c r="I524" s="23"/>
      <c r="J524" s="23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23"/>
      <c r="H525" s="5"/>
      <c r="I525" s="23"/>
      <c r="J525" s="23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23"/>
      <c r="H526" s="5"/>
      <c r="I526" s="23"/>
      <c r="J526" s="23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23"/>
      <c r="H527" s="5"/>
      <c r="I527" s="23"/>
      <c r="J527" s="23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23"/>
      <c r="H528" s="5"/>
      <c r="I528" s="23"/>
      <c r="J528" s="23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23"/>
      <c r="H529" s="5"/>
      <c r="I529" s="23"/>
      <c r="J529" s="23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23"/>
      <c r="H530" s="5"/>
      <c r="I530" s="23"/>
      <c r="J530" s="23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23"/>
      <c r="H531" s="5"/>
      <c r="I531" s="23"/>
      <c r="J531" s="23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23"/>
      <c r="H532" s="5"/>
      <c r="I532" s="23"/>
      <c r="J532" s="23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23"/>
      <c r="H533" s="5"/>
      <c r="I533" s="23"/>
      <c r="J533" s="23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23"/>
      <c r="H534" s="5"/>
      <c r="I534" s="23"/>
      <c r="J534" s="23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23"/>
      <c r="H535" s="5"/>
      <c r="I535" s="23"/>
      <c r="J535" s="23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23"/>
      <c r="H536" s="5"/>
      <c r="I536" s="23"/>
      <c r="J536" s="23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23"/>
      <c r="H537" s="5"/>
      <c r="I537" s="23"/>
      <c r="J537" s="23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23"/>
      <c r="H538" s="5"/>
      <c r="I538" s="23"/>
      <c r="J538" s="23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23"/>
      <c r="H539" s="5"/>
      <c r="I539" s="23"/>
      <c r="J539" s="23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23"/>
      <c r="H540" s="5"/>
      <c r="I540" s="23"/>
      <c r="J540" s="23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23"/>
      <c r="H541" s="5"/>
      <c r="I541" s="23"/>
      <c r="J541" s="23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23"/>
      <c r="H542" s="5"/>
      <c r="I542" s="23"/>
      <c r="J542" s="23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23"/>
      <c r="H543" s="5"/>
      <c r="I543" s="23"/>
      <c r="J543" s="23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23"/>
      <c r="H544" s="5"/>
      <c r="I544" s="23"/>
      <c r="J544" s="23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23"/>
      <c r="H545" s="5"/>
      <c r="I545" s="23"/>
      <c r="J545" s="23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23"/>
      <c r="H546" s="5"/>
      <c r="I546" s="23"/>
      <c r="J546" s="23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23"/>
      <c r="H547" s="5"/>
      <c r="I547" s="23"/>
      <c r="J547" s="23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23"/>
      <c r="H548" s="5"/>
      <c r="I548" s="23"/>
      <c r="J548" s="23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23"/>
      <c r="H549" s="5"/>
      <c r="I549" s="23"/>
      <c r="J549" s="23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23"/>
      <c r="H550" s="5"/>
      <c r="I550" s="23"/>
      <c r="J550" s="23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23"/>
      <c r="H551" s="5"/>
      <c r="I551" s="23"/>
      <c r="J551" s="23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23"/>
      <c r="H552" s="5"/>
      <c r="I552" s="23"/>
      <c r="J552" s="23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23"/>
      <c r="H553" s="5"/>
      <c r="I553" s="23"/>
      <c r="J553" s="23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23"/>
      <c r="H554" s="5"/>
      <c r="I554" s="23"/>
      <c r="J554" s="23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23"/>
      <c r="H555" s="5"/>
      <c r="I555" s="23"/>
      <c r="J555" s="23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23"/>
      <c r="H556" s="5"/>
      <c r="I556" s="23"/>
      <c r="J556" s="23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23"/>
      <c r="H557" s="5"/>
      <c r="I557" s="23"/>
      <c r="J557" s="23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23"/>
      <c r="H558" s="5"/>
      <c r="I558" s="23"/>
      <c r="J558" s="23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23"/>
      <c r="H559" s="5"/>
      <c r="I559" s="23"/>
      <c r="J559" s="23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23"/>
      <c r="H560" s="5"/>
      <c r="I560" s="23"/>
      <c r="J560" s="23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23"/>
      <c r="H561" s="5"/>
      <c r="I561" s="23"/>
      <c r="J561" s="23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23"/>
      <c r="H562" s="5"/>
      <c r="I562" s="23"/>
      <c r="J562" s="23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23"/>
      <c r="H563" s="5"/>
      <c r="I563" s="23"/>
      <c r="J563" s="23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23"/>
      <c r="H564" s="5"/>
      <c r="I564" s="23"/>
      <c r="J564" s="23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23"/>
      <c r="H565" s="5"/>
      <c r="I565" s="23"/>
      <c r="J565" s="23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23"/>
      <c r="H566" s="5"/>
      <c r="I566" s="23"/>
      <c r="J566" s="23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23"/>
      <c r="H567" s="5"/>
      <c r="I567" s="23"/>
      <c r="J567" s="23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23"/>
      <c r="H568" s="5"/>
      <c r="I568" s="23"/>
      <c r="J568" s="23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23"/>
      <c r="H569" s="5"/>
      <c r="I569" s="23"/>
      <c r="J569" s="23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23"/>
      <c r="H570" s="5"/>
      <c r="I570" s="23"/>
      <c r="J570" s="23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23"/>
      <c r="H571" s="5"/>
      <c r="I571" s="23"/>
      <c r="J571" s="23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23"/>
      <c r="H572" s="5"/>
      <c r="I572" s="23"/>
      <c r="J572" s="23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23"/>
      <c r="H573" s="5"/>
      <c r="I573" s="23"/>
      <c r="J573" s="23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23"/>
      <c r="H574" s="5"/>
      <c r="I574" s="23"/>
      <c r="J574" s="23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23"/>
      <c r="H575" s="5"/>
      <c r="I575" s="23"/>
      <c r="J575" s="23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23"/>
      <c r="H576" s="5"/>
      <c r="I576" s="23"/>
      <c r="J576" s="23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23"/>
      <c r="H577" s="5"/>
      <c r="I577" s="23"/>
      <c r="J577" s="23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23"/>
      <c r="H578" s="5"/>
      <c r="I578" s="23"/>
      <c r="J578" s="23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23"/>
      <c r="H579" s="5"/>
      <c r="I579" s="23"/>
      <c r="J579" s="23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23"/>
      <c r="H580" s="5"/>
      <c r="I580" s="23"/>
      <c r="J580" s="23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23"/>
      <c r="H581" s="5"/>
      <c r="I581" s="23"/>
      <c r="J581" s="23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23"/>
      <c r="H582" s="5"/>
      <c r="I582" s="23"/>
      <c r="J582" s="23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23"/>
      <c r="H583" s="5"/>
      <c r="I583" s="23"/>
      <c r="J583" s="23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23"/>
      <c r="H584" s="5"/>
      <c r="I584" s="23"/>
      <c r="J584" s="23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23"/>
      <c r="H585" s="5"/>
      <c r="I585" s="23"/>
      <c r="J585" s="23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23"/>
      <c r="H586" s="5"/>
      <c r="I586" s="23"/>
      <c r="J586" s="23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23"/>
      <c r="H587" s="5"/>
      <c r="I587" s="23"/>
      <c r="J587" s="23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23"/>
      <c r="H588" s="5"/>
      <c r="I588" s="23"/>
      <c r="J588" s="23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23"/>
      <c r="H589" s="5"/>
      <c r="I589" s="23"/>
      <c r="J589" s="23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23"/>
      <c r="H590" s="5"/>
      <c r="I590" s="23"/>
      <c r="J590" s="23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23"/>
      <c r="H591" s="5"/>
      <c r="I591" s="23"/>
      <c r="J591" s="23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23"/>
      <c r="H592" s="5"/>
      <c r="I592" s="23"/>
      <c r="J592" s="23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23"/>
      <c r="H593" s="5"/>
      <c r="I593" s="23"/>
      <c r="J593" s="23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23"/>
      <c r="H594" s="5"/>
      <c r="I594" s="23"/>
      <c r="J594" s="23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23"/>
      <c r="H595" s="5"/>
      <c r="I595" s="23"/>
      <c r="J595" s="23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23"/>
      <c r="H596" s="5"/>
      <c r="I596" s="23"/>
      <c r="J596" s="23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23"/>
      <c r="H597" s="5"/>
      <c r="I597" s="23"/>
      <c r="J597" s="23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23"/>
      <c r="H598" s="5"/>
      <c r="I598" s="23"/>
      <c r="J598" s="23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23"/>
      <c r="H599" s="5"/>
      <c r="I599" s="23"/>
      <c r="J599" s="23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23"/>
      <c r="H600" s="5"/>
      <c r="I600" s="23"/>
      <c r="J600" s="23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23"/>
      <c r="H601" s="5"/>
      <c r="I601" s="23"/>
      <c r="J601" s="23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23"/>
      <c r="H602" s="5"/>
      <c r="I602" s="23"/>
      <c r="J602" s="23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23"/>
      <c r="H603" s="5"/>
      <c r="I603" s="23"/>
      <c r="J603" s="23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23"/>
      <c r="H604" s="5"/>
      <c r="I604" s="23"/>
      <c r="J604" s="23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23"/>
      <c r="H605" s="5"/>
      <c r="I605" s="23"/>
      <c r="J605" s="23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23"/>
      <c r="H606" s="5"/>
      <c r="I606" s="23"/>
      <c r="J606" s="23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23"/>
      <c r="H607" s="5"/>
      <c r="I607" s="23"/>
      <c r="J607" s="23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23"/>
      <c r="H608" s="5"/>
      <c r="I608" s="23"/>
      <c r="J608" s="23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23"/>
      <c r="H609" s="5"/>
      <c r="I609" s="23"/>
      <c r="J609" s="23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23"/>
      <c r="H610" s="5"/>
      <c r="I610" s="23"/>
      <c r="J610" s="23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23"/>
      <c r="H611" s="5"/>
      <c r="I611" s="23"/>
      <c r="J611" s="23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23"/>
      <c r="H612" s="5"/>
      <c r="I612" s="23"/>
      <c r="J612" s="23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23"/>
      <c r="H613" s="5"/>
      <c r="I613" s="23"/>
      <c r="J613" s="23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23"/>
      <c r="H614" s="5"/>
      <c r="I614" s="23"/>
      <c r="J614" s="23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23"/>
      <c r="H615" s="5"/>
      <c r="I615" s="23"/>
      <c r="J615" s="23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23"/>
      <c r="H616" s="5"/>
      <c r="I616" s="23"/>
      <c r="J616" s="23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23"/>
      <c r="H617" s="5"/>
      <c r="I617" s="23"/>
      <c r="J617" s="23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23"/>
      <c r="H618" s="5"/>
      <c r="I618" s="23"/>
      <c r="J618" s="23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23"/>
      <c r="H619" s="5"/>
      <c r="I619" s="23"/>
      <c r="J619" s="23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23"/>
      <c r="H620" s="5"/>
      <c r="I620" s="23"/>
      <c r="J620" s="23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23"/>
      <c r="H621" s="5"/>
      <c r="I621" s="23"/>
      <c r="J621" s="23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23"/>
      <c r="H622" s="5"/>
      <c r="I622" s="23"/>
      <c r="J622" s="23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23"/>
      <c r="H623" s="5"/>
      <c r="I623" s="23"/>
      <c r="J623" s="23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23"/>
      <c r="H624" s="5"/>
      <c r="I624" s="23"/>
      <c r="J624" s="23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23"/>
      <c r="H625" s="5"/>
      <c r="I625" s="23"/>
      <c r="J625" s="23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23"/>
      <c r="H626" s="5"/>
      <c r="I626" s="23"/>
      <c r="J626" s="23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23"/>
      <c r="H627" s="5"/>
      <c r="I627" s="23"/>
      <c r="J627" s="23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23"/>
      <c r="H628" s="5"/>
      <c r="I628" s="23"/>
      <c r="J628" s="23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23"/>
      <c r="H629" s="5"/>
      <c r="I629" s="23"/>
      <c r="J629" s="23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23"/>
      <c r="H630" s="5"/>
      <c r="I630" s="23"/>
      <c r="J630" s="23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23"/>
      <c r="H631" s="5"/>
      <c r="I631" s="23"/>
      <c r="J631" s="23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23"/>
      <c r="H632" s="5"/>
      <c r="I632" s="23"/>
      <c r="J632" s="23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23"/>
      <c r="H633" s="5"/>
      <c r="I633" s="23"/>
      <c r="J633" s="23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23"/>
      <c r="H634" s="5"/>
      <c r="I634" s="23"/>
      <c r="J634" s="23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23"/>
      <c r="H635" s="5"/>
      <c r="I635" s="23"/>
      <c r="J635" s="23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23"/>
      <c r="H636" s="5"/>
      <c r="I636" s="23"/>
      <c r="J636" s="23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23"/>
      <c r="H637" s="5"/>
      <c r="I637" s="23"/>
      <c r="J637" s="23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23"/>
      <c r="H638" s="5"/>
      <c r="I638" s="23"/>
      <c r="J638" s="23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23"/>
      <c r="H639" s="5"/>
      <c r="I639" s="23"/>
      <c r="J639" s="23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23"/>
      <c r="H640" s="5"/>
      <c r="I640" s="23"/>
      <c r="J640" s="23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23"/>
      <c r="H641" s="5"/>
      <c r="I641" s="23"/>
      <c r="J641" s="23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23"/>
      <c r="H642" s="5"/>
      <c r="I642" s="23"/>
      <c r="J642" s="23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23"/>
      <c r="H643" s="5"/>
      <c r="I643" s="23"/>
      <c r="J643" s="23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23"/>
      <c r="H644" s="5"/>
      <c r="I644" s="23"/>
      <c r="J644" s="23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23"/>
      <c r="H645" s="5"/>
      <c r="I645" s="23"/>
      <c r="J645" s="23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23"/>
      <c r="H646" s="5"/>
      <c r="I646" s="23"/>
      <c r="J646" s="23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23"/>
      <c r="H647" s="5"/>
      <c r="I647" s="23"/>
      <c r="J647" s="23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23"/>
      <c r="H648" s="5"/>
      <c r="I648" s="23"/>
      <c r="J648" s="23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23"/>
      <c r="H649" s="5"/>
      <c r="I649" s="23"/>
      <c r="J649" s="23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23"/>
      <c r="H650" s="5"/>
      <c r="I650" s="23"/>
      <c r="J650" s="23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23"/>
      <c r="H651" s="5"/>
      <c r="I651" s="23"/>
      <c r="J651" s="23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23"/>
      <c r="H652" s="5"/>
      <c r="I652" s="23"/>
      <c r="J652" s="23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23"/>
      <c r="H653" s="5"/>
      <c r="I653" s="23"/>
      <c r="J653" s="23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23"/>
      <c r="H654" s="5"/>
      <c r="I654" s="23"/>
      <c r="J654" s="23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23"/>
      <c r="H655" s="5"/>
      <c r="I655" s="23"/>
      <c r="J655" s="23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23"/>
      <c r="H656" s="5"/>
      <c r="I656" s="23"/>
      <c r="J656" s="23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23"/>
      <c r="H657" s="5"/>
      <c r="I657" s="23"/>
      <c r="J657" s="23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23"/>
      <c r="H658" s="5"/>
      <c r="I658" s="23"/>
      <c r="J658" s="23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23"/>
      <c r="H659" s="5"/>
      <c r="I659" s="23"/>
      <c r="J659" s="23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23"/>
      <c r="H660" s="5"/>
      <c r="I660" s="23"/>
      <c r="J660" s="23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23"/>
      <c r="H661" s="5"/>
      <c r="I661" s="23"/>
      <c r="J661" s="23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23"/>
      <c r="H662" s="5"/>
      <c r="I662" s="23"/>
      <c r="J662" s="23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23"/>
      <c r="H663" s="5"/>
      <c r="I663" s="23"/>
      <c r="J663" s="23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23"/>
      <c r="H664" s="5"/>
      <c r="I664" s="23"/>
      <c r="J664" s="23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23"/>
      <c r="H665" s="5"/>
      <c r="I665" s="23"/>
      <c r="J665" s="23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23"/>
      <c r="H666" s="5"/>
      <c r="I666" s="23"/>
      <c r="J666" s="23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23"/>
      <c r="H667" s="5"/>
      <c r="I667" s="23"/>
      <c r="J667" s="23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23"/>
      <c r="H668" s="5"/>
      <c r="I668" s="23"/>
      <c r="J668" s="23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23"/>
      <c r="H669" s="5"/>
      <c r="I669" s="23"/>
      <c r="J669" s="23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23"/>
      <c r="H670" s="5"/>
      <c r="I670" s="23"/>
      <c r="J670" s="23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23"/>
      <c r="H671" s="5"/>
      <c r="I671" s="23"/>
      <c r="J671" s="23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23"/>
      <c r="H672" s="5"/>
      <c r="I672" s="23"/>
      <c r="J672" s="23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23"/>
      <c r="H673" s="5"/>
      <c r="I673" s="23"/>
      <c r="J673" s="23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23"/>
      <c r="H674" s="5"/>
      <c r="I674" s="23"/>
      <c r="J674" s="23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23"/>
      <c r="H675" s="5"/>
      <c r="I675" s="23"/>
      <c r="J675" s="23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23"/>
      <c r="H676" s="5"/>
      <c r="I676" s="23"/>
      <c r="J676" s="23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23"/>
      <c r="H677" s="5"/>
      <c r="I677" s="23"/>
      <c r="J677" s="23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23"/>
      <c r="H678" s="5"/>
      <c r="I678" s="23"/>
      <c r="J678" s="23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23"/>
      <c r="H679" s="5"/>
      <c r="I679" s="23"/>
      <c r="J679" s="23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23"/>
      <c r="H680" s="5"/>
      <c r="I680" s="23"/>
      <c r="J680" s="23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23"/>
      <c r="H681" s="5"/>
      <c r="I681" s="23"/>
      <c r="J681" s="23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23"/>
      <c r="H682" s="5"/>
      <c r="I682" s="23"/>
      <c r="J682" s="23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23"/>
      <c r="H683" s="5"/>
      <c r="I683" s="23"/>
      <c r="J683" s="23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23"/>
      <c r="H684" s="5"/>
      <c r="I684" s="23"/>
      <c r="J684" s="23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23"/>
      <c r="H685" s="5"/>
      <c r="I685" s="23"/>
      <c r="J685" s="23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23"/>
      <c r="H686" s="5"/>
      <c r="I686" s="23"/>
      <c r="J686" s="23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23"/>
      <c r="H687" s="5"/>
      <c r="I687" s="23"/>
      <c r="J687" s="23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23"/>
      <c r="H688" s="5"/>
      <c r="I688" s="23"/>
      <c r="J688" s="23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23"/>
      <c r="H689" s="5"/>
      <c r="I689" s="23"/>
      <c r="J689" s="23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23"/>
      <c r="H690" s="5"/>
      <c r="I690" s="23"/>
      <c r="J690" s="23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23"/>
      <c r="H691" s="5"/>
      <c r="I691" s="23"/>
      <c r="J691" s="23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23"/>
      <c r="H692" s="5"/>
      <c r="I692" s="23"/>
      <c r="J692" s="23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23"/>
      <c r="H693" s="5"/>
      <c r="I693" s="23"/>
      <c r="J693" s="23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23"/>
      <c r="H694" s="5"/>
      <c r="I694" s="23"/>
      <c r="J694" s="23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23"/>
      <c r="H695" s="5"/>
      <c r="I695" s="23"/>
      <c r="J695" s="23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23"/>
      <c r="H696" s="5"/>
      <c r="I696" s="23"/>
      <c r="J696" s="23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23"/>
      <c r="H697" s="5"/>
      <c r="I697" s="23"/>
      <c r="J697" s="23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23"/>
      <c r="H698" s="5"/>
      <c r="I698" s="23"/>
      <c r="J698" s="23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23"/>
      <c r="H699" s="5"/>
      <c r="I699" s="23"/>
      <c r="J699" s="23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23"/>
      <c r="H700" s="5"/>
      <c r="I700" s="23"/>
      <c r="J700" s="23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23"/>
      <c r="H701" s="5"/>
      <c r="I701" s="23"/>
      <c r="J701" s="23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23"/>
      <c r="H702" s="5"/>
      <c r="I702" s="23"/>
      <c r="J702" s="23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23"/>
      <c r="H703" s="5"/>
      <c r="I703" s="23"/>
      <c r="J703" s="23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23"/>
      <c r="H704" s="5"/>
      <c r="I704" s="23"/>
      <c r="J704" s="23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23"/>
      <c r="H705" s="5"/>
      <c r="I705" s="23"/>
      <c r="J705" s="23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23"/>
      <c r="H706" s="5"/>
      <c r="I706" s="23"/>
      <c r="J706" s="23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23"/>
      <c r="H707" s="5"/>
      <c r="I707" s="23"/>
      <c r="J707" s="23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23"/>
      <c r="H708" s="5"/>
      <c r="I708" s="23"/>
      <c r="J708" s="23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23"/>
      <c r="H709" s="5"/>
      <c r="I709" s="23"/>
      <c r="J709" s="23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23"/>
      <c r="H710" s="5"/>
      <c r="I710" s="23"/>
      <c r="J710" s="23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23"/>
      <c r="H711" s="5"/>
      <c r="I711" s="23"/>
      <c r="J711" s="23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23"/>
      <c r="H712" s="5"/>
      <c r="I712" s="23"/>
      <c r="J712" s="23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23"/>
      <c r="H713" s="5"/>
      <c r="I713" s="23"/>
      <c r="J713" s="23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23"/>
      <c r="H714" s="5"/>
      <c r="I714" s="23"/>
      <c r="J714" s="23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23"/>
      <c r="H715" s="5"/>
      <c r="I715" s="23"/>
      <c r="J715" s="23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23"/>
      <c r="H716" s="5"/>
      <c r="I716" s="23"/>
      <c r="J716" s="23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23"/>
      <c r="H717" s="5"/>
      <c r="I717" s="23"/>
      <c r="J717" s="23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23"/>
      <c r="H718" s="5"/>
      <c r="I718" s="23"/>
      <c r="J718" s="23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23"/>
      <c r="H719" s="5"/>
      <c r="I719" s="23"/>
      <c r="J719" s="23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23"/>
      <c r="H720" s="5"/>
      <c r="I720" s="23"/>
      <c r="J720" s="23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23"/>
      <c r="H721" s="5"/>
      <c r="I721" s="23"/>
      <c r="J721" s="23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23"/>
      <c r="H722" s="5"/>
      <c r="I722" s="23"/>
      <c r="J722" s="23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23"/>
      <c r="H723" s="5"/>
      <c r="I723" s="23"/>
      <c r="J723" s="23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23"/>
      <c r="H724" s="5"/>
      <c r="I724" s="23"/>
      <c r="J724" s="23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23"/>
      <c r="H725" s="5"/>
      <c r="I725" s="23"/>
      <c r="J725" s="23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23"/>
      <c r="H726" s="5"/>
      <c r="I726" s="23"/>
      <c r="J726" s="23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23"/>
      <c r="H727" s="5"/>
      <c r="I727" s="23"/>
      <c r="J727" s="23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23"/>
      <c r="H728" s="5"/>
      <c r="I728" s="23"/>
      <c r="J728" s="23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23"/>
      <c r="H729" s="5"/>
      <c r="I729" s="23"/>
      <c r="J729" s="23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23"/>
      <c r="H730" s="5"/>
      <c r="I730" s="23"/>
      <c r="J730" s="23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23"/>
      <c r="H731" s="5"/>
      <c r="I731" s="23"/>
      <c r="J731" s="23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23"/>
      <c r="H732" s="5"/>
      <c r="I732" s="23"/>
      <c r="J732" s="23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23"/>
      <c r="H733" s="5"/>
      <c r="I733" s="23"/>
      <c r="J733" s="23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23"/>
      <c r="H734" s="5"/>
      <c r="I734" s="23"/>
      <c r="J734" s="23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23"/>
      <c r="H735" s="5"/>
      <c r="I735" s="23"/>
      <c r="J735" s="23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23"/>
      <c r="H736" s="5"/>
      <c r="I736" s="23"/>
      <c r="J736" s="23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23"/>
      <c r="H737" s="5"/>
      <c r="I737" s="23"/>
      <c r="J737" s="23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23"/>
      <c r="H738" s="5"/>
      <c r="I738" s="23"/>
      <c r="J738" s="23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23"/>
      <c r="H739" s="5"/>
      <c r="I739" s="23"/>
      <c r="J739" s="23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23"/>
      <c r="H740" s="5"/>
      <c r="I740" s="23"/>
      <c r="J740" s="23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23"/>
      <c r="H741" s="5"/>
      <c r="I741" s="23"/>
      <c r="J741" s="23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23"/>
      <c r="H742" s="5"/>
      <c r="I742" s="23"/>
      <c r="J742" s="23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23"/>
      <c r="H743" s="5"/>
      <c r="I743" s="23"/>
      <c r="J743" s="23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23"/>
      <c r="H744" s="5"/>
      <c r="I744" s="23"/>
      <c r="J744" s="23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23"/>
      <c r="H745" s="5"/>
      <c r="I745" s="23"/>
      <c r="J745" s="23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23"/>
      <c r="H746" s="5"/>
      <c r="I746" s="23"/>
      <c r="J746" s="23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23"/>
      <c r="H747" s="5"/>
      <c r="I747" s="23"/>
      <c r="J747" s="23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23"/>
      <c r="H748" s="5"/>
      <c r="I748" s="23"/>
      <c r="J748" s="23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23"/>
      <c r="H749" s="5"/>
      <c r="I749" s="23"/>
      <c r="J749" s="23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23"/>
      <c r="H750" s="5"/>
      <c r="I750" s="23"/>
      <c r="J750" s="23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23"/>
      <c r="H751" s="5"/>
      <c r="I751" s="23"/>
      <c r="J751" s="23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23"/>
      <c r="H752" s="5"/>
      <c r="I752" s="23"/>
      <c r="J752" s="23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23"/>
      <c r="H753" s="5"/>
      <c r="I753" s="23"/>
      <c r="J753" s="23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23"/>
      <c r="H754" s="5"/>
      <c r="I754" s="23"/>
      <c r="J754" s="23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23"/>
      <c r="H755" s="5"/>
      <c r="I755" s="23"/>
      <c r="J755" s="23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23"/>
      <c r="H756" s="5"/>
      <c r="I756" s="23"/>
      <c r="J756" s="23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23"/>
      <c r="H757" s="5"/>
      <c r="I757" s="23"/>
      <c r="J757" s="23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23"/>
      <c r="H758" s="5"/>
      <c r="I758" s="23"/>
      <c r="J758" s="23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23"/>
      <c r="H759" s="5"/>
      <c r="I759" s="23"/>
      <c r="J759" s="23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23"/>
      <c r="H760" s="5"/>
      <c r="I760" s="23"/>
      <c r="J760" s="23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23"/>
      <c r="H761" s="5"/>
      <c r="I761" s="23"/>
      <c r="J761" s="23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23"/>
      <c r="H762" s="5"/>
      <c r="I762" s="23"/>
      <c r="J762" s="23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23"/>
      <c r="H763" s="5"/>
      <c r="I763" s="23"/>
      <c r="J763" s="23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23"/>
      <c r="H764" s="5"/>
      <c r="I764" s="23"/>
      <c r="J764" s="23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23"/>
      <c r="H765" s="5"/>
      <c r="I765" s="23"/>
      <c r="J765" s="23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23"/>
      <c r="H766" s="5"/>
      <c r="I766" s="23"/>
      <c r="J766" s="23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23"/>
      <c r="H767" s="5"/>
      <c r="I767" s="23"/>
      <c r="J767" s="23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23"/>
      <c r="H768" s="5"/>
      <c r="I768" s="23"/>
      <c r="J768" s="23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23"/>
      <c r="H769" s="5"/>
      <c r="I769" s="23"/>
      <c r="J769" s="23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23"/>
      <c r="H770" s="5"/>
      <c r="I770" s="23"/>
      <c r="J770" s="23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23"/>
      <c r="H771" s="5"/>
      <c r="I771" s="23"/>
      <c r="J771" s="23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23"/>
      <c r="H772" s="5"/>
      <c r="I772" s="23"/>
      <c r="J772" s="23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23"/>
      <c r="H773" s="5"/>
      <c r="I773" s="23"/>
      <c r="J773" s="23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23"/>
      <c r="H774" s="5"/>
      <c r="I774" s="23"/>
      <c r="J774" s="23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23"/>
      <c r="H775" s="5"/>
      <c r="I775" s="23"/>
      <c r="J775" s="23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23"/>
      <c r="H776" s="5"/>
      <c r="I776" s="23"/>
      <c r="J776" s="23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23"/>
      <c r="H777" s="5"/>
      <c r="I777" s="23"/>
      <c r="J777" s="23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23"/>
      <c r="H778" s="5"/>
      <c r="I778" s="23"/>
      <c r="J778" s="23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23"/>
      <c r="H779" s="5"/>
      <c r="I779" s="23"/>
      <c r="J779" s="23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23"/>
      <c r="H780" s="5"/>
      <c r="I780" s="23"/>
      <c r="J780" s="23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23"/>
      <c r="H781" s="5"/>
      <c r="I781" s="23"/>
      <c r="J781" s="23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23"/>
      <c r="H782" s="5"/>
      <c r="I782" s="23"/>
      <c r="J782" s="23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23"/>
      <c r="H783" s="5"/>
      <c r="I783" s="23"/>
      <c r="J783" s="23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23"/>
      <c r="H784" s="5"/>
      <c r="I784" s="23"/>
      <c r="J784" s="23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23"/>
      <c r="H785" s="5"/>
      <c r="I785" s="23"/>
      <c r="J785" s="23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23"/>
      <c r="H786" s="5"/>
      <c r="I786" s="23"/>
      <c r="J786" s="23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23"/>
      <c r="H787" s="5"/>
      <c r="I787" s="23"/>
      <c r="J787" s="23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23"/>
      <c r="H788" s="5"/>
      <c r="I788" s="23"/>
      <c r="J788" s="23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23"/>
      <c r="H789" s="5"/>
      <c r="I789" s="23"/>
      <c r="J789" s="23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23"/>
      <c r="H790" s="5"/>
      <c r="I790" s="23"/>
      <c r="J790" s="23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23"/>
      <c r="H791" s="5"/>
      <c r="I791" s="23"/>
      <c r="J791" s="23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23"/>
      <c r="H792" s="5"/>
      <c r="I792" s="23"/>
      <c r="J792" s="23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23"/>
      <c r="H793" s="5"/>
      <c r="I793" s="23"/>
      <c r="J793" s="23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23"/>
      <c r="H794" s="5"/>
      <c r="I794" s="23"/>
      <c r="J794" s="23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23"/>
      <c r="H795" s="5"/>
      <c r="I795" s="23"/>
      <c r="J795" s="23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23"/>
      <c r="H796" s="5"/>
      <c r="I796" s="23"/>
      <c r="J796" s="23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23"/>
      <c r="H797" s="5"/>
      <c r="I797" s="23"/>
      <c r="J797" s="23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23"/>
      <c r="H798" s="5"/>
      <c r="I798" s="23"/>
      <c r="J798" s="23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23"/>
      <c r="H799" s="5"/>
      <c r="I799" s="23"/>
      <c r="J799" s="23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23"/>
      <c r="H800" s="5"/>
      <c r="I800" s="23"/>
      <c r="J800" s="23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23"/>
      <c r="H801" s="5"/>
      <c r="I801" s="23"/>
      <c r="J801" s="23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23"/>
      <c r="H802" s="5"/>
      <c r="I802" s="23"/>
      <c r="J802" s="23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23"/>
      <c r="H803" s="5"/>
      <c r="I803" s="23"/>
      <c r="J803" s="23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23"/>
      <c r="H804" s="5"/>
      <c r="I804" s="23"/>
      <c r="J804" s="23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23"/>
      <c r="H805" s="5"/>
      <c r="I805" s="23"/>
      <c r="J805" s="23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23"/>
      <c r="H806" s="5"/>
      <c r="I806" s="23"/>
      <c r="J806" s="23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23"/>
      <c r="H807" s="5"/>
      <c r="I807" s="23"/>
      <c r="J807" s="23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23"/>
      <c r="H808" s="5"/>
      <c r="I808" s="23"/>
      <c r="J808" s="23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23"/>
      <c r="H809" s="5"/>
      <c r="I809" s="23"/>
      <c r="J809" s="23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23"/>
      <c r="H810" s="5"/>
      <c r="I810" s="23"/>
      <c r="J810" s="23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23"/>
      <c r="H811" s="5"/>
      <c r="I811" s="23"/>
      <c r="J811" s="23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23"/>
      <c r="H812" s="5"/>
      <c r="I812" s="23"/>
      <c r="J812" s="23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23"/>
      <c r="H813" s="5"/>
      <c r="I813" s="23"/>
      <c r="J813" s="23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23"/>
      <c r="H814" s="5"/>
      <c r="I814" s="23"/>
      <c r="J814" s="23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23"/>
      <c r="H815" s="5"/>
      <c r="I815" s="23"/>
      <c r="J815" s="23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23"/>
      <c r="H816" s="5"/>
      <c r="I816" s="23"/>
      <c r="J816" s="23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23"/>
      <c r="H817" s="5"/>
      <c r="I817" s="23"/>
      <c r="J817" s="23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23"/>
      <c r="H818" s="5"/>
      <c r="I818" s="23"/>
      <c r="J818" s="23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23"/>
      <c r="H819" s="5"/>
      <c r="I819" s="23"/>
      <c r="J819" s="23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23"/>
      <c r="H820" s="5"/>
      <c r="I820" s="23"/>
      <c r="J820" s="23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23"/>
      <c r="H821" s="5"/>
      <c r="I821" s="23"/>
      <c r="J821" s="23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23"/>
      <c r="H822" s="5"/>
      <c r="I822" s="23"/>
      <c r="J822" s="23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23"/>
      <c r="H823" s="5"/>
      <c r="I823" s="23"/>
      <c r="J823" s="23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23"/>
      <c r="H824" s="5"/>
      <c r="I824" s="23"/>
      <c r="J824" s="23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23"/>
      <c r="H825" s="5"/>
      <c r="I825" s="23"/>
      <c r="J825" s="23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23"/>
      <c r="H826" s="5"/>
      <c r="I826" s="23"/>
      <c r="J826" s="23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23"/>
      <c r="H827" s="5"/>
      <c r="I827" s="23"/>
      <c r="J827" s="23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23"/>
      <c r="H828" s="5"/>
      <c r="I828" s="23"/>
      <c r="J828" s="23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23"/>
      <c r="H829" s="5"/>
      <c r="I829" s="23"/>
      <c r="J829" s="23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23"/>
      <c r="H830" s="5"/>
      <c r="I830" s="23"/>
      <c r="J830" s="23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23"/>
      <c r="H831" s="5"/>
      <c r="I831" s="23"/>
      <c r="J831" s="23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23"/>
      <c r="H832" s="5"/>
      <c r="I832" s="23"/>
      <c r="J832" s="23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23"/>
      <c r="H833" s="5"/>
      <c r="I833" s="23"/>
      <c r="J833" s="23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23"/>
      <c r="H834" s="5"/>
      <c r="I834" s="23"/>
      <c r="J834" s="23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23"/>
      <c r="H835" s="5"/>
      <c r="I835" s="23"/>
      <c r="J835" s="23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23"/>
      <c r="H836" s="5"/>
      <c r="I836" s="23"/>
      <c r="J836" s="23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23"/>
      <c r="H837" s="5"/>
      <c r="I837" s="23"/>
      <c r="J837" s="23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23"/>
      <c r="H838" s="5"/>
      <c r="I838" s="23"/>
      <c r="J838" s="23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23"/>
      <c r="H839" s="5"/>
      <c r="I839" s="23"/>
      <c r="J839" s="23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23"/>
      <c r="H840" s="5"/>
      <c r="I840" s="23"/>
      <c r="J840" s="23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23"/>
      <c r="H841" s="5"/>
      <c r="I841" s="23"/>
      <c r="J841" s="23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23"/>
      <c r="H842" s="5"/>
      <c r="I842" s="23"/>
      <c r="J842" s="23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23"/>
      <c r="H843" s="5"/>
      <c r="I843" s="23"/>
      <c r="J843" s="23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23"/>
      <c r="H844" s="5"/>
      <c r="I844" s="23"/>
      <c r="J844" s="23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23"/>
      <c r="H845" s="5"/>
      <c r="I845" s="23"/>
      <c r="J845" s="23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23"/>
      <c r="H846" s="5"/>
      <c r="I846" s="23"/>
      <c r="J846" s="23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23"/>
      <c r="H847" s="5"/>
      <c r="I847" s="23"/>
      <c r="J847" s="23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23"/>
      <c r="H848" s="5"/>
      <c r="I848" s="23"/>
      <c r="J848" s="23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23"/>
      <c r="H849" s="5"/>
      <c r="I849" s="23"/>
      <c r="J849" s="23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23"/>
      <c r="H850" s="5"/>
      <c r="I850" s="23"/>
      <c r="J850" s="23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23"/>
      <c r="H851" s="5"/>
      <c r="I851" s="23"/>
      <c r="J851" s="23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23"/>
      <c r="H852" s="5"/>
      <c r="I852" s="23"/>
      <c r="J852" s="23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23"/>
      <c r="H853" s="5"/>
      <c r="I853" s="23"/>
      <c r="J853" s="23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23"/>
      <c r="H854" s="5"/>
      <c r="I854" s="23"/>
      <c r="J854" s="23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23"/>
      <c r="H855" s="5"/>
      <c r="I855" s="23"/>
      <c r="J855" s="23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23"/>
      <c r="H856" s="5"/>
      <c r="I856" s="23"/>
      <c r="J856" s="23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23"/>
      <c r="H857" s="5"/>
      <c r="I857" s="23"/>
      <c r="J857" s="23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23"/>
      <c r="H858" s="5"/>
      <c r="I858" s="23"/>
      <c r="J858" s="23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23"/>
      <c r="H859" s="5"/>
      <c r="I859" s="23"/>
      <c r="J859" s="23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23"/>
      <c r="H860" s="5"/>
      <c r="I860" s="23"/>
      <c r="J860" s="23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23"/>
      <c r="H861" s="5"/>
      <c r="I861" s="23"/>
      <c r="J861" s="23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23"/>
      <c r="H862" s="5"/>
      <c r="I862" s="23"/>
      <c r="J862" s="23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23"/>
      <c r="H863" s="5"/>
      <c r="I863" s="23"/>
      <c r="J863" s="23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23"/>
      <c r="H864" s="5"/>
      <c r="I864" s="23"/>
      <c r="J864" s="23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23"/>
      <c r="H865" s="5"/>
      <c r="I865" s="23"/>
      <c r="J865" s="23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23"/>
      <c r="H866" s="5"/>
      <c r="I866" s="23"/>
      <c r="J866" s="23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23"/>
      <c r="H867" s="5"/>
      <c r="I867" s="23"/>
      <c r="J867" s="23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23"/>
      <c r="H868" s="5"/>
      <c r="I868" s="23"/>
      <c r="J868" s="23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23"/>
      <c r="H869" s="5"/>
      <c r="I869" s="23"/>
      <c r="J869" s="23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23"/>
      <c r="H870" s="5"/>
      <c r="I870" s="23"/>
      <c r="J870" s="23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23"/>
      <c r="H871" s="5"/>
      <c r="I871" s="23"/>
      <c r="J871" s="23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23"/>
      <c r="H872" s="5"/>
      <c r="I872" s="23"/>
      <c r="J872" s="23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23"/>
      <c r="H873" s="5"/>
      <c r="I873" s="23"/>
      <c r="J873" s="23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23"/>
      <c r="H874" s="5"/>
      <c r="I874" s="23"/>
      <c r="J874" s="23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23"/>
      <c r="H875" s="5"/>
      <c r="I875" s="23"/>
      <c r="J875" s="23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23"/>
      <c r="H876" s="5"/>
      <c r="I876" s="23"/>
      <c r="J876" s="23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23"/>
      <c r="H877" s="5"/>
      <c r="I877" s="23"/>
      <c r="J877" s="23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23"/>
      <c r="H878" s="5"/>
      <c r="I878" s="23"/>
      <c r="J878" s="23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23"/>
      <c r="H879" s="5"/>
      <c r="I879" s="23"/>
      <c r="J879" s="23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23"/>
      <c r="H880" s="5"/>
      <c r="I880" s="23"/>
      <c r="J880" s="23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23"/>
      <c r="H881" s="5"/>
      <c r="I881" s="23"/>
      <c r="J881" s="23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23"/>
      <c r="H882" s="5"/>
      <c r="I882" s="23"/>
      <c r="J882" s="23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23"/>
      <c r="H883" s="5"/>
      <c r="I883" s="23"/>
      <c r="J883" s="23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23"/>
      <c r="H884" s="5"/>
      <c r="I884" s="23"/>
      <c r="J884" s="23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23"/>
      <c r="H885" s="5"/>
      <c r="I885" s="23"/>
      <c r="J885" s="23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23"/>
      <c r="H886" s="5"/>
      <c r="I886" s="23"/>
      <c r="J886" s="23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23"/>
      <c r="H887" s="5"/>
      <c r="I887" s="23"/>
      <c r="J887" s="23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23"/>
      <c r="H888" s="5"/>
      <c r="I888" s="23"/>
      <c r="J888" s="23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23"/>
      <c r="H889" s="5"/>
      <c r="I889" s="23"/>
      <c r="J889" s="23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23"/>
      <c r="H890" s="5"/>
      <c r="I890" s="23"/>
      <c r="J890" s="23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23"/>
      <c r="H891" s="5"/>
      <c r="I891" s="23"/>
      <c r="J891" s="23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23"/>
      <c r="H892" s="5"/>
      <c r="I892" s="23"/>
      <c r="J892" s="23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23"/>
      <c r="H893" s="5"/>
      <c r="I893" s="23"/>
      <c r="J893" s="23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23"/>
      <c r="H894" s="5"/>
      <c r="I894" s="23"/>
      <c r="J894" s="23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23"/>
      <c r="H895" s="5"/>
      <c r="I895" s="23"/>
      <c r="J895" s="23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23"/>
      <c r="H896" s="5"/>
      <c r="I896" s="23"/>
      <c r="J896" s="23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23"/>
      <c r="H897" s="5"/>
      <c r="I897" s="23"/>
      <c r="J897" s="23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23"/>
      <c r="H898" s="5"/>
      <c r="I898" s="23"/>
      <c r="J898" s="23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23"/>
      <c r="H899" s="5"/>
      <c r="I899" s="23"/>
      <c r="J899" s="23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23"/>
      <c r="H900" s="5"/>
      <c r="I900" s="23"/>
      <c r="J900" s="23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23"/>
      <c r="H901" s="5"/>
      <c r="I901" s="23"/>
      <c r="J901" s="23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23"/>
      <c r="H902" s="5"/>
      <c r="I902" s="23"/>
      <c r="J902" s="23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23"/>
      <c r="H903" s="5"/>
      <c r="I903" s="23"/>
      <c r="J903" s="23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23"/>
      <c r="H904" s="5"/>
      <c r="I904" s="23"/>
      <c r="J904" s="23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23"/>
      <c r="H905" s="5"/>
      <c r="I905" s="23"/>
      <c r="J905" s="23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23"/>
      <c r="H906" s="5"/>
      <c r="I906" s="23"/>
      <c r="J906" s="23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23"/>
      <c r="H907" s="5"/>
      <c r="I907" s="23"/>
      <c r="J907" s="23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23"/>
      <c r="H908" s="5"/>
      <c r="I908" s="23"/>
      <c r="J908" s="23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23"/>
      <c r="H909" s="5"/>
      <c r="I909" s="23"/>
      <c r="J909" s="23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23"/>
      <c r="H910" s="5"/>
      <c r="I910" s="23"/>
      <c r="J910" s="23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23"/>
      <c r="H911" s="5"/>
      <c r="I911" s="23"/>
      <c r="J911" s="23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23"/>
      <c r="H912" s="5"/>
      <c r="I912" s="23"/>
      <c r="J912" s="23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23"/>
      <c r="H913" s="5"/>
      <c r="I913" s="23"/>
      <c r="J913" s="23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23"/>
      <c r="H914" s="5"/>
      <c r="I914" s="23"/>
      <c r="J914" s="23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23"/>
      <c r="H915" s="5"/>
      <c r="I915" s="23"/>
      <c r="J915" s="23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23"/>
      <c r="H916" s="5"/>
      <c r="I916" s="23"/>
      <c r="J916" s="23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23"/>
      <c r="H917" s="5"/>
      <c r="I917" s="23"/>
      <c r="J917" s="23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23"/>
      <c r="H918" s="5"/>
      <c r="I918" s="23"/>
      <c r="J918" s="23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23"/>
      <c r="H919" s="5"/>
      <c r="I919" s="23"/>
      <c r="J919" s="23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23"/>
      <c r="H920" s="5"/>
      <c r="I920" s="23"/>
      <c r="J920" s="23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23"/>
      <c r="H921" s="5"/>
      <c r="I921" s="23"/>
      <c r="J921" s="23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23"/>
      <c r="H922" s="5"/>
      <c r="I922" s="23"/>
      <c r="J922" s="23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23"/>
      <c r="H923" s="5"/>
      <c r="I923" s="23"/>
      <c r="J923" s="23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23"/>
      <c r="H924" s="5"/>
      <c r="I924" s="23"/>
      <c r="J924" s="23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23"/>
      <c r="H925" s="5"/>
      <c r="I925" s="23"/>
      <c r="J925" s="23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23"/>
      <c r="H926" s="5"/>
      <c r="I926" s="23"/>
      <c r="J926" s="23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23"/>
      <c r="H927" s="5"/>
      <c r="I927" s="23"/>
      <c r="J927" s="23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23"/>
      <c r="H928" s="5"/>
      <c r="I928" s="23"/>
      <c r="J928" s="23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23"/>
      <c r="H929" s="5"/>
      <c r="I929" s="23"/>
      <c r="J929" s="23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23"/>
      <c r="H930" s="5"/>
      <c r="I930" s="23"/>
      <c r="J930" s="23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23"/>
      <c r="H931" s="5"/>
      <c r="I931" s="23"/>
      <c r="J931" s="23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23"/>
      <c r="H932" s="5"/>
      <c r="I932" s="23"/>
      <c r="J932" s="23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23"/>
      <c r="H933" s="5"/>
      <c r="I933" s="23"/>
      <c r="J933" s="23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23"/>
      <c r="H934" s="5"/>
      <c r="I934" s="23"/>
      <c r="J934" s="23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23"/>
      <c r="H935" s="5"/>
      <c r="I935" s="23"/>
      <c r="J935" s="23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23"/>
      <c r="H936" s="5"/>
      <c r="I936" s="23"/>
      <c r="J936" s="23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23"/>
      <c r="H937" s="5"/>
      <c r="I937" s="23"/>
      <c r="J937" s="23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23"/>
      <c r="H938" s="5"/>
      <c r="I938" s="23"/>
      <c r="J938" s="23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23"/>
      <c r="H939" s="5"/>
      <c r="I939" s="23"/>
      <c r="J939" s="23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23"/>
      <c r="H940" s="5"/>
      <c r="I940" s="23"/>
      <c r="J940" s="23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23"/>
      <c r="H941" s="5"/>
      <c r="I941" s="23"/>
      <c r="J941" s="23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23"/>
      <c r="H942" s="5"/>
      <c r="I942" s="23"/>
      <c r="J942" s="23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23"/>
      <c r="H943" s="5"/>
      <c r="I943" s="23"/>
      <c r="J943" s="23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23"/>
      <c r="H944" s="5"/>
      <c r="I944" s="23"/>
      <c r="J944" s="23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23"/>
      <c r="H945" s="5"/>
      <c r="I945" s="23"/>
      <c r="J945" s="23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23"/>
      <c r="H946" s="5"/>
      <c r="I946" s="23"/>
      <c r="J946" s="23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23"/>
      <c r="H947" s="5"/>
      <c r="I947" s="23"/>
      <c r="J947" s="23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23"/>
      <c r="H948" s="5"/>
      <c r="I948" s="23"/>
      <c r="J948" s="23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23"/>
      <c r="H949" s="5"/>
      <c r="I949" s="23"/>
      <c r="J949" s="23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23"/>
      <c r="H950" s="5"/>
      <c r="I950" s="23"/>
      <c r="J950" s="23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23"/>
      <c r="H951" s="5"/>
      <c r="I951" s="23"/>
      <c r="J951" s="23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23"/>
      <c r="H952" s="5"/>
      <c r="I952" s="23"/>
      <c r="J952" s="23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23"/>
      <c r="H953" s="5"/>
      <c r="I953" s="23"/>
      <c r="J953" s="23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23"/>
      <c r="H954" s="5"/>
      <c r="I954" s="23"/>
      <c r="J954" s="23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23"/>
      <c r="H955" s="5"/>
      <c r="I955" s="23"/>
      <c r="J955" s="23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23"/>
      <c r="H956" s="5"/>
      <c r="I956" s="23"/>
      <c r="J956" s="23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23"/>
      <c r="H957" s="5"/>
      <c r="I957" s="23"/>
      <c r="J957" s="23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23"/>
      <c r="H958" s="5"/>
      <c r="I958" s="23"/>
      <c r="J958" s="23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23"/>
      <c r="H959" s="5"/>
      <c r="I959" s="23"/>
      <c r="J959" s="23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23"/>
      <c r="H960" s="5"/>
      <c r="I960" s="23"/>
      <c r="J960" s="23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23"/>
      <c r="H961" s="5"/>
      <c r="I961" s="23"/>
      <c r="J961" s="23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23"/>
      <c r="H962" s="5"/>
      <c r="I962" s="23"/>
      <c r="J962" s="23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23"/>
      <c r="H963" s="5"/>
      <c r="I963" s="23"/>
      <c r="J963" s="23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23"/>
      <c r="H964" s="5"/>
      <c r="I964" s="23"/>
      <c r="J964" s="23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23"/>
      <c r="H965" s="5"/>
      <c r="I965" s="23"/>
      <c r="J965" s="23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23"/>
      <c r="H966" s="5"/>
      <c r="I966" s="23"/>
      <c r="J966" s="23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23"/>
      <c r="H967" s="5"/>
      <c r="I967" s="23"/>
      <c r="J967" s="23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23"/>
      <c r="H968" s="5"/>
      <c r="I968" s="23"/>
      <c r="J968" s="23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23"/>
      <c r="H969" s="5"/>
      <c r="I969" s="23"/>
      <c r="J969" s="23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23"/>
      <c r="H970" s="5"/>
      <c r="I970" s="23"/>
      <c r="J970" s="23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23"/>
      <c r="H971" s="5"/>
      <c r="I971" s="23"/>
      <c r="J971" s="23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23"/>
      <c r="H972" s="5"/>
      <c r="I972" s="23"/>
      <c r="J972" s="23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23"/>
      <c r="H973" s="5"/>
      <c r="I973" s="23"/>
      <c r="J973" s="23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23"/>
      <c r="H974" s="5"/>
      <c r="I974" s="23"/>
      <c r="J974" s="23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23"/>
      <c r="H975" s="5"/>
      <c r="I975" s="23"/>
      <c r="J975" s="23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23"/>
      <c r="H976" s="5"/>
      <c r="I976" s="23"/>
      <c r="J976" s="23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23"/>
      <c r="H977" s="5"/>
      <c r="I977" s="23"/>
      <c r="J977" s="23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23"/>
      <c r="H978" s="5"/>
      <c r="I978" s="23"/>
      <c r="J978" s="23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23"/>
      <c r="H979" s="5"/>
      <c r="I979" s="23"/>
      <c r="J979" s="23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23"/>
      <c r="H980" s="5"/>
      <c r="I980" s="23"/>
      <c r="J980" s="23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23"/>
      <c r="H981" s="5"/>
      <c r="I981" s="23"/>
      <c r="J981" s="23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23"/>
      <c r="H982" s="5"/>
      <c r="I982" s="23"/>
      <c r="J982" s="23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23"/>
      <c r="H983" s="5"/>
      <c r="I983" s="23"/>
      <c r="J983" s="23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23"/>
      <c r="H984" s="5"/>
      <c r="I984" s="23"/>
      <c r="J984" s="23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23"/>
      <c r="H985" s="5"/>
      <c r="I985" s="23"/>
      <c r="J985" s="23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23"/>
      <c r="H986" s="5"/>
      <c r="I986" s="23"/>
      <c r="J986" s="23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23"/>
      <c r="H987" s="5"/>
      <c r="I987" s="23"/>
      <c r="J987" s="23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23"/>
      <c r="H988" s="5"/>
      <c r="I988" s="23"/>
      <c r="J988" s="23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23"/>
      <c r="H989" s="5"/>
      <c r="I989" s="23"/>
      <c r="J989" s="23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23"/>
      <c r="H990" s="5"/>
      <c r="I990" s="23"/>
      <c r="J990" s="23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23"/>
      <c r="H991" s="5"/>
      <c r="I991" s="23"/>
      <c r="J991" s="23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23"/>
      <c r="H992" s="5"/>
      <c r="I992" s="23"/>
      <c r="J992" s="23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23"/>
      <c r="H993" s="5"/>
      <c r="I993" s="23"/>
      <c r="J993" s="23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23"/>
      <c r="H994" s="5"/>
      <c r="I994" s="23"/>
      <c r="J994" s="23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23"/>
      <c r="H995" s="5"/>
      <c r="I995" s="23"/>
      <c r="J995" s="23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23"/>
      <c r="H996" s="5"/>
      <c r="I996" s="23"/>
      <c r="J996" s="23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23"/>
      <c r="H997" s="5"/>
      <c r="I997" s="23"/>
      <c r="J997" s="23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23"/>
      <c r="H998" s="5"/>
      <c r="I998" s="23"/>
      <c r="J998" s="23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23"/>
      <c r="H999" s="5"/>
      <c r="I999" s="23"/>
      <c r="J999" s="23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23"/>
      <c r="H1000" s="5"/>
      <c r="I1000" s="23"/>
      <c r="J1000" s="23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>
      <c r="A1001" s="5"/>
      <c r="B1001" s="5"/>
      <c r="C1001" s="5"/>
      <c r="D1001" s="5"/>
      <c r="E1001" s="5"/>
      <c r="F1001" s="5"/>
      <c r="G1001" s="23"/>
      <c r="H1001" s="5"/>
      <c r="I1001" s="23"/>
      <c r="J1001" s="23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>
      <c r="A1002" s="5"/>
      <c r="B1002" s="5"/>
      <c r="C1002" s="5"/>
      <c r="D1002" s="5"/>
      <c r="E1002" s="5"/>
      <c r="F1002" s="5"/>
      <c r="G1002" s="23"/>
      <c r="H1002" s="5"/>
      <c r="I1002" s="23"/>
      <c r="J1002" s="23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>
      <c r="A1003" s="5"/>
      <c r="B1003" s="5"/>
      <c r="C1003" s="5"/>
      <c r="D1003" s="5"/>
      <c r="E1003" s="5"/>
      <c r="F1003" s="5"/>
      <c r="G1003" s="23"/>
      <c r="H1003" s="5"/>
      <c r="I1003" s="23"/>
      <c r="J1003" s="23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>
      <c r="A1004" s="5"/>
      <c r="B1004" s="5"/>
      <c r="C1004" s="5"/>
      <c r="D1004" s="5"/>
      <c r="E1004" s="5"/>
      <c r="F1004" s="5"/>
      <c r="G1004" s="23"/>
      <c r="H1004" s="5"/>
      <c r="I1004" s="23"/>
      <c r="J1004" s="23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>
      <c r="A1005" s="5"/>
      <c r="B1005" s="5"/>
      <c r="C1005" s="5"/>
      <c r="D1005" s="5"/>
      <c r="E1005" s="5"/>
      <c r="F1005" s="5"/>
      <c r="G1005" s="23"/>
      <c r="H1005" s="5"/>
      <c r="I1005" s="23"/>
      <c r="J1005" s="23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>
      <c r="A1006" s="5"/>
      <c r="B1006" s="5"/>
      <c r="C1006" s="5"/>
      <c r="D1006" s="5"/>
      <c r="E1006" s="5"/>
      <c r="F1006" s="5"/>
      <c r="G1006" s="23"/>
      <c r="H1006" s="5"/>
      <c r="I1006" s="23"/>
      <c r="J1006" s="23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</sheetData>
  <autoFilter ref="$A$1:$T$121">
    <filterColumn colId="9">
      <filters blank="1">
        <filter val="3,623.63"/>
        <filter val="1,250.00"/>
        <filter val="2,500.00"/>
        <filter val="93,303.91"/>
        <filter val="3,851.33"/>
        <filter val="1,200.00"/>
        <filter val="53880.95"/>
        <filter val="9,050.81"/>
        <filter val="5555.5"/>
        <filter val="2,776.67"/>
        <filter val="5,555.56"/>
        <filter val="11,986.42"/>
        <filter val="37,354.15"/>
        <filter val="4,061.11"/>
      </filters>
    </filterColumn>
  </autoFilter>
  <customSheetViews>
    <customSheetView guid="{891F0E0E-DB48-4937-A63A-99B6436A98A1}" filter="1" showAutoFilter="1">
      <autoFilter ref="$A$1:$T$92">
        <filterColumn colId="1">
          <filters blank="1">
            <filter val="оплачено"/>
            <filter val="отказ"/>
            <filter val="на согласовании"/>
            <filter val="продлено"/>
          </filters>
        </filterColumn>
      </autoFilter>
    </customSheetView>
    <customSheetView guid="{69B873F8-D347-4AF0-B1A1-4DA557F2E5A7}" filter="1" showAutoFilter="1">
      <autoFilter ref="$A$1:$T$92"/>
    </customSheetView>
  </customSheetViews>
  <conditionalFormatting sqref="M1:M1006">
    <cfRule type="colorScale" priority="1">
      <colorScale>
        <cfvo type="min"/>
        <cfvo type="percentile" val="70"/>
        <cfvo type="max"/>
        <color rgb="FFFF0000"/>
        <color rgb="FF57BB8A"/>
        <color rgb="FF57BB8A"/>
      </colorScale>
    </cfRule>
  </conditionalFormatting>
  <conditionalFormatting sqref="L1:L1006 K123:K135">
    <cfRule type="beginsWith" dxfId="0" priority="2" operator="beginsWith" text="Приоритетное">
      <formula>LEFT((L1),LEN("Приоритетное"))=("Приоритетное")</formula>
    </cfRule>
  </conditionalFormatting>
  <conditionalFormatting sqref="L1:L1006 K123:K135">
    <cfRule type="beginsWith" dxfId="0" priority="3" operator="beginsWith" text="Рекламная">
      <formula>LEFT((L1),LEN("Рекламная"))=("Рекламная")</formula>
    </cfRule>
  </conditionalFormatting>
  <conditionalFormatting sqref="L1:L1006 K123:K135">
    <cfRule type="beginsWith" dxfId="0" priority="4" operator="beginsWith" text="Мульти">
      <formula>LEFT((L1),LEN("Мульти"))=("Мульти")</formula>
    </cfRule>
  </conditionalFormatting>
  <conditionalFormatting sqref="L1:L1006 K123:K135">
    <cfRule type="beginsWith" dxfId="1" priority="5" operator="beginsWith" text="Супербрендирование">
      <formula>LEFT((L1),LEN("Супербрендирование"))=("Супербрендирование")</formula>
    </cfRule>
  </conditionalFormatting>
  <conditionalFormatting sqref="L1:L1006 K123:K135">
    <cfRule type="beginsWith" dxfId="2" priority="6" operator="beginsWith" text="Брендированное">
      <formula>LEFT((L1),LEN("Брендированное"))=("Брендированное")</formula>
    </cfRule>
  </conditionalFormatting>
  <conditionalFormatting sqref="A2:A112 B2:C582 D2:I112 J2:Q582 R2:R112 S2:T582 A122:A582 D122:I582 R122:R582">
    <cfRule type="expression" dxfId="1" priority="7">
      <formula> $J:$J &lt;&gt; 0 </formula>
    </cfRule>
  </conditionalFormatting>
  <conditionalFormatting sqref="A2:B92 C2:C157 D2:J92 K2:K112 L2:L92 M2:M112 N2:T92">
    <cfRule type="expression" dxfId="3" priority="8">
      <formula> $B:$B = "Отказ"</formula>
    </cfRule>
  </conditionalFormatting>
  <conditionalFormatting sqref="L2:L125 K123:K135">
    <cfRule type="beginsWith" dxfId="4" priority="9" operator="beginsWith" text="Единая">
      <formula>LEFT((L2),LEN("Единая"))=("Единая")</formula>
    </cfRule>
  </conditionalFormatting>
  <hyperlinks>
    <hyperlink r:id="rId1" ref="H3"/>
    <hyperlink r:id="rId2" ref="H5"/>
    <hyperlink r:id="rId3" ref="H7"/>
    <hyperlink r:id="rId4" ref="H8"/>
    <hyperlink r:id="rId5" ref="H12"/>
    <hyperlink r:id="rId6" ref="H14"/>
    <hyperlink r:id="rId7" ref="H15"/>
    <hyperlink r:id="rId8" ref="H16"/>
    <hyperlink r:id="rId9" ref="H19"/>
    <hyperlink r:id="rId10" ref="H20"/>
    <hyperlink r:id="rId11" ref="H21"/>
    <hyperlink r:id="rId12" ref="H22"/>
    <hyperlink r:id="rId13" ref="H23"/>
    <hyperlink r:id="rId14" ref="H27"/>
    <hyperlink r:id="rId15" ref="H37"/>
    <hyperlink r:id="rId16" ref="H40"/>
    <hyperlink r:id="rId17" ref="H50"/>
    <hyperlink r:id="rId18" ref="H51"/>
    <hyperlink r:id="rId19" ref="H52"/>
    <hyperlink r:id="rId20" ref="H53"/>
    <hyperlink r:id="rId21" ref="H73"/>
    <hyperlink r:id="rId22" ref="H113"/>
    <hyperlink r:id="rId23" ref="H116"/>
    <hyperlink r:id="rId24" ref="H117"/>
    <hyperlink r:id="rId25" ref="H119"/>
    <hyperlink r:id="rId26" ref="H120"/>
    <hyperlink r:id="rId27" ref="H121"/>
  </hyperlinks>
  <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  <col customWidth="1" min="2" max="2" width="24.5"/>
    <col customWidth="1" min="3" max="4" width="15.75"/>
    <col customWidth="1" min="5" max="5" width="31.25"/>
    <col customWidth="1" min="6" max="6" width="21.63"/>
    <col customWidth="1" min="7" max="7" width="15.75"/>
  </cols>
  <sheetData>
    <row r="1">
      <c r="A1" s="67"/>
      <c r="B1" s="68" t="s">
        <v>626</v>
      </c>
      <c r="C1" s="68" t="s">
        <v>424</v>
      </c>
      <c r="D1" s="68" t="s">
        <v>627</v>
      </c>
      <c r="E1" s="68" t="s">
        <v>628</v>
      </c>
      <c r="F1" s="68" t="s">
        <v>629</v>
      </c>
      <c r="G1" s="68" t="s">
        <v>603</v>
      </c>
    </row>
    <row r="2">
      <c r="A2" s="69" t="s">
        <v>630</v>
      </c>
      <c r="B2" s="70"/>
      <c r="C2" s="70"/>
      <c r="D2" s="70"/>
      <c r="E2" s="70"/>
      <c r="F2" s="70"/>
      <c r="G2" s="70"/>
    </row>
    <row r="3">
      <c r="A3" s="69" t="s">
        <v>631</v>
      </c>
      <c r="B3" s="70"/>
      <c r="C3" s="70"/>
      <c r="D3" s="70"/>
      <c r="E3" s="70"/>
      <c r="F3" s="70"/>
      <c r="G3" s="70"/>
    </row>
    <row r="4">
      <c r="A4" s="69" t="s">
        <v>632</v>
      </c>
      <c r="B4" s="70"/>
      <c r="C4" s="70"/>
      <c r="D4" s="70"/>
      <c r="E4" s="70"/>
      <c r="F4" s="71" t="s">
        <v>633</v>
      </c>
      <c r="G4" s="70"/>
    </row>
    <row r="5">
      <c r="A5" s="69" t="s">
        <v>634</v>
      </c>
      <c r="B5" s="70"/>
      <c r="C5" s="70"/>
      <c r="D5" s="70"/>
      <c r="E5" s="70"/>
      <c r="F5" s="70"/>
      <c r="G5" s="70"/>
    </row>
    <row r="6">
      <c r="A6" s="69" t="s">
        <v>635</v>
      </c>
      <c r="B6" s="70"/>
      <c r="C6" s="70"/>
      <c r="D6" s="70"/>
      <c r="E6" s="70"/>
      <c r="F6" s="70"/>
      <c r="G6" s="70"/>
    </row>
    <row r="7">
      <c r="A7" s="69" t="s">
        <v>636</v>
      </c>
      <c r="B7" s="72"/>
      <c r="C7" s="70"/>
      <c r="D7" s="70"/>
      <c r="E7" s="70"/>
      <c r="F7" s="70"/>
      <c r="G7" s="70"/>
    </row>
    <row r="8">
      <c r="A8" s="69" t="s">
        <v>637</v>
      </c>
      <c r="B8" s="70"/>
      <c r="C8" s="70"/>
      <c r="D8" s="70"/>
      <c r="E8" s="70"/>
      <c r="F8" s="70"/>
      <c r="G8" s="70"/>
    </row>
    <row r="9">
      <c r="A9" s="69" t="s">
        <v>638</v>
      </c>
      <c r="B9" s="70"/>
      <c r="C9" s="70"/>
      <c r="D9" s="70"/>
      <c r="E9" s="70"/>
      <c r="F9" s="70"/>
      <c r="G9" s="70"/>
    </row>
    <row r="10">
      <c r="A10" s="69" t="s">
        <v>639</v>
      </c>
      <c r="B10" s="70"/>
      <c r="C10" s="70"/>
      <c r="D10" s="70"/>
      <c r="E10" s="70"/>
      <c r="F10" s="70"/>
      <c r="G10" s="70"/>
    </row>
    <row r="11">
      <c r="A11" s="69" t="s">
        <v>640</v>
      </c>
      <c r="B11" s="70"/>
      <c r="C11" s="70"/>
      <c r="D11" s="70"/>
      <c r="E11" s="70"/>
      <c r="F11" s="70"/>
      <c r="G11" s="70"/>
    </row>
    <row r="12">
      <c r="A12" s="69" t="s">
        <v>641</v>
      </c>
      <c r="B12" s="73" t="s">
        <v>642</v>
      </c>
      <c r="C12" s="70"/>
      <c r="D12" s="71" t="s">
        <v>643</v>
      </c>
      <c r="E12" s="74" t="s">
        <v>644</v>
      </c>
      <c r="F12" s="70"/>
      <c r="G12" s="70"/>
    </row>
    <row r="13">
      <c r="A13" s="69" t="s">
        <v>645</v>
      </c>
      <c r="B13" s="70"/>
      <c r="C13" s="70"/>
      <c r="D13" s="70"/>
      <c r="E13" s="70"/>
      <c r="F13" s="70"/>
      <c r="G13" s="70"/>
    </row>
    <row r="14">
      <c r="A14" s="69" t="s">
        <v>646</v>
      </c>
      <c r="B14" s="70"/>
      <c r="C14" s="70"/>
      <c r="D14" s="70"/>
      <c r="E14" s="70"/>
      <c r="F14" s="70"/>
      <c r="G14" s="70"/>
    </row>
    <row r="15">
      <c r="A15" s="69" t="s">
        <v>647</v>
      </c>
      <c r="B15" s="70"/>
      <c r="C15" s="70"/>
      <c r="D15" s="70"/>
      <c r="E15" s="70"/>
      <c r="F15" s="70"/>
      <c r="G15" s="70"/>
    </row>
    <row r="16">
      <c r="A16" s="69" t="s">
        <v>648</v>
      </c>
      <c r="B16" s="70"/>
      <c r="C16" s="70"/>
      <c r="D16" s="70"/>
      <c r="E16" s="70"/>
      <c r="F16" s="70"/>
      <c r="G16" s="70"/>
    </row>
    <row r="17">
      <c r="A17" s="69" t="s">
        <v>649</v>
      </c>
      <c r="B17" s="70"/>
      <c r="C17" s="70"/>
      <c r="D17" s="70"/>
      <c r="E17" s="70"/>
      <c r="F17" s="70"/>
      <c r="G17" s="70"/>
    </row>
    <row r="18">
      <c r="A18" s="69" t="s">
        <v>650</v>
      </c>
      <c r="B18" s="70"/>
      <c r="C18" s="70"/>
      <c r="D18" s="70"/>
      <c r="E18" s="70"/>
      <c r="F18" s="70"/>
      <c r="G18" s="70"/>
    </row>
    <row r="19">
      <c r="A19" s="69" t="s">
        <v>651</v>
      </c>
      <c r="B19" s="70"/>
      <c r="C19" s="70"/>
      <c r="D19" s="70"/>
      <c r="E19" s="70"/>
      <c r="F19" s="70"/>
      <c r="G19" s="70"/>
    </row>
    <row r="20">
      <c r="A20" s="69" t="s">
        <v>652</v>
      </c>
      <c r="B20" s="70"/>
      <c r="C20" s="70"/>
      <c r="D20" s="70"/>
      <c r="E20" s="70"/>
      <c r="F20" s="70"/>
      <c r="G20" s="70"/>
    </row>
    <row r="21">
      <c r="A21" s="75" t="s">
        <v>653</v>
      </c>
      <c r="B21" s="70"/>
      <c r="C21" s="70"/>
      <c r="D21" s="70"/>
      <c r="E21" s="70"/>
      <c r="F21" s="70"/>
      <c r="G21" s="70"/>
    </row>
    <row r="22">
      <c r="A22" s="75" t="s">
        <v>654</v>
      </c>
      <c r="B22" s="70"/>
      <c r="C22" s="70"/>
      <c r="D22" s="70"/>
      <c r="E22" s="70"/>
      <c r="F22" s="70"/>
      <c r="G22" s="70"/>
    </row>
    <row r="23">
      <c r="A23" s="75" t="s">
        <v>655</v>
      </c>
      <c r="B23" s="70"/>
      <c r="C23" s="70"/>
      <c r="D23" s="70"/>
      <c r="E23" s="70"/>
      <c r="F23" s="70"/>
      <c r="G23" s="70"/>
    </row>
  </sheetData>
  <hyperlinks>
    <hyperlink r:id="rId1" ref="F4"/>
    <hyperlink r:id="rId2" ref="B12"/>
    <hyperlink r:id="rId3" ref="D12"/>
    <hyperlink r:id="rId4" ref="E12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45.25"/>
  </cols>
  <sheetData>
    <row r="1">
      <c r="A1" s="76" t="s">
        <v>656</v>
      </c>
      <c r="B1" s="76" t="s">
        <v>657</v>
      </c>
      <c r="C1" s="76" t="s">
        <v>658</v>
      </c>
      <c r="D1" s="76" t="s">
        <v>659</v>
      </c>
      <c r="E1" s="76" t="s">
        <v>660</v>
      </c>
      <c r="F1" s="76" t="s">
        <v>661</v>
      </c>
      <c r="G1" s="76" t="s">
        <v>662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432</v>
      </c>
      <c r="B2" s="79">
        <v>7.2864144E7</v>
      </c>
      <c r="C2" s="79" t="s">
        <v>46</v>
      </c>
      <c r="D2" s="80" t="s">
        <v>663</v>
      </c>
      <c r="E2" s="80">
        <v>0.0</v>
      </c>
      <c r="F2" s="80" t="s">
        <v>664</v>
      </c>
      <c r="G2" s="81" t="s">
        <v>665</v>
      </c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78" t="s">
        <v>432</v>
      </c>
      <c r="B3" s="79">
        <v>7.2789442E7</v>
      </c>
      <c r="C3" s="79" t="s">
        <v>96</v>
      </c>
      <c r="D3" s="80" t="s">
        <v>666</v>
      </c>
      <c r="E3" s="80">
        <v>0.0</v>
      </c>
      <c r="F3" s="80" t="s">
        <v>667</v>
      </c>
      <c r="G3" s="81" t="s">
        <v>668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8" t="s">
        <v>432</v>
      </c>
      <c r="B4" s="79">
        <v>7.3255187E7</v>
      </c>
      <c r="C4" s="79" t="s">
        <v>669</v>
      </c>
      <c r="D4" s="80" t="s">
        <v>670</v>
      </c>
      <c r="E4" s="80">
        <v>0.0</v>
      </c>
      <c r="F4" s="80" t="s">
        <v>671</v>
      </c>
      <c r="G4" s="81" t="s">
        <v>672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8" t="s">
        <v>432</v>
      </c>
      <c r="B5" s="79">
        <v>7.2790323E7</v>
      </c>
      <c r="C5" s="79" t="s">
        <v>49</v>
      </c>
      <c r="D5" s="80" t="s">
        <v>673</v>
      </c>
      <c r="E5" s="80">
        <v>0.0</v>
      </c>
      <c r="F5" s="80" t="s">
        <v>674</v>
      </c>
      <c r="G5" s="82" t="s">
        <v>675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8" t="s">
        <v>432</v>
      </c>
      <c r="B6" s="79">
        <v>7.2945297E7</v>
      </c>
      <c r="C6" s="83" t="s">
        <v>182</v>
      </c>
      <c r="D6" s="80" t="s">
        <v>676</v>
      </c>
      <c r="E6" s="80">
        <v>0.0</v>
      </c>
      <c r="F6" s="80" t="s">
        <v>677</v>
      </c>
      <c r="G6" s="82" t="s">
        <v>678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78" t="s">
        <v>432</v>
      </c>
      <c r="B7" s="79">
        <v>7.2637339E7</v>
      </c>
      <c r="C7" s="79" t="s">
        <v>301</v>
      </c>
      <c r="D7" s="80" t="s">
        <v>679</v>
      </c>
      <c r="E7" s="80">
        <v>0.0</v>
      </c>
      <c r="F7" s="80" t="s">
        <v>680</v>
      </c>
      <c r="G7" s="82" t="s">
        <v>681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8" t="s">
        <v>432</v>
      </c>
      <c r="B8" s="79">
        <v>7.3066617E7</v>
      </c>
      <c r="C8" s="79" t="s">
        <v>54</v>
      </c>
      <c r="D8" s="80" t="s">
        <v>682</v>
      </c>
      <c r="E8" s="80">
        <v>0.0</v>
      </c>
      <c r="F8" s="80" t="s">
        <v>683</v>
      </c>
      <c r="G8" s="82" t="s">
        <v>684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8" t="s">
        <v>432</v>
      </c>
      <c r="B9" s="79">
        <v>7.2702077E7</v>
      </c>
      <c r="C9" s="83" t="s">
        <v>335</v>
      </c>
      <c r="D9" s="80" t="s">
        <v>685</v>
      </c>
      <c r="E9" s="80">
        <v>0.0</v>
      </c>
      <c r="F9" s="80" t="s">
        <v>686</v>
      </c>
      <c r="G9" s="82" t="s">
        <v>687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8" t="s">
        <v>432</v>
      </c>
      <c r="B10" s="79">
        <v>7.3140027E7</v>
      </c>
      <c r="C10" s="79" t="s">
        <v>81</v>
      </c>
      <c r="D10" s="80" t="s">
        <v>688</v>
      </c>
      <c r="E10" s="80">
        <v>0.0</v>
      </c>
      <c r="F10" s="80" t="s">
        <v>689</v>
      </c>
      <c r="G10" s="82" t="s">
        <v>690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8" t="s">
        <v>432</v>
      </c>
      <c r="B11" s="79">
        <v>7.3255343E7</v>
      </c>
      <c r="C11" s="79" t="s">
        <v>91</v>
      </c>
      <c r="D11" s="80" t="s">
        <v>691</v>
      </c>
      <c r="E11" s="80" t="s">
        <v>692</v>
      </c>
      <c r="F11" s="80" t="s">
        <v>693</v>
      </c>
      <c r="G11" s="82" t="s">
        <v>694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78" t="s">
        <v>432</v>
      </c>
      <c r="B12" s="79">
        <v>7.3255242E7</v>
      </c>
      <c r="C12" s="79" t="s">
        <v>177</v>
      </c>
      <c r="D12" s="80" t="s">
        <v>695</v>
      </c>
      <c r="E12" s="80" t="s">
        <v>696</v>
      </c>
      <c r="F12" s="80" t="s">
        <v>697</v>
      </c>
      <c r="G12" s="82" t="s">
        <v>698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8" t="s">
        <v>432</v>
      </c>
      <c r="B13" s="79">
        <v>7.3055116E7</v>
      </c>
      <c r="C13" s="79" t="s">
        <v>42</v>
      </c>
      <c r="D13" s="80" t="s">
        <v>699</v>
      </c>
      <c r="E13" s="80">
        <v>0.0</v>
      </c>
      <c r="F13" s="80" t="s">
        <v>700</v>
      </c>
      <c r="G13" s="82" t="s">
        <v>701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8" t="s">
        <v>432</v>
      </c>
      <c r="B14" s="79">
        <v>7.3026343E7</v>
      </c>
      <c r="C14" s="83" t="s">
        <v>67</v>
      </c>
      <c r="D14" s="80" t="s">
        <v>702</v>
      </c>
      <c r="E14" s="80">
        <v>0.0</v>
      </c>
      <c r="F14" s="80" t="s">
        <v>703</v>
      </c>
      <c r="G14" s="82" t="s">
        <v>704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78" t="s">
        <v>432</v>
      </c>
      <c r="B15" s="79">
        <v>7.318829E7</v>
      </c>
      <c r="C15" s="79" t="s">
        <v>63</v>
      </c>
      <c r="D15" s="80" t="s">
        <v>705</v>
      </c>
      <c r="E15" s="80">
        <v>0.0</v>
      </c>
      <c r="F15" s="80" t="s">
        <v>706</v>
      </c>
      <c r="G15" s="82" t="s">
        <v>707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78" t="s">
        <v>432</v>
      </c>
      <c r="B16" s="79">
        <v>7.3080008E7</v>
      </c>
      <c r="C16" s="79" t="s">
        <v>59</v>
      </c>
      <c r="D16" s="80" t="s">
        <v>708</v>
      </c>
      <c r="E16" s="80">
        <v>0.0</v>
      </c>
      <c r="F16" s="80" t="s">
        <v>709</v>
      </c>
      <c r="G16" s="82" t="s">
        <v>710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8" t="s">
        <v>432</v>
      </c>
      <c r="B17" s="79">
        <v>7.2980491E7</v>
      </c>
      <c r="C17" s="79" t="s">
        <v>138</v>
      </c>
      <c r="D17" s="80" t="s">
        <v>711</v>
      </c>
      <c r="E17" s="80">
        <v>0.0</v>
      </c>
      <c r="F17" s="80" t="s">
        <v>712</v>
      </c>
      <c r="G17" s="84" t="s">
        <v>713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78" t="s">
        <v>432</v>
      </c>
      <c r="B18" s="79">
        <v>7.2726282E7</v>
      </c>
      <c r="C18" s="79" t="s">
        <v>222</v>
      </c>
      <c r="D18" s="80" t="s">
        <v>714</v>
      </c>
      <c r="E18" s="80">
        <v>0.0</v>
      </c>
      <c r="F18" s="80" t="s">
        <v>715</v>
      </c>
      <c r="G18" s="84" t="s">
        <v>716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78" t="s">
        <v>432</v>
      </c>
      <c r="B19" s="79">
        <v>7.3226992E7</v>
      </c>
      <c r="C19" s="79" t="s">
        <v>28</v>
      </c>
      <c r="D19" s="80" t="s">
        <v>717</v>
      </c>
      <c r="E19" s="80">
        <v>0.0</v>
      </c>
      <c r="F19" s="80" t="s">
        <v>718</v>
      </c>
      <c r="G19" s="84" t="s">
        <v>719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8" t="s">
        <v>432</v>
      </c>
      <c r="B20" s="79">
        <v>7.2851372E7</v>
      </c>
      <c r="C20" s="83" t="s">
        <v>71</v>
      </c>
      <c r="D20" s="80" t="s">
        <v>720</v>
      </c>
      <c r="E20" s="80">
        <v>0.0</v>
      </c>
      <c r="F20" s="80" t="s">
        <v>721</v>
      </c>
      <c r="G20" s="84" t="s">
        <v>722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78" t="s">
        <v>432</v>
      </c>
      <c r="B21" s="79">
        <v>7.2647888E7</v>
      </c>
      <c r="C21" s="79" t="s">
        <v>128</v>
      </c>
      <c r="D21" s="80" t="s">
        <v>723</v>
      </c>
      <c r="E21" s="80">
        <v>0.0</v>
      </c>
      <c r="F21" s="80" t="s">
        <v>724</v>
      </c>
      <c r="G21" s="84" t="s">
        <v>725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78" t="s">
        <v>432</v>
      </c>
      <c r="B22" s="79">
        <v>7.2650932E7</v>
      </c>
      <c r="C22" s="79" t="s">
        <v>240</v>
      </c>
      <c r="D22" s="80" t="s">
        <v>723</v>
      </c>
      <c r="E22" s="80">
        <v>0.0</v>
      </c>
      <c r="F22" s="80" t="s">
        <v>724</v>
      </c>
      <c r="G22" s="84" t="s">
        <v>726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8" t="s">
        <v>432</v>
      </c>
      <c r="B23" s="79">
        <v>7.325522E7</v>
      </c>
      <c r="C23" s="79" t="s">
        <v>23</v>
      </c>
      <c r="D23" s="80" t="s">
        <v>727</v>
      </c>
      <c r="E23" s="80">
        <v>0.0</v>
      </c>
      <c r="F23" s="80" t="s">
        <v>728</v>
      </c>
      <c r="G23" s="85" t="s">
        <v>729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78" t="s">
        <v>432</v>
      </c>
      <c r="B24" s="79">
        <v>1.03455205E8</v>
      </c>
      <c r="C24" s="79" t="s">
        <v>332</v>
      </c>
      <c r="D24" s="80" t="s">
        <v>730</v>
      </c>
      <c r="E24" s="80">
        <v>0.0</v>
      </c>
      <c r="F24" s="80" t="s">
        <v>731</v>
      </c>
      <c r="G24" s="85" t="s">
        <v>732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78" t="s">
        <v>432</v>
      </c>
      <c r="B25" s="79">
        <v>7.3203321E7</v>
      </c>
      <c r="C25" s="79" t="s">
        <v>492</v>
      </c>
      <c r="D25" s="80">
        <v>958.33</v>
      </c>
      <c r="E25" s="80">
        <v>0.0</v>
      </c>
      <c r="F25" s="80" t="s">
        <v>733</v>
      </c>
      <c r="G25" s="85" t="s">
        <v>734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78" t="s">
        <v>432</v>
      </c>
      <c r="B26" s="79">
        <v>7.3008022E7</v>
      </c>
      <c r="C26" s="79" t="s">
        <v>475</v>
      </c>
      <c r="D26" s="80">
        <v>916.67</v>
      </c>
      <c r="E26" s="80">
        <v>0.0</v>
      </c>
      <c r="F26" s="80" t="s">
        <v>735</v>
      </c>
      <c r="G26" s="85" t="s">
        <v>736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78" t="s">
        <v>432</v>
      </c>
      <c r="B27" s="79">
        <v>7.3236528E7</v>
      </c>
      <c r="C27" s="79" t="s">
        <v>260</v>
      </c>
      <c r="D27" s="80" t="s">
        <v>737</v>
      </c>
      <c r="E27" s="80" t="s">
        <v>738</v>
      </c>
      <c r="F27" s="80" t="s">
        <v>739</v>
      </c>
      <c r="G27" s="84" t="s">
        <v>261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78" t="s">
        <v>432</v>
      </c>
      <c r="B28" s="79">
        <v>7.2789442E7</v>
      </c>
      <c r="C28" s="79" t="s">
        <v>96</v>
      </c>
      <c r="D28" s="80">
        <v>725.0</v>
      </c>
      <c r="E28" s="80">
        <v>0.0</v>
      </c>
      <c r="F28" s="80" t="s">
        <v>740</v>
      </c>
      <c r="G28" s="86" t="s">
        <v>741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78" t="s">
        <v>432</v>
      </c>
      <c r="B29" s="79">
        <v>7.2851372E7</v>
      </c>
      <c r="C29" s="83" t="s">
        <v>71</v>
      </c>
      <c r="D29" s="80">
        <v>651.87</v>
      </c>
      <c r="E29" s="80">
        <v>0.0</v>
      </c>
      <c r="F29" s="80" t="s">
        <v>742</v>
      </c>
      <c r="G29" s="84" t="s">
        <v>743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78" t="s">
        <v>432</v>
      </c>
      <c r="B30" s="79">
        <v>7.325522E7</v>
      </c>
      <c r="C30" s="79" t="s">
        <v>23</v>
      </c>
      <c r="D30" s="80">
        <v>625.0</v>
      </c>
      <c r="E30" s="80">
        <v>0.0</v>
      </c>
      <c r="F30" s="80" t="s">
        <v>744</v>
      </c>
      <c r="G30" s="87" t="s">
        <v>745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78" t="s">
        <v>432</v>
      </c>
      <c r="B31" s="79">
        <v>7.3066617E7</v>
      </c>
      <c r="C31" s="79" t="s">
        <v>54</v>
      </c>
      <c r="D31" s="80">
        <v>615.0</v>
      </c>
      <c r="E31" s="80">
        <v>0.0</v>
      </c>
      <c r="F31" s="80" t="s">
        <v>746</v>
      </c>
      <c r="G31" s="87" t="s">
        <v>747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78" t="s">
        <v>432</v>
      </c>
      <c r="B32" s="79">
        <v>7.3255271E7</v>
      </c>
      <c r="C32" s="79" t="s">
        <v>277</v>
      </c>
      <c r="D32" s="80">
        <v>555.55</v>
      </c>
      <c r="E32" s="80">
        <v>0.0</v>
      </c>
      <c r="F32" s="80" t="s">
        <v>748</v>
      </c>
      <c r="G32" s="88" t="s">
        <v>749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78" t="s">
        <v>432</v>
      </c>
      <c r="B33" s="79">
        <v>7.2795411E7</v>
      </c>
      <c r="C33" s="79" t="s">
        <v>87</v>
      </c>
      <c r="D33" s="80">
        <v>541.67</v>
      </c>
      <c r="E33" s="80">
        <v>0.0</v>
      </c>
      <c r="F33" s="80" t="s">
        <v>750</v>
      </c>
      <c r="G33" s="88" t="s">
        <v>749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78" t="s">
        <v>432</v>
      </c>
      <c r="B34" s="79">
        <v>1.03455205E8</v>
      </c>
      <c r="C34" s="79" t="s">
        <v>332</v>
      </c>
      <c r="D34" s="80">
        <v>525.0</v>
      </c>
      <c r="E34" s="80">
        <v>0.0</v>
      </c>
      <c r="F34" s="80" t="s">
        <v>751</v>
      </c>
      <c r="G34" s="87" t="s">
        <v>752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78" t="s">
        <v>432</v>
      </c>
      <c r="B35" s="79">
        <v>7.3203321E7</v>
      </c>
      <c r="C35" s="79" t="s">
        <v>492</v>
      </c>
      <c r="D35" s="80">
        <v>508.33</v>
      </c>
      <c r="E35" s="80">
        <v>0.0</v>
      </c>
      <c r="F35" s="80" t="s">
        <v>753</v>
      </c>
      <c r="G35" s="88" t="s">
        <v>754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8" t="s">
        <v>432</v>
      </c>
      <c r="B36" s="79">
        <v>1.03455205E8</v>
      </c>
      <c r="C36" s="79" t="s">
        <v>332</v>
      </c>
      <c r="D36" s="80">
        <v>500.0</v>
      </c>
      <c r="E36" s="80">
        <v>0.0</v>
      </c>
      <c r="F36" s="80" t="s">
        <v>755</v>
      </c>
      <c r="G36" s="88" t="s">
        <v>756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78" t="s">
        <v>432</v>
      </c>
      <c r="B37" s="79">
        <v>7.325522E7</v>
      </c>
      <c r="C37" s="79" t="s">
        <v>23</v>
      </c>
      <c r="D37" s="80">
        <v>500.0</v>
      </c>
      <c r="E37" s="80">
        <v>0.0</v>
      </c>
      <c r="F37" s="80" t="s">
        <v>755</v>
      </c>
      <c r="G37" s="87" t="s">
        <v>757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78" t="s">
        <v>432</v>
      </c>
      <c r="B38" s="79">
        <v>7.2726282E7</v>
      </c>
      <c r="C38" s="79" t="s">
        <v>222</v>
      </c>
      <c r="D38" s="80">
        <v>492.5</v>
      </c>
      <c r="E38" s="80">
        <v>0.0</v>
      </c>
      <c r="F38" s="80" t="s">
        <v>758</v>
      </c>
      <c r="G38" s="84" t="s">
        <v>759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78" t="s">
        <v>432</v>
      </c>
      <c r="B39" s="79">
        <v>7.2789442E7</v>
      </c>
      <c r="C39" s="79" t="s">
        <v>96</v>
      </c>
      <c r="D39" s="80">
        <v>862.5</v>
      </c>
      <c r="E39" s="80">
        <v>375.0</v>
      </c>
      <c r="F39" s="80" t="s">
        <v>758</v>
      </c>
      <c r="G39" s="86" t="s">
        <v>760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78" t="s">
        <v>432</v>
      </c>
      <c r="B40" s="79">
        <v>7.3080008E7</v>
      </c>
      <c r="C40" s="79" t="s">
        <v>59</v>
      </c>
      <c r="D40" s="80">
        <v>430.21</v>
      </c>
      <c r="E40" s="80">
        <v>0.0</v>
      </c>
      <c r="F40" s="80" t="s">
        <v>761</v>
      </c>
      <c r="G40" s="86" t="s">
        <v>762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78" t="s">
        <v>432</v>
      </c>
      <c r="B41" s="79">
        <v>7.3087553E7</v>
      </c>
      <c r="C41" s="83" t="s">
        <v>383</v>
      </c>
      <c r="D41" s="80">
        <v>416.67</v>
      </c>
      <c r="E41" s="80">
        <v>0.0</v>
      </c>
      <c r="F41" s="80" t="s">
        <v>763</v>
      </c>
      <c r="G41" s="86" t="s">
        <v>764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78" t="s">
        <v>432</v>
      </c>
      <c r="B42" s="79">
        <v>7.3142478E7</v>
      </c>
      <c r="C42" s="79" t="s">
        <v>280</v>
      </c>
      <c r="D42" s="80" t="s">
        <v>765</v>
      </c>
      <c r="E42" s="80" t="s">
        <v>766</v>
      </c>
      <c r="F42" s="80" t="s">
        <v>767</v>
      </c>
      <c r="G42" s="86" t="s">
        <v>281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78" t="s">
        <v>432</v>
      </c>
      <c r="B43" s="79">
        <v>7.3100907E7</v>
      </c>
      <c r="C43" s="79" t="s">
        <v>532</v>
      </c>
      <c r="D43" s="80">
        <v>366.67</v>
      </c>
      <c r="E43" s="80">
        <v>0.0</v>
      </c>
      <c r="F43" s="80" t="s">
        <v>768</v>
      </c>
      <c r="G43" s="86" t="s">
        <v>769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78" t="s">
        <v>432</v>
      </c>
      <c r="B44" s="79">
        <v>7.272336E7</v>
      </c>
      <c r="C44" s="79" t="s">
        <v>195</v>
      </c>
      <c r="D44" s="80">
        <v>333.33</v>
      </c>
      <c r="E44" s="80">
        <v>0.0</v>
      </c>
      <c r="F44" s="80" t="s">
        <v>770</v>
      </c>
      <c r="G44" s="86" t="s">
        <v>771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78" t="s">
        <v>432</v>
      </c>
      <c r="B45" s="79">
        <v>7.3250243E7</v>
      </c>
      <c r="C45" s="79" t="s">
        <v>567</v>
      </c>
      <c r="D45" s="80">
        <v>322.5</v>
      </c>
      <c r="E45" s="80">
        <v>0.0</v>
      </c>
      <c r="F45" s="80" t="s">
        <v>772</v>
      </c>
      <c r="G45" s="86" t="s">
        <v>773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78" t="s">
        <v>432</v>
      </c>
      <c r="B46" s="79">
        <v>7.3255253E7</v>
      </c>
      <c r="C46" s="79" t="s">
        <v>146</v>
      </c>
      <c r="D46" s="80" t="s">
        <v>774</v>
      </c>
      <c r="E46" s="80" t="s">
        <v>775</v>
      </c>
      <c r="F46" s="80" t="s">
        <v>772</v>
      </c>
      <c r="G46" s="86" t="s">
        <v>147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8" t="s">
        <v>432</v>
      </c>
      <c r="B47" s="79">
        <v>7.2724313E7</v>
      </c>
      <c r="C47" s="79" t="s">
        <v>516</v>
      </c>
      <c r="D47" s="80">
        <v>316.67</v>
      </c>
      <c r="E47" s="80">
        <v>0.0</v>
      </c>
      <c r="F47" s="80" t="s">
        <v>772</v>
      </c>
      <c r="G47" s="86" t="s">
        <v>776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78" t="s">
        <v>432</v>
      </c>
      <c r="B48" s="79">
        <v>7.3255271E7</v>
      </c>
      <c r="C48" s="79" t="s">
        <v>277</v>
      </c>
      <c r="D48" s="80">
        <v>305.56</v>
      </c>
      <c r="E48" s="80">
        <v>0.0</v>
      </c>
      <c r="F48" s="80" t="s">
        <v>777</v>
      </c>
      <c r="G48" s="86" t="s">
        <v>778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8" t="s">
        <v>432</v>
      </c>
      <c r="B49" s="79">
        <v>7.2851372E7</v>
      </c>
      <c r="C49" s="83" t="s">
        <v>71</v>
      </c>
      <c r="D49" s="80">
        <v>300.0</v>
      </c>
      <c r="E49" s="80">
        <v>0.0</v>
      </c>
      <c r="F49" s="80" t="s">
        <v>779</v>
      </c>
      <c r="G49" s="84" t="s">
        <v>780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78" t="s">
        <v>432</v>
      </c>
      <c r="B50" s="79">
        <v>7.2647888E7</v>
      </c>
      <c r="C50" s="79" t="s">
        <v>128</v>
      </c>
      <c r="D50" s="80">
        <v>275.0</v>
      </c>
      <c r="E50" s="80">
        <v>0.0</v>
      </c>
      <c r="F50" s="80" t="s">
        <v>781</v>
      </c>
      <c r="G50" s="86" t="s">
        <v>782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78" t="s">
        <v>432</v>
      </c>
      <c r="B51" s="79">
        <v>7.3255426E7</v>
      </c>
      <c r="C51" s="79" t="s">
        <v>135</v>
      </c>
      <c r="D51" s="80">
        <v>269.79</v>
      </c>
      <c r="E51" s="80">
        <v>0.0</v>
      </c>
      <c r="F51" s="80" t="s">
        <v>783</v>
      </c>
      <c r="G51" s="86" t="s">
        <v>784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78" t="s">
        <v>432</v>
      </c>
      <c r="B52" s="79">
        <v>7.2851372E7</v>
      </c>
      <c r="C52" s="83" t="s">
        <v>71</v>
      </c>
      <c r="D52" s="80">
        <v>262.5</v>
      </c>
      <c r="E52" s="80">
        <v>0.0</v>
      </c>
      <c r="F52" s="80" t="s">
        <v>785</v>
      </c>
      <c r="G52" s="86" t="s">
        <v>786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78" t="s">
        <v>432</v>
      </c>
      <c r="B53" s="79">
        <v>7.3140027E7</v>
      </c>
      <c r="C53" s="79" t="s">
        <v>81</v>
      </c>
      <c r="D53" s="80">
        <v>258.75</v>
      </c>
      <c r="E53" s="80">
        <v>0.0</v>
      </c>
      <c r="F53" s="80" t="s">
        <v>785</v>
      </c>
      <c r="G53" s="86" t="s">
        <v>787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8" t="s">
        <v>432</v>
      </c>
      <c r="B54" s="79">
        <v>7.2789442E7</v>
      </c>
      <c r="C54" s="79" t="s">
        <v>96</v>
      </c>
      <c r="D54" s="80">
        <v>258.33</v>
      </c>
      <c r="E54" s="80">
        <v>0.0</v>
      </c>
      <c r="F54" s="80" t="s">
        <v>785</v>
      </c>
      <c r="G54" s="86" t="s">
        <v>788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8" t="s">
        <v>432</v>
      </c>
      <c r="B55" s="79">
        <v>9.5024621E7</v>
      </c>
      <c r="C55" s="83" t="s">
        <v>560</v>
      </c>
      <c r="D55" s="80">
        <v>250.0</v>
      </c>
      <c r="E55" s="80">
        <v>0.0</v>
      </c>
      <c r="F55" s="80" t="s">
        <v>789</v>
      </c>
      <c r="G55" s="84" t="s">
        <v>790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8" t="s">
        <v>432</v>
      </c>
      <c r="B56" s="79">
        <v>7.2878912E7</v>
      </c>
      <c r="C56" s="79" t="s">
        <v>493</v>
      </c>
      <c r="D56" s="80">
        <v>250.0</v>
      </c>
      <c r="E56" s="80">
        <v>0.0</v>
      </c>
      <c r="F56" s="80" t="s">
        <v>789</v>
      </c>
      <c r="G56" s="84" t="s">
        <v>791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8" t="s">
        <v>432</v>
      </c>
      <c r="B57" s="79">
        <v>7.272336E7</v>
      </c>
      <c r="C57" s="79" t="s">
        <v>195</v>
      </c>
      <c r="D57" s="80" t="s">
        <v>792</v>
      </c>
      <c r="E57" s="80" t="s">
        <v>793</v>
      </c>
      <c r="F57" s="80" t="s">
        <v>794</v>
      </c>
      <c r="G57" s="84" t="s">
        <v>196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8" t="s">
        <v>432</v>
      </c>
      <c r="B58" s="79">
        <v>7.2864144E7</v>
      </c>
      <c r="C58" s="79" t="s">
        <v>46</v>
      </c>
      <c r="D58" s="80">
        <v>233.33</v>
      </c>
      <c r="E58" s="80">
        <v>0.0</v>
      </c>
      <c r="F58" s="80" t="s">
        <v>794</v>
      </c>
      <c r="G58" s="89" t="s">
        <v>795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8" t="s">
        <v>432</v>
      </c>
      <c r="B59" s="79">
        <v>7.2789442E7</v>
      </c>
      <c r="C59" s="79" t="s">
        <v>96</v>
      </c>
      <c r="D59" s="80">
        <v>233.33</v>
      </c>
      <c r="E59" s="80">
        <v>0.0</v>
      </c>
      <c r="F59" s="80" t="s">
        <v>794</v>
      </c>
      <c r="G59" s="89" t="s">
        <v>796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8" t="s">
        <v>432</v>
      </c>
      <c r="B60" s="79">
        <v>7.2789442E7</v>
      </c>
      <c r="C60" s="79" t="s">
        <v>96</v>
      </c>
      <c r="D60" s="80">
        <v>225.0</v>
      </c>
      <c r="E60" s="80">
        <v>0.0</v>
      </c>
      <c r="F60" s="80" t="s">
        <v>794</v>
      </c>
      <c r="G60" s="89" t="s">
        <v>797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8" t="s">
        <v>432</v>
      </c>
      <c r="B61" s="79">
        <v>7.2945297E7</v>
      </c>
      <c r="C61" s="83" t="s">
        <v>182</v>
      </c>
      <c r="D61" s="80">
        <v>208.33</v>
      </c>
      <c r="E61" s="80">
        <v>0.0</v>
      </c>
      <c r="F61" s="80" t="s">
        <v>798</v>
      </c>
      <c r="G61" s="89" t="s">
        <v>799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8" t="s">
        <v>432</v>
      </c>
      <c r="B62" s="79">
        <v>1.00517311E8</v>
      </c>
      <c r="C62" s="79" t="s">
        <v>143</v>
      </c>
      <c r="D62" s="80" t="s">
        <v>800</v>
      </c>
      <c r="E62" s="80" t="s">
        <v>801</v>
      </c>
      <c r="F62" s="80" t="s">
        <v>802</v>
      </c>
      <c r="G62" s="89" t="s">
        <v>803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8" t="s">
        <v>432</v>
      </c>
      <c r="B63" s="79">
        <v>7.2789442E7</v>
      </c>
      <c r="C63" s="79" t="s">
        <v>96</v>
      </c>
      <c r="D63" s="80">
        <v>191.67</v>
      </c>
      <c r="E63" s="80">
        <v>0.0</v>
      </c>
      <c r="F63" s="80" t="s">
        <v>802</v>
      </c>
      <c r="G63" s="89" t="s">
        <v>804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8" t="s">
        <v>432</v>
      </c>
      <c r="B64" s="79">
        <v>7.2790323E7</v>
      </c>
      <c r="C64" s="79" t="s">
        <v>49</v>
      </c>
      <c r="D64" s="80">
        <v>166.67</v>
      </c>
      <c r="E64" s="80">
        <v>0.0</v>
      </c>
      <c r="F64" s="80" t="s">
        <v>805</v>
      </c>
      <c r="G64" s="89" t="s">
        <v>806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8" t="s">
        <v>432</v>
      </c>
      <c r="B65" s="79">
        <v>7.284906E7</v>
      </c>
      <c r="C65" s="79" t="s">
        <v>324</v>
      </c>
      <c r="D65" s="80">
        <v>158.33</v>
      </c>
      <c r="E65" s="80">
        <v>0.0</v>
      </c>
      <c r="F65" s="80" t="s">
        <v>807</v>
      </c>
      <c r="G65" s="89" t="s">
        <v>808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8" t="s">
        <v>432</v>
      </c>
      <c r="B66" s="79">
        <v>9.9573796E7</v>
      </c>
      <c r="C66" s="83" t="s">
        <v>122</v>
      </c>
      <c r="D66" s="80" t="s">
        <v>809</v>
      </c>
      <c r="E66" s="80" t="s">
        <v>810</v>
      </c>
      <c r="F66" s="80" t="s">
        <v>807</v>
      </c>
      <c r="G66" s="89" t="s">
        <v>811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8" t="s">
        <v>432</v>
      </c>
      <c r="B67" s="79">
        <v>7.3203321E7</v>
      </c>
      <c r="C67" s="79" t="s">
        <v>492</v>
      </c>
      <c r="D67" s="80">
        <v>150.0</v>
      </c>
      <c r="E67" s="80">
        <v>0.0</v>
      </c>
      <c r="F67" s="80" t="s">
        <v>812</v>
      </c>
      <c r="G67" s="89" t="s">
        <v>813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8" t="s">
        <v>432</v>
      </c>
      <c r="B68" s="79">
        <v>7.3203321E7</v>
      </c>
      <c r="C68" s="79" t="s">
        <v>492</v>
      </c>
      <c r="D68" s="80">
        <v>150.0</v>
      </c>
      <c r="E68" s="80">
        <v>0.0</v>
      </c>
      <c r="F68" s="80" t="s">
        <v>812</v>
      </c>
      <c r="G68" s="89" t="s">
        <v>814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8" t="s">
        <v>432</v>
      </c>
      <c r="B69" s="79">
        <v>7.3203321E7</v>
      </c>
      <c r="C69" s="79" t="s">
        <v>492</v>
      </c>
      <c r="D69" s="80">
        <v>150.0</v>
      </c>
      <c r="E69" s="80">
        <v>0.0</v>
      </c>
      <c r="F69" s="80" t="s">
        <v>812</v>
      </c>
      <c r="G69" s="89" t="s">
        <v>815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8" t="s">
        <v>432</v>
      </c>
      <c r="B70" s="79">
        <v>7.3203321E7</v>
      </c>
      <c r="C70" s="79" t="s">
        <v>492</v>
      </c>
      <c r="D70" s="80">
        <v>150.0</v>
      </c>
      <c r="E70" s="80">
        <v>0.0</v>
      </c>
      <c r="F70" s="80" t="s">
        <v>812</v>
      </c>
      <c r="G70" s="89" t="s">
        <v>816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8" t="s">
        <v>432</v>
      </c>
      <c r="B71" s="79">
        <v>7.3203321E7</v>
      </c>
      <c r="C71" s="79" t="s">
        <v>492</v>
      </c>
      <c r="D71" s="80">
        <v>150.0</v>
      </c>
      <c r="E71" s="80">
        <v>0.0</v>
      </c>
      <c r="F71" s="80" t="s">
        <v>812</v>
      </c>
      <c r="G71" s="89" t="s">
        <v>817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8" t="s">
        <v>432</v>
      </c>
      <c r="B72" s="79">
        <v>7.3255426E7</v>
      </c>
      <c r="C72" s="79" t="s">
        <v>135</v>
      </c>
      <c r="D72" s="80">
        <v>146.25</v>
      </c>
      <c r="E72" s="80">
        <v>0.0</v>
      </c>
      <c r="F72" s="80" t="s">
        <v>812</v>
      </c>
      <c r="G72" s="89" t="s">
        <v>818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8" t="s">
        <v>432</v>
      </c>
      <c r="B73" s="79">
        <v>7.2851372E7</v>
      </c>
      <c r="C73" s="83" t="s">
        <v>71</v>
      </c>
      <c r="D73" s="80">
        <v>140.63</v>
      </c>
      <c r="E73" s="80">
        <v>0.0</v>
      </c>
      <c r="F73" s="80" t="s">
        <v>819</v>
      </c>
      <c r="G73" s="89" t="s">
        <v>820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8" t="s">
        <v>432</v>
      </c>
      <c r="B74" s="79">
        <v>7.2885514E7</v>
      </c>
      <c r="C74" s="79" t="s">
        <v>568</v>
      </c>
      <c r="D74" s="80">
        <v>140.63</v>
      </c>
      <c r="E74" s="80">
        <v>0.0</v>
      </c>
      <c r="F74" s="80" t="s">
        <v>819</v>
      </c>
      <c r="G74" s="89" t="s">
        <v>821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8" t="s">
        <v>432</v>
      </c>
      <c r="B75" s="79">
        <v>7.2650932E7</v>
      </c>
      <c r="C75" s="79" t="s">
        <v>240</v>
      </c>
      <c r="D75" s="80">
        <v>725.0</v>
      </c>
      <c r="E75" s="80">
        <v>592.5</v>
      </c>
      <c r="F75" s="80" t="s">
        <v>822</v>
      </c>
      <c r="G75" s="89" t="s">
        <v>823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8" t="s">
        <v>432</v>
      </c>
      <c r="B76" s="79">
        <v>7.3080008E7</v>
      </c>
      <c r="C76" s="79" t="s">
        <v>59</v>
      </c>
      <c r="D76" s="80">
        <v>129.38</v>
      </c>
      <c r="E76" s="80">
        <v>0.0</v>
      </c>
      <c r="F76" s="80" t="s">
        <v>822</v>
      </c>
      <c r="G76" s="89" t="s">
        <v>824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8" t="s">
        <v>432</v>
      </c>
      <c r="B77" s="79">
        <v>7.3178886E7</v>
      </c>
      <c r="C77" s="83" t="s">
        <v>458</v>
      </c>
      <c r="D77" s="80">
        <v>125.0</v>
      </c>
      <c r="E77" s="80">
        <v>0.0</v>
      </c>
      <c r="F77" s="80" t="s">
        <v>822</v>
      </c>
      <c r="G77" s="89" t="s">
        <v>825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8" t="s">
        <v>432</v>
      </c>
      <c r="B78" s="79">
        <v>7.3255271E7</v>
      </c>
      <c r="C78" s="79" t="s">
        <v>277</v>
      </c>
      <c r="D78" s="80">
        <v>116.67</v>
      </c>
      <c r="E78" s="80">
        <v>0.0</v>
      </c>
      <c r="F78" s="80" t="s">
        <v>826</v>
      </c>
      <c r="G78" s="89" t="s">
        <v>827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8" t="s">
        <v>432</v>
      </c>
      <c r="B79" s="79">
        <v>7.2864144E7</v>
      </c>
      <c r="C79" s="79" t="s">
        <v>46</v>
      </c>
      <c r="D79" s="80">
        <v>116.67</v>
      </c>
      <c r="E79" s="80">
        <v>0.0</v>
      </c>
      <c r="F79" s="80" t="s">
        <v>826</v>
      </c>
      <c r="G79" s="89" t="s">
        <v>828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8" t="s">
        <v>432</v>
      </c>
      <c r="B80" s="79">
        <v>7.2674367E7</v>
      </c>
      <c r="C80" s="83" t="s">
        <v>514</v>
      </c>
      <c r="D80" s="80">
        <v>697.5</v>
      </c>
      <c r="E80" s="80">
        <v>627.75</v>
      </c>
      <c r="F80" s="80" t="s">
        <v>829</v>
      </c>
      <c r="G80" s="89" t="s">
        <v>830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8" t="s">
        <v>432</v>
      </c>
      <c r="B81" s="79">
        <v>7.3255426E7</v>
      </c>
      <c r="C81" s="79" t="s">
        <v>135</v>
      </c>
      <c r="D81" s="80">
        <v>61.88</v>
      </c>
      <c r="E81" s="80">
        <v>0.0</v>
      </c>
      <c r="F81" s="80" t="s">
        <v>831</v>
      </c>
      <c r="G81" s="89" t="s">
        <v>832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8" t="s">
        <v>432</v>
      </c>
      <c r="B82" s="79">
        <v>7.2795411E7</v>
      </c>
      <c r="C82" s="79" t="s">
        <v>87</v>
      </c>
      <c r="D82" s="80" t="s">
        <v>833</v>
      </c>
      <c r="E82" s="80" t="s">
        <v>834</v>
      </c>
      <c r="F82" s="80" t="s">
        <v>831</v>
      </c>
      <c r="G82" s="89" t="s">
        <v>835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8" t="s">
        <v>432</v>
      </c>
      <c r="B83" s="79">
        <v>7.3203321E7</v>
      </c>
      <c r="C83" s="79" t="s">
        <v>492</v>
      </c>
      <c r="D83" s="80">
        <v>50.0</v>
      </c>
      <c r="E83" s="80">
        <v>0.0</v>
      </c>
      <c r="F83" s="80" t="s">
        <v>836</v>
      </c>
      <c r="G83" s="89" t="s">
        <v>837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8" t="s">
        <v>432</v>
      </c>
      <c r="B84" s="79">
        <v>9.5024621E7</v>
      </c>
      <c r="C84" s="83" t="s">
        <v>560</v>
      </c>
      <c r="D84" s="80">
        <v>441.67</v>
      </c>
      <c r="E84" s="80">
        <v>397.5</v>
      </c>
      <c r="F84" s="80" t="s">
        <v>838</v>
      </c>
      <c r="G84" s="89" t="s">
        <v>839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8" t="s">
        <v>432</v>
      </c>
      <c r="B85" s="79">
        <v>7.3288492E7</v>
      </c>
      <c r="C85" s="79" t="s">
        <v>197</v>
      </c>
      <c r="D85" s="80">
        <v>43.75</v>
      </c>
      <c r="E85" s="80">
        <v>0.0</v>
      </c>
      <c r="F85" s="80" t="s">
        <v>838</v>
      </c>
      <c r="G85" s="89" t="s">
        <v>840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8" t="s">
        <v>432</v>
      </c>
      <c r="B86" s="79">
        <v>7.2962472E7</v>
      </c>
      <c r="C86" s="79" t="s">
        <v>153</v>
      </c>
      <c r="D86" s="80" t="s">
        <v>841</v>
      </c>
      <c r="E86" s="80" t="s">
        <v>842</v>
      </c>
      <c r="F86" s="80" t="s">
        <v>838</v>
      </c>
      <c r="G86" s="89" t="s">
        <v>843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8" t="s">
        <v>432</v>
      </c>
      <c r="B87" s="79">
        <v>9.5024621E7</v>
      </c>
      <c r="C87" s="83" t="s">
        <v>560</v>
      </c>
      <c r="D87" s="80">
        <v>333.33</v>
      </c>
      <c r="E87" s="80">
        <v>300.0</v>
      </c>
      <c r="F87" s="80" t="s">
        <v>844</v>
      </c>
      <c r="G87" s="89" t="s">
        <v>845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8" t="s">
        <v>432</v>
      </c>
      <c r="B88" s="79">
        <v>9.5024621E7</v>
      </c>
      <c r="C88" s="83" t="s">
        <v>560</v>
      </c>
      <c r="D88" s="80">
        <v>333.33</v>
      </c>
      <c r="E88" s="80">
        <v>300.0</v>
      </c>
      <c r="F88" s="80" t="s">
        <v>844</v>
      </c>
      <c r="G88" s="89" t="s">
        <v>846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8" t="s">
        <v>432</v>
      </c>
      <c r="B89" s="79">
        <v>9.5024621E7</v>
      </c>
      <c r="C89" s="83" t="s">
        <v>560</v>
      </c>
      <c r="D89" s="80">
        <v>316.67</v>
      </c>
      <c r="E89" s="80">
        <v>285.0</v>
      </c>
      <c r="F89" s="80" t="s">
        <v>844</v>
      </c>
      <c r="G89" s="89" t="s">
        <v>847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8" t="s">
        <v>432</v>
      </c>
      <c r="B90" s="79">
        <v>7.3066617E7</v>
      </c>
      <c r="C90" s="79" t="s">
        <v>54</v>
      </c>
      <c r="D90" s="80">
        <v>300.0</v>
      </c>
      <c r="E90" s="80">
        <v>270.0</v>
      </c>
      <c r="F90" s="80" t="s">
        <v>844</v>
      </c>
      <c r="G90" s="89" t="s">
        <v>848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8" t="s">
        <v>432</v>
      </c>
      <c r="B91" s="79">
        <v>7.2955751E7</v>
      </c>
      <c r="C91" s="79" t="s">
        <v>473</v>
      </c>
      <c r="D91" s="80">
        <v>108.33</v>
      </c>
      <c r="E91" s="80">
        <v>97.5</v>
      </c>
      <c r="F91" s="80" t="s">
        <v>849</v>
      </c>
      <c r="G91" s="89" t="s">
        <v>850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8" t="s">
        <v>432</v>
      </c>
      <c r="B92" s="79">
        <v>7.2795411E7</v>
      </c>
      <c r="C92" s="79" t="s">
        <v>87</v>
      </c>
      <c r="D92" s="80">
        <v>621.67</v>
      </c>
      <c r="E92" s="80">
        <v>613.33</v>
      </c>
      <c r="F92" s="80" t="s">
        <v>849</v>
      </c>
      <c r="G92" s="89" t="s">
        <v>851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</sheetData>
  <hyperlinks>
    <hyperlink r:id="rId1" ref="G2"/>
    <hyperlink r:id="rId2" ref="G3"/>
    <hyperlink r:id="rId3" ref="G4"/>
    <hyperlink r:id="rId4" ref="G5"/>
    <hyperlink r:id="rId5" ref="C6"/>
    <hyperlink r:id="rId6" ref="G6"/>
    <hyperlink r:id="rId7" ref="G7"/>
    <hyperlink r:id="rId8" ref="G8"/>
    <hyperlink r:id="rId9" ref="C9"/>
    <hyperlink r:id="rId10" ref="G9"/>
    <hyperlink r:id="rId11" ref="G10"/>
    <hyperlink r:id="rId12" ref="G11"/>
    <hyperlink r:id="rId13" ref="G12"/>
    <hyperlink r:id="rId14" ref="G13"/>
    <hyperlink r:id="rId15" ref="C14"/>
    <hyperlink r:id="rId16" ref="G14"/>
    <hyperlink r:id="rId17" ref="G15"/>
    <hyperlink r:id="rId18" ref="G16"/>
    <hyperlink r:id="rId19" ref="G17"/>
    <hyperlink r:id="rId20" ref="G18"/>
    <hyperlink r:id="rId21" ref="G19"/>
    <hyperlink r:id="rId22" ref="C20"/>
    <hyperlink r:id="rId23" ref="G20"/>
    <hyperlink r:id="rId24" ref="G21"/>
    <hyperlink r:id="rId25" ref="G22"/>
    <hyperlink r:id="rId26" ref="G23"/>
    <hyperlink r:id="rId27" ref="G24"/>
    <hyperlink r:id="rId28" ref="G25"/>
    <hyperlink r:id="rId29" ref="G26"/>
    <hyperlink r:id="rId30" ref="G27"/>
    <hyperlink r:id="rId31" ref="G28"/>
    <hyperlink r:id="rId32" ref="C29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C41"/>
    <hyperlink r:id="rId46" ref="G41"/>
    <hyperlink r:id="rId47" ref="G42"/>
    <hyperlink r:id="rId48" ref="G43"/>
    <hyperlink r:id="rId49" ref="G44"/>
    <hyperlink r:id="rId50" ref="G45"/>
    <hyperlink r:id="rId51" ref="G46"/>
    <hyperlink r:id="rId52" ref="G47"/>
    <hyperlink r:id="rId53" ref="G48"/>
    <hyperlink r:id="rId54" ref="C49"/>
    <hyperlink r:id="rId55" ref="G49"/>
    <hyperlink r:id="rId56" ref="G50"/>
    <hyperlink r:id="rId57" ref="G51"/>
    <hyperlink r:id="rId58" ref="C52"/>
    <hyperlink r:id="rId59" ref="G52"/>
    <hyperlink r:id="rId60" ref="G53"/>
    <hyperlink r:id="rId61" ref="G54"/>
    <hyperlink r:id="rId62" ref="C55"/>
    <hyperlink r:id="rId63" ref="G55"/>
    <hyperlink r:id="rId64" ref="G56"/>
    <hyperlink r:id="rId65" ref="G57"/>
    <hyperlink r:id="rId66" ref="C61"/>
    <hyperlink r:id="rId67" ref="C66"/>
    <hyperlink r:id="rId68" ref="C73"/>
    <hyperlink r:id="rId69" ref="C77"/>
    <hyperlink r:id="rId70" ref="C80"/>
    <hyperlink r:id="rId71" ref="C84"/>
    <hyperlink r:id="rId72" ref="C87"/>
    <hyperlink r:id="rId73" ref="C88"/>
    <hyperlink r:id="rId74" ref="C89"/>
  </hyperlinks>
  <drawing r:id="rId7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7" max="7" width="19.0"/>
    <col customWidth="1" min="8" max="8" width="42.13"/>
  </cols>
  <sheetData>
    <row r="1">
      <c r="A1" s="90" t="s">
        <v>0</v>
      </c>
      <c r="B1" s="90" t="s">
        <v>611</v>
      </c>
      <c r="C1" s="90" t="s">
        <v>7</v>
      </c>
      <c r="D1" s="90" t="s">
        <v>354</v>
      </c>
      <c r="E1" s="90" t="s">
        <v>613</v>
      </c>
      <c r="F1" s="90" t="s">
        <v>614</v>
      </c>
      <c r="G1" s="90" t="s">
        <v>615</v>
      </c>
      <c r="H1" s="90" t="s">
        <v>616</v>
      </c>
      <c r="I1" s="90" t="s">
        <v>617</v>
      </c>
      <c r="J1" s="91"/>
    </row>
    <row r="2">
      <c r="A2" s="60" t="s">
        <v>363</v>
      </c>
      <c r="B2" s="60" t="s">
        <v>28</v>
      </c>
      <c r="C2" s="92" t="s">
        <v>29</v>
      </c>
      <c r="D2" s="60" t="s">
        <v>31</v>
      </c>
      <c r="E2" s="93" t="s">
        <v>852</v>
      </c>
      <c r="F2" s="60" t="s">
        <v>617</v>
      </c>
      <c r="G2" s="60" t="s">
        <v>853</v>
      </c>
      <c r="H2" s="60" t="s">
        <v>854</v>
      </c>
      <c r="I2" s="60" t="s">
        <v>617</v>
      </c>
      <c r="J2" s="91"/>
    </row>
    <row r="3">
      <c r="A3" s="94" t="s">
        <v>33</v>
      </c>
      <c r="B3" s="94" t="s">
        <v>59</v>
      </c>
      <c r="C3" s="95" t="s">
        <v>60</v>
      </c>
      <c r="D3" s="94" t="s">
        <v>855</v>
      </c>
      <c r="E3" s="96" t="s">
        <v>852</v>
      </c>
      <c r="F3" s="94" t="s">
        <v>617</v>
      </c>
      <c r="G3" s="94" t="s">
        <v>853</v>
      </c>
      <c r="H3" s="94" t="s">
        <v>856</v>
      </c>
      <c r="I3" s="94" t="s">
        <v>617</v>
      </c>
      <c r="J3" s="91"/>
    </row>
    <row r="4">
      <c r="A4" s="60" t="s">
        <v>61</v>
      </c>
      <c r="B4" s="60" t="s">
        <v>63</v>
      </c>
      <c r="C4" s="92" t="s">
        <v>64</v>
      </c>
      <c r="D4" s="60" t="s">
        <v>857</v>
      </c>
      <c r="E4" s="93" t="s">
        <v>852</v>
      </c>
      <c r="F4" s="60" t="s">
        <v>617</v>
      </c>
      <c r="G4" s="60" t="s">
        <v>853</v>
      </c>
      <c r="H4" s="60" t="s">
        <v>858</v>
      </c>
      <c r="I4" s="60" t="s">
        <v>617</v>
      </c>
      <c r="J4" s="91"/>
    </row>
    <row r="5">
      <c r="A5" s="60" t="s">
        <v>363</v>
      </c>
      <c r="B5" s="92" t="s">
        <v>71</v>
      </c>
      <c r="C5" s="92" t="s">
        <v>72</v>
      </c>
      <c r="D5" s="60" t="s">
        <v>859</v>
      </c>
      <c r="E5" s="93" t="s">
        <v>852</v>
      </c>
      <c r="F5" s="60" t="s">
        <v>617</v>
      </c>
      <c r="G5" s="60" t="s">
        <v>853</v>
      </c>
      <c r="H5" s="60" t="s">
        <v>860</v>
      </c>
      <c r="I5" s="60" t="s">
        <v>617</v>
      </c>
      <c r="J5" s="91"/>
    </row>
    <row r="6">
      <c r="A6" s="94" t="s">
        <v>73</v>
      </c>
      <c r="B6" s="94" t="s">
        <v>87</v>
      </c>
      <c r="C6" s="95" t="s">
        <v>88</v>
      </c>
      <c r="D6" s="94" t="s">
        <v>861</v>
      </c>
      <c r="E6" s="96" t="s">
        <v>852</v>
      </c>
      <c r="F6" s="94" t="s">
        <v>617</v>
      </c>
      <c r="G6" s="94" t="s">
        <v>853</v>
      </c>
      <c r="H6" s="94" t="s">
        <v>862</v>
      </c>
      <c r="I6" s="94" t="s">
        <v>617</v>
      </c>
      <c r="J6" s="91"/>
    </row>
    <row r="7">
      <c r="A7" s="94" t="s">
        <v>51</v>
      </c>
      <c r="B7" s="94" t="s">
        <v>96</v>
      </c>
      <c r="C7" s="95" t="s">
        <v>97</v>
      </c>
      <c r="D7" s="94" t="s">
        <v>863</v>
      </c>
      <c r="E7" s="96" t="s">
        <v>852</v>
      </c>
      <c r="F7" s="94" t="s">
        <v>617</v>
      </c>
      <c r="G7" s="94" t="s">
        <v>853</v>
      </c>
      <c r="H7" s="94" t="s">
        <v>864</v>
      </c>
      <c r="I7" s="94" t="s">
        <v>617</v>
      </c>
      <c r="J7" s="91"/>
    </row>
    <row r="8">
      <c r="A8" s="94" t="s">
        <v>73</v>
      </c>
      <c r="B8" s="94" t="s">
        <v>128</v>
      </c>
      <c r="C8" s="95" t="s">
        <v>129</v>
      </c>
      <c r="D8" s="94" t="s">
        <v>865</v>
      </c>
      <c r="E8" s="96" t="s">
        <v>852</v>
      </c>
      <c r="F8" s="94" t="s">
        <v>617</v>
      </c>
      <c r="G8" s="94" t="s">
        <v>853</v>
      </c>
      <c r="H8" s="94" t="s">
        <v>866</v>
      </c>
      <c r="I8" s="94" t="s">
        <v>617</v>
      </c>
      <c r="J8" s="91"/>
    </row>
    <row r="9">
      <c r="A9" s="60" t="s">
        <v>78</v>
      </c>
      <c r="B9" s="60" t="s">
        <v>81</v>
      </c>
      <c r="C9" s="92" t="s">
        <v>101</v>
      </c>
      <c r="D9" s="60" t="s">
        <v>867</v>
      </c>
      <c r="E9" s="93" t="s">
        <v>852</v>
      </c>
      <c r="F9" s="60" t="s">
        <v>617</v>
      </c>
      <c r="G9" s="60" t="s">
        <v>853</v>
      </c>
      <c r="H9" s="60" t="s">
        <v>868</v>
      </c>
      <c r="I9" s="60" t="s">
        <v>617</v>
      </c>
      <c r="J9" s="91"/>
    </row>
    <row r="10">
      <c r="A10" s="94" t="s">
        <v>39</v>
      </c>
      <c r="B10" s="95" t="s">
        <v>104</v>
      </c>
      <c r="C10" s="95" t="s">
        <v>105</v>
      </c>
      <c r="D10" s="94" t="s">
        <v>869</v>
      </c>
      <c r="E10" s="96" t="s">
        <v>852</v>
      </c>
      <c r="F10" s="94" t="s">
        <v>617</v>
      </c>
      <c r="G10" s="94" t="s">
        <v>853</v>
      </c>
      <c r="H10" s="94" t="s">
        <v>870</v>
      </c>
      <c r="I10" s="94" t="s">
        <v>114</v>
      </c>
      <c r="J10" s="91"/>
    </row>
    <row r="11">
      <c r="A11" s="94" t="s">
        <v>33</v>
      </c>
      <c r="B11" s="94" t="s">
        <v>59</v>
      </c>
      <c r="C11" s="95" t="s">
        <v>107</v>
      </c>
      <c r="D11" s="94" t="s">
        <v>871</v>
      </c>
      <c r="E11" s="96" t="s">
        <v>852</v>
      </c>
      <c r="F11" s="94" t="s">
        <v>617</v>
      </c>
      <c r="G11" s="94" t="s">
        <v>853</v>
      </c>
      <c r="H11" s="94" t="s">
        <v>856</v>
      </c>
      <c r="I11" s="94" t="s">
        <v>617</v>
      </c>
      <c r="J11" s="91"/>
    </row>
    <row r="12">
      <c r="A12" s="60" t="s">
        <v>61</v>
      </c>
      <c r="B12" s="60" t="s">
        <v>109</v>
      </c>
      <c r="C12" s="92" t="s">
        <v>110</v>
      </c>
      <c r="D12" s="60" t="s">
        <v>872</v>
      </c>
      <c r="E12" s="93" t="s">
        <v>852</v>
      </c>
      <c r="F12" s="60" t="s">
        <v>114</v>
      </c>
      <c r="G12" s="60" t="s">
        <v>853</v>
      </c>
      <c r="H12" s="60" t="s">
        <v>873</v>
      </c>
      <c r="I12" s="60" t="s">
        <v>114</v>
      </c>
      <c r="J12" s="91"/>
    </row>
    <row r="13">
      <c r="A13" s="94" t="s">
        <v>51</v>
      </c>
      <c r="B13" s="95" t="s">
        <v>122</v>
      </c>
      <c r="C13" s="95" t="s">
        <v>123</v>
      </c>
      <c r="D13" s="94" t="s">
        <v>872</v>
      </c>
      <c r="E13" s="96" t="s">
        <v>852</v>
      </c>
      <c r="F13" s="94" t="s">
        <v>617</v>
      </c>
      <c r="G13" s="94" t="s">
        <v>853</v>
      </c>
      <c r="H13" s="94" t="s">
        <v>874</v>
      </c>
      <c r="I13" s="94" t="s">
        <v>114</v>
      </c>
      <c r="J13" s="91"/>
    </row>
    <row r="14">
      <c r="A14" s="60" t="s">
        <v>61</v>
      </c>
      <c r="B14" s="60" t="s">
        <v>109</v>
      </c>
      <c r="C14" s="92" t="s">
        <v>126</v>
      </c>
      <c r="D14" s="60" t="s">
        <v>875</v>
      </c>
      <c r="E14" s="93" t="s">
        <v>852</v>
      </c>
      <c r="F14" s="60" t="s">
        <v>114</v>
      </c>
      <c r="G14" s="60" t="s">
        <v>853</v>
      </c>
      <c r="H14" s="60" t="s">
        <v>873</v>
      </c>
      <c r="I14" s="60" t="s">
        <v>114</v>
      </c>
      <c r="J14" s="91"/>
    </row>
    <row r="15">
      <c r="A15" s="60" t="s">
        <v>78</v>
      </c>
      <c r="B15" s="60" t="s">
        <v>130</v>
      </c>
      <c r="C15" s="92" t="s">
        <v>131</v>
      </c>
      <c r="D15" s="60" t="s">
        <v>876</v>
      </c>
      <c r="E15" s="93" t="s">
        <v>852</v>
      </c>
      <c r="F15" s="60" t="s">
        <v>114</v>
      </c>
      <c r="G15" s="60" t="s">
        <v>853</v>
      </c>
      <c r="H15" s="60" t="s">
        <v>877</v>
      </c>
      <c r="I15" s="60" t="s">
        <v>114</v>
      </c>
      <c r="J15" s="91"/>
    </row>
    <row r="16">
      <c r="A16" s="60" t="s">
        <v>132</v>
      </c>
      <c r="B16" s="60" t="s">
        <v>135</v>
      </c>
      <c r="C16" s="92" t="s">
        <v>136</v>
      </c>
      <c r="D16" s="60" t="s">
        <v>876</v>
      </c>
      <c r="E16" s="93" t="s">
        <v>852</v>
      </c>
      <c r="F16" s="60" t="s">
        <v>114</v>
      </c>
      <c r="G16" s="60" t="s">
        <v>853</v>
      </c>
      <c r="H16" s="60" t="s">
        <v>878</v>
      </c>
      <c r="I16" s="60" t="s">
        <v>114</v>
      </c>
      <c r="J16" s="91"/>
    </row>
    <row r="17">
      <c r="A17" s="60" t="s">
        <v>78</v>
      </c>
      <c r="B17" s="60" t="s">
        <v>138</v>
      </c>
      <c r="C17" s="92" t="s">
        <v>139</v>
      </c>
      <c r="D17" s="60" t="s">
        <v>879</v>
      </c>
      <c r="E17" s="93" t="s">
        <v>852</v>
      </c>
      <c r="F17" s="60" t="s">
        <v>114</v>
      </c>
      <c r="G17" s="60" t="s">
        <v>853</v>
      </c>
      <c r="H17" s="60" t="s">
        <v>880</v>
      </c>
      <c r="I17" s="60" t="s">
        <v>114</v>
      </c>
      <c r="J17" s="91"/>
    </row>
    <row r="18">
      <c r="A18" s="60" t="s">
        <v>363</v>
      </c>
      <c r="B18" s="60" t="s">
        <v>23</v>
      </c>
      <c r="C18" s="92" t="s">
        <v>24</v>
      </c>
      <c r="D18" s="60" t="s">
        <v>876</v>
      </c>
      <c r="E18" s="93" t="s">
        <v>852</v>
      </c>
      <c r="F18" s="60" t="s">
        <v>114</v>
      </c>
      <c r="G18" s="60" t="s">
        <v>853</v>
      </c>
      <c r="H18" s="60" t="s">
        <v>881</v>
      </c>
      <c r="I18" s="60" t="s">
        <v>114</v>
      </c>
      <c r="J18" s="91"/>
    </row>
    <row r="19">
      <c r="A19" s="60" t="s">
        <v>61</v>
      </c>
      <c r="B19" s="60" t="s">
        <v>143</v>
      </c>
      <c r="C19" s="92" t="s">
        <v>144</v>
      </c>
      <c r="D19" s="60" t="s">
        <v>876</v>
      </c>
      <c r="E19" s="93" t="s">
        <v>852</v>
      </c>
      <c r="F19" s="60" t="s">
        <v>114</v>
      </c>
      <c r="G19" s="60" t="s">
        <v>853</v>
      </c>
      <c r="H19" s="60" t="s">
        <v>882</v>
      </c>
      <c r="I19" s="60" t="s">
        <v>114</v>
      </c>
      <c r="J19" s="91"/>
    </row>
    <row r="20">
      <c r="A20" s="60" t="s">
        <v>356</v>
      </c>
      <c r="B20" s="60" t="s">
        <v>358</v>
      </c>
      <c r="C20" s="91"/>
      <c r="D20" s="60" t="s">
        <v>359</v>
      </c>
      <c r="E20" s="93" t="s">
        <v>883</v>
      </c>
      <c r="F20" s="60" t="s">
        <v>617</v>
      </c>
      <c r="G20" s="60" t="s">
        <v>853</v>
      </c>
      <c r="H20" s="60" t="s">
        <v>360</v>
      </c>
      <c r="I20" s="60" t="s">
        <v>617</v>
      </c>
      <c r="J20" s="91"/>
    </row>
    <row r="21">
      <c r="A21" s="60" t="s">
        <v>356</v>
      </c>
      <c r="B21" s="60" t="s">
        <v>362</v>
      </c>
      <c r="C21" s="91"/>
      <c r="D21" s="60" t="s">
        <v>359</v>
      </c>
      <c r="E21" s="93" t="s">
        <v>883</v>
      </c>
      <c r="F21" s="60" t="s">
        <v>114</v>
      </c>
      <c r="G21" s="60" t="s">
        <v>853</v>
      </c>
      <c r="H21" s="60" t="s">
        <v>884</v>
      </c>
      <c r="I21" s="60" t="s">
        <v>114</v>
      </c>
      <c r="J21" s="91"/>
    </row>
    <row r="22">
      <c r="A22" s="94" t="s">
        <v>51</v>
      </c>
      <c r="B22" s="94" t="s">
        <v>366</v>
      </c>
      <c r="C22" s="97"/>
      <c r="D22" s="94" t="s">
        <v>359</v>
      </c>
      <c r="E22" s="96" t="s">
        <v>883</v>
      </c>
      <c r="F22" s="94" t="s">
        <v>114</v>
      </c>
      <c r="G22" s="94" t="s">
        <v>853</v>
      </c>
      <c r="H22" s="94" t="s">
        <v>874</v>
      </c>
      <c r="I22" s="94" t="s">
        <v>114</v>
      </c>
      <c r="J22" s="91"/>
    </row>
    <row r="23">
      <c r="A23" s="60" t="s">
        <v>356</v>
      </c>
      <c r="B23" s="60" t="s">
        <v>368</v>
      </c>
      <c r="C23" s="91"/>
      <c r="D23" s="60" t="s">
        <v>359</v>
      </c>
      <c r="E23" s="93" t="s">
        <v>883</v>
      </c>
      <c r="F23" s="60" t="s">
        <v>114</v>
      </c>
      <c r="G23" s="60" t="s">
        <v>853</v>
      </c>
      <c r="H23" s="60" t="s">
        <v>884</v>
      </c>
      <c r="I23" s="60" t="s">
        <v>114</v>
      </c>
      <c r="J23" s="91"/>
    </row>
    <row r="24">
      <c r="A24" s="94" t="s">
        <v>39</v>
      </c>
      <c r="B24" s="95" t="s">
        <v>369</v>
      </c>
      <c r="C24" s="97"/>
      <c r="D24" s="94" t="s">
        <v>359</v>
      </c>
      <c r="E24" s="96" t="s">
        <v>883</v>
      </c>
      <c r="F24" s="94" t="s">
        <v>114</v>
      </c>
      <c r="G24" s="94" t="s">
        <v>853</v>
      </c>
      <c r="H24" s="94" t="s">
        <v>870</v>
      </c>
      <c r="I24" s="94" t="s">
        <v>114</v>
      </c>
      <c r="J24" s="91"/>
    </row>
    <row r="25">
      <c r="A25" s="60" t="s">
        <v>356</v>
      </c>
      <c r="B25" s="60" t="s">
        <v>370</v>
      </c>
      <c r="C25" s="91"/>
      <c r="D25" s="60" t="s">
        <v>359</v>
      </c>
      <c r="E25" s="93" t="s">
        <v>883</v>
      </c>
      <c r="F25" s="60" t="s">
        <v>617</v>
      </c>
      <c r="G25" s="60" t="s">
        <v>853</v>
      </c>
      <c r="H25" s="60" t="s">
        <v>371</v>
      </c>
      <c r="I25" s="60" t="s">
        <v>617</v>
      </c>
      <c r="J25" s="91"/>
    </row>
    <row r="26">
      <c r="A26" s="60" t="s">
        <v>356</v>
      </c>
      <c r="B26" s="60" t="s">
        <v>372</v>
      </c>
      <c r="C26" s="91"/>
      <c r="D26" s="60" t="s">
        <v>359</v>
      </c>
      <c r="E26" s="93" t="s">
        <v>883</v>
      </c>
      <c r="F26" s="60" t="s">
        <v>114</v>
      </c>
      <c r="G26" s="60" t="s">
        <v>853</v>
      </c>
      <c r="H26" s="60" t="s">
        <v>884</v>
      </c>
      <c r="I26" s="60" t="s">
        <v>114</v>
      </c>
      <c r="J26" s="91"/>
    </row>
    <row r="27">
      <c r="A27" s="94" t="s">
        <v>51</v>
      </c>
      <c r="B27" s="94" t="s">
        <v>374</v>
      </c>
      <c r="C27" s="97"/>
      <c r="D27" s="94" t="s">
        <v>359</v>
      </c>
      <c r="E27" s="96" t="s">
        <v>883</v>
      </c>
      <c r="F27" s="94" t="s">
        <v>114</v>
      </c>
      <c r="G27" s="94" t="s">
        <v>853</v>
      </c>
      <c r="H27" s="94" t="s">
        <v>874</v>
      </c>
      <c r="I27" s="94" t="s">
        <v>114</v>
      </c>
      <c r="J27" s="91"/>
    </row>
    <row r="28">
      <c r="A28" s="94" t="s">
        <v>51</v>
      </c>
      <c r="B28" s="94" t="s">
        <v>376</v>
      </c>
      <c r="C28" s="97"/>
      <c r="D28" s="94" t="s">
        <v>359</v>
      </c>
      <c r="E28" s="96" t="s">
        <v>883</v>
      </c>
      <c r="F28" s="94" t="s">
        <v>114</v>
      </c>
      <c r="G28" s="94" t="s">
        <v>853</v>
      </c>
      <c r="H28" s="94" t="s">
        <v>874</v>
      </c>
      <c r="I28" s="94" t="s">
        <v>114</v>
      </c>
      <c r="J28" s="91"/>
    </row>
    <row r="29">
      <c r="A29" s="94" t="s">
        <v>51</v>
      </c>
      <c r="B29" s="94" t="s">
        <v>377</v>
      </c>
      <c r="C29" s="97"/>
      <c r="D29" s="94" t="s">
        <v>359</v>
      </c>
      <c r="E29" s="96" t="s">
        <v>883</v>
      </c>
      <c r="F29" s="94" t="s">
        <v>114</v>
      </c>
      <c r="G29" s="94" t="s">
        <v>853</v>
      </c>
      <c r="H29" s="94" t="s">
        <v>874</v>
      </c>
      <c r="I29" s="94" t="s">
        <v>114</v>
      </c>
      <c r="J29" s="91"/>
    </row>
    <row r="30">
      <c r="A30" s="60" t="s">
        <v>363</v>
      </c>
      <c r="B30" s="60" t="s">
        <v>380</v>
      </c>
      <c r="C30" s="91"/>
      <c r="D30" s="60" t="s">
        <v>359</v>
      </c>
      <c r="E30" s="93" t="s">
        <v>883</v>
      </c>
      <c r="F30" s="60" t="s">
        <v>617</v>
      </c>
      <c r="G30" s="60" t="s">
        <v>853</v>
      </c>
      <c r="H30" s="60" t="s">
        <v>885</v>
      </c>
      <c r="I30" s="60" t="s">
        <v>617</v>
      </c>
      <c r="J30" s="91"/>
    </row>
    <row r="31">
      <c r="A31" s="60" t="s">
        <v>356</v>
      </c>
      <c r="B31" s="60" t="s">
        <v>381</v>
      </c>
      <c r="C31" s="91"/>
      <c r="D31" s="60" t="s">
        <v>359</v>
      </c>
      <c r="E31" s="93" t="s">
        <v>883</v>
      </c>
      <c r="F31" s="60" t="s">
        <v>114</v>
      </c>
      <c r="G31" s="60" t="s">
        <v>853</v>
      </c>
      <c r="H31" s="60" t="s">
        <v>884</v>
      </c>
      <c r="I31" s="60" t="s">
        <v>114</v>
      </c>
      <c r="J31" s="91"/>
    </row>
    <row r="32">
      <c r="A32" s="60" t="s">
        <v>356</v>
      </c>
      <c r="B32" s="92" t="s">
        <v>383</v>
      </c>
      <c r="C32" s="91"/>
      <c r="D32" s="60" t="s">
        <v>359</v>
      </c>
      <c r="E32" s="93" t="s">
        <v>883</v>
      </c>
      <c r="F32" s="60" t="s">
        <v>114</v>
      </c>
      <c r="G32" s="60" t="s">
        <v>853</v>
      </c>
      <c r="H32" s="60" t="s">
        <v>884</v>
      </c>
      <c r="I32" s="60" t="s">
        <v>114</v>
      </c>
      <c r="J32" s="91"/>
    </row>
    <row r="33">
      <c r="A33" s="94" t="s">
        <v>73</v>
      </c>
      <c r="B33" s="94" t="s">
        <v>384</v>
      </c>
      <c r="C33" s="97"/>
      <c r="D33" s="94" t="s">
        <v>359</v>
      </c>
      <c r="E33" s="96" t="s">
        <v>883</v>
      </c>
      <c r="F33" s="94" t="s">
        <v>114</v>
      </c>
      <c r="G33" s="94" t="s">
        <v>853</v>
      </c>
      <c r="H33" s="94" t="s">
        <v>874</v>
      </c>
      <c r="I33" s="94" t="s">
        <v>114</v>
      </c>
      <c r="J33" s="91"/>
    </row>
    <row r="34">
      <c r="A34" s="91"/>
      <c r="B34" s="91"/>
      <c r="C34" s="91"/>
      <c r="D34" s="91"/>
      <c r="E34" s="91"/>
      <c r="F34" s="91"/>
      <c r="G34" s="91"/>
      <c r="H34" s="91"/>
      <c r="I34" s="91"/>
      <c r="J34" s="91"/>
    </row>
    <row r="35">
      <c r="A35" s="91"/>
      <c r="B35" s="91"/>
      <c r="C35" s="91"/>
      <c r="D35" s="91"/>
      <c r="E35" s="91"/>
      <c r="F35" s="91"/>
      <c r="G35" s="90" t="s">
        <v>886</v>
      </c>
      <c r="H35" s="98"/>
      <c r="I35" s="91"/>
      <c r="J35" s="91"/>
    </row>
    <row r="36">
      <c r="A36" s="91"/>
      <c r="B36" s="91"/>
      <c r="C36" s="91"/>
      <c r="D36" s="91"/>
      <c r="E36" s="91"/>
      <c r="F36" s="91"/>
      <c r="G36" s="90" t="s">
        <v>887</v>
      </c>
      <c r="H36" s="99"/>
      <c r="I36" s="91"/>
      <c r="J36" s="91"/>
    </row>
    <row r="37">
      <c r="A37" s="91"/>
      <c r="B37" s="91"/>
      <c r="C37" s="91"/>
      <c r="D37" s="91"/>
      <c r="E37" s="91"/>
      <c r="F37" s="91"/>
      <c r="G37" s="91"/>
      <c r="H37" s="60" t="s">
        <v>888</v>
      </c>
      <c r="I37" s="93">
        <v>32.0</v>
      </c>
      <c r="J37" s="91"/>
    </row>
    <row r="38">
      <c r="A38" s="91"/>
      <c r="B38" s="91"/>
      <c r="C38" s="91"/>
      <c r="D38" s="91"/>
      <c r="E38" s="91"/>
      <c r="F38" s="91"/>
      <c r="G38" s="91"/>
      <c r="H38" s="60" t="s">
        <v>889</v>
      </c>
      <c r="I38" s="93">
        <v>12.0</v>
      </c>
      <c r="J38" s="91"/>
    </row>
    <row r="39">
      <c r="A39" s="91"/>
      <c r="B39" s="91"/>
      <c r="C39" s="91"/>
      <c r="D39" s="91"/>
      <c r="E39" s="91"/>
      <c r="F39" s="91"/>
      <c r="G39" s="91"/>
      <c r="H39" s="60" t="s">
        <v>890</v>
      </c>
      <c r="I39" s="93">
        <v>19.0</v>
      </c>
      <c r="J39" s="100">
        <v>0.5938</v>
      </c>
    </row>
    <row r="40">
      <c r="A40" s="91"/>
      <c r="B40" s="91"/>
      <c r="C40" s="91"/>
      <c r="D40" s="91"/>
      <c r="E40" s="91"/>
      <c r="F40" s="91"/>
      <c r="G40" s="91"/>
      <c r="H40" s="60" t="s">
        <v>891</v>
      </c>
      <c r="I40" s="93">
        <v>7.0</v>
      </c>
      <c r="J40" s="91"/>
    </row>
    <row r="41">
      <c r="A41" s="91"/>
      <c r="B41" s="91"/>
      <c r="C41" s="91"/>
      <c r="D41" s="91"/>
      <c r="E41" s="91"/>
      <c r="F41" s="91"/>
      <c r="G41" s="91"/>
      <c r="H41" s="90" t="s">
        <v>892</v>
      </c>
      <c r="I41" s="100">
        <v>0.375</v>
      </c>
      <c r="J41" s="91"/>
    </row>
    <row r="42">
      <c r="A42" s="91"/>
      <c r="B42" s="91"/>
      <c r="C42" s="91"/>
      <c r="D42" s="91"/>
      <c r="E42" s="91"/>
      <c r="F42" s="91"/>
      <c r="G42" s="91"/>
      <c r="H42" s="90" t="s">
        <v>893</v>
      </c>
      <c r="I42" s="100">
        <v>0.3684</v>
      </c>
      <c r="J42" s="91"/>
    </row>
    <row r="43">
      <c r="A43" s="91"/>
      <c r="B43" s="91"/>
      <c r="C43" s="91"/>
      <c r="D43" s="91"/>
      <c r="E43" s="91"/>
      <c r="F43" s="91"/>
      <c r="G43" s="91"/>
      <c r="H43" s="60" t="s">
        <v>894</v>
      </c>
      <c r="I43" s="100">
        <v>0.3636</v>
      </c>
      <c r="J43" s="91"/>
    </row>
    <row r="44">
      <c r="A44" s="91"/>
      <c r="B44" s="91"/>
      <c r="C44" s="91"/>
      <c r="D44" s="91"/>
      <c r="E44" s="91"/>
      <c r="F44" s="91"/>
      <c r="G44" s="91"/>
      <c r="H44" s="60" t="s">
        <v>895</v>
      </c>
      <c r="I44" s="100">
        <v>0.375</v>
      </c>
      <c r="J44" s="91"/>
    </row>
  </sheetData>
  <hyperlinks>
    <hyperlink r:id="rId1" ref="C2"/>
    <hyperlink r:id="rId2" ref="C3"/>
    <hyperlink r:id="rId3" ref="C4"/>
    <hyperlink r:id="rId4" ref="B5"/>
    <hyperlink r:id="rId5" ref="C5"/>
    <hyperlink r:id="rId6" ref="C6"/>
    <hyperlink r:id="rId7" ref="C7"/>
    <hyperlink r:id="rId8" ref="C8"/>
    <hyperlink r:id="rId9" ref="C9"/>
    <hyperlink r:id="rId10" ref="B10"/>
    <hyperlink r:id="rId11" ref="C10"/>
    <hyperlink r:id="rId12" ref="C11"/>
    <hyperlink r:id="rId13" ref="C12"/>
    <hyperlink r:id="rId14" ref="B13"/>
    <hyperlink r:id="rId15" ref="C13"/>
    <hyperlink r:id="rId16" ref="C14"/>
    <hyperlink r:id="rId17" ref="C15"/>
    <hyperlink r:id="rId18" ref="C16"/>
    <hyperlink r:id="rId19" ref="C17"/>
    <hyperlink r:id="rId20" ref="C18"/>
    <hyperlink r:id="rId21" ref="C19"/>
    <hyperlink r:id="rId22" ref="B24"/>
    <hyperlink r:id="rId23" ref="B32"/>
  </hyperlinks>
  <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0"/>
    <col customWidth="1" min="3" max="3" width="17.13"/>
    <col customWidth="1" hidden="1" min="4" max="5" width="5.63"/>
    <col customWidth="1" min="6" max="8" width="16.0"/>
    <col customWidth="1" min="9" max="9" width="19.13"/>
    <col customWidth="1" min="10" max="10" width="17.88"/>
    <col customWidth="1" min="11" max="11" width="16.0"/>
  </cols>
  <sheetData>
    <row r="1" ht="39.0" customHeight="1">
      <c r="A1" s="48" t="s">
        <v>896</v>
      </c>
      <c r="B1" s="48" t="s">
        <v>897</v>
      </c>
      <c r="C1" s="48" t="s">
        <v>898</v>
      </c>
      <c r="D1" s="48" t="s">
        <v>899</v>
      </c>
      <c r="E1" s="48" t="s">
        <v>900</v>
      </c>
      <c r="F1" s="48" t="s">
        <v>901</v>
      </c>
      <c r="G1" s="48" t="s">
        <v>902</v>
      </c>
      <c r="H1" s="101" t="s">
        <v>903</v>
      </c>
      <c r="I1" s="102" t="s">
        <v>904</v>
      </c>
      <c r="J1" s="101" t="s">
        <v>905</v>
      </c>
      <c r="K1" s="48" t="s">
        <v>906</v>
      </c>
      <c r="L1" s="50" t="s">
        <v>429</v>
      </c>
      <c r="M1" s="48" t="s">
        <v>1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41">
        <v>7.2850645E7</v>
      </c>
      <c r="B2" s="43" t="s">
        <v>437</v>
      </c>
      <c r="C2" s="41" t="s">
        <v>432</v>
      </c>
      <c r="D2" s="41" t="s">
        <v>651</v>
      </c>
      <c r="E2" s="41" t="s">
        <v>907</v>
      </c>
      <c r="F2" s="41" t="s">
        <v>51</v>
      </c>
      <c r="G2" s="41" t="s">
        <v>367</v>
      </c>
      <c r="H2" s="45">
        <v>3.0656954E7</v>
      </c>
      <c r="I2" s="103"/>
      <c r="J2" s="45">
        <v>0.0</v>
      </c>
      <c r="K2" s="44" t="s">
        <v>908</v>
      </c>
      <c r="L2" s="53">
        <f t="shared" ref="L2:L234" si="1">J2/H2</f>
        <v>0</v>
      </c>
      <c r="M2" s="41" t="s">
        <v>909</v>
      </c>
    </row>
    <row r="3">
      <c r="A3" s="41">
        <v>7.3255268E7</v>
      </c>
      <c r="B3" s="41" t="s">
        <v>358</v>
      </c>
      <c r="C3" s="41" t="s">
        <v>432</v>
      </c>
      <c r="D3" s="41" t="s">
        <v>910</v>
      </c>
      <c r="E3" s="41" t="s">
        <v>911</v>
      </c>
      <c r="F3" s="41" t="s">
        <v>356</v>
      </c>
      <c r="G3" s="41" t="s">
        <v>357</v>
      </c>
      <c r="H3" s="45">
        <v>3.0084261E7</v>
      </c>
      <c r="I3" s="103"/>
      <c r="J3" s="45">
        <v>0.0</v>
      </c>
      <c r="K3" s="44" t="s">
        <v>908</v>
      </c>
      <c r="L3" s="53">
        <f t="shared" si="1"/>
        <v>0</v>
      </c>
      <c r="M3" s="41" t="s">
        <v>909</v>
      </c>
    </row>
    <row r="4">
      <c r="A4" s="41">
        <v>7.2620778E7</v>
      </c>
      <c r="B4" s="41" t="s">
        <v>362</v>
      </c>
      <c r="C4" s="41" t="s">
        <v>432</v>
      </c>
      <c r="D4" s="41" t="s">
        <v>910</v>
      </c>
      <c r="E4" s="41" t="s">
        <v>911</v>
      </c>
      <c r="F4" s="41" t="s">
        <v>356</v>
      </c>
      <c r="G4" s="41" t="s">
        <v>361</v>
      </c>
      <c r="H4" s="45">
        <v>2.8428821E7</v>
      </c>
      <c r="I4" s="103"/>
      <c r="J4" s="45">
        <v>0.0</v>
      </c>
      <c r="K4" s="44" t="s">
        <v>908</v>
      </c>
      <c r="L4" s="53">
        <f t="shared" si="1"/>
        <v>0</v>
      </c>
      <c r="M4" s="41" t="s">
        <v>909</v>
      </c>
    </row>
    <row r="5">
      <c r="A5" s="41">
        <v>7.2987808E7</v>
      </c>
      <c r="B5" s="41" t="s">
        <v>391</v>
      </c>
      <c r="C5" s="41" t="s">
        <v>432</v>
      </c>
      <c r="D5" s="41" t="s">
        <v>639</v>
      </c>
      <c r="E5" s="41" t="s">
        <v>912</v>
      </c>
      <c r="F5" s="41" t="s">
        <v>356</v>
      </c>
      <c r="G5" s="41" t="s">
        <v>361</v>
      </c>
      <c r="H5" s="45">
        <v>2.7025873E7</v>
      </c>
      <c r="I5" s="103"/>
      <c r="J5" s="45">
        <v>0.0</v>
      </c>
      <c r="K5" s="44" t="s">
        <v>908</v>
      </c>
      <c r="L5" s="53">
        <f t="shared" si="1"/>
        <v>0</v>
      </c>
      <c r="M5" s="41" t="s">
        <v>909</v>
      </c>
    </row>
    <row r="6">
      <c r="A6" s="41">
        <v>7.2637344E7</v>
      </c>
      <c r="B6" s="41" t="s">
        <v>443</v>
      </c>
      <c r="C6" s="41" t="s">
        <v>432</v>
      </c>
      <c r="D6" s="41" t="s">
        <v>630</v>
      </c>
      <c r="E6" s="41" t="s">
        <v>913</v>
      </c>
      <c r="F6" s="41" t="s">
        <v>33</v>
      </c>
      <c r="G6" s="41" t="s">
        <v>367</v>
      </c>
      <c r="H6" s="45">
        <v>2.385178E7</v>
      </c>
      <c r="I6" s="103"/>
      <c r="J6" s="45">
        <v>0.0</v>
      </c>
      <c r="K6" s="44" t="s">
        <v>908</v>
      </c>
      <c r="L6" s="53">
        <f t="shared" si="1"/>
        <v>0</v>
      </c>
      <c r="M6" s="41" t="s">
        <v>909</v>
      </c>
    </row>
    <row r="7">
      <c r="A7" s="41">
        <v>7.2715793E7</v>
      </c>
      <c r="B7" s="41" t="s">
        <v>445</v>
      </c>
      <c r="C7" s="41" t="s">
        <v>432</v>
      </c>
      <c r="D7" s="41" t="s">
        <v>650</v>
      </c>
      <c r="E7" s="41" t="s">
        <v>914</v>
      </c>
      <c r="F7" s="41" t="s">
        <v>132</v>
      </c>
      <c r="G7" s="41" t="s">
        <v>365</v>
      </c>
      <c r="H7" s="45">
        <v>2.3431216E7</v>
      </c>
      <c r="I7" s="103"/>
      <c r="J7" s="45">
        <v>0.0</v>
      </c>
      <c r="K7" s="44" t="s">
        <v>908</v>
      </c>
      <c r="L7" s="53">
        <f t="shared" si="1"/>
        <v>0</v>
      </c>
      <c r="M7" s="41" t="s">
        <v>909</v>
      </c>
    </row>
    <row r="8">
      <c r="A8" s="41">
        <v>7.2994694E7</v>
      </c>
      <c r="B8" s="41" t="s">
        <v>372</v>
      </c>
      <c r="C8" s="41" t="s">
        <v>432</v>
      </c>
      <c r="D8" s="41" t="s">
        <v>910</v>
      </c>
      <c r="E8" s="41" t="s">
        <v>910</v>
      </c>
      <c r="F8" s="41" t="s">
        <v>356</v>
      </c>
      <c r="G8" s="41" t="s">
        <v>357</v>
      </c>
      <c r="H8" s="45">
        <v>2.1253163E7</v>
      </c>
      <c r="I8" s="103"/>
      <c r="J8" s="45">
        <v>0.0</v>
      </c>
      <c r="K8" s="44" t="s">
        <v>908</v>
      </c>
      <c r="L8" s="53">
        <f t="shared" si="1"/>
        <v>0</v>
      </c>
      <c r="M8" s="41" t="s">
        <v>909</v>
      </c>
    </row>
    <row r="9">
      <c r="A9" s="41">
        <v>7.2978046E7</v>
      </c>
      <c r="B9" s="41" t="s">
        <v>454</v>
      </c>
      <c r="C9" s="41" t="s">
        <v>432</v>
      </c>
      <c r="D9" s="41" t="s">
        <v>631</v>
      </c>
      <c r="E9" s="41" t="s">
        <v>915</v>
      </c>
      <c r="F9" s="41" t="s">
        <v>363</v>
      </c>
      <c r="G9" s="41" t="s">
        <v>361</v>
      </c>
      <c r="H9" s="45">
        <v>1.8949761E7</v>
      </c>
      <c r="I9" s="103"/>
      <c r="J9" s="45">
        <v>0.0</v>
      </c>
      <c r="K9" s="44" t="s">
        <v>908</v>
      </c>
      <c r="L9" s="53">
        <f t="shared" si="1"/>
        <v>0</v>
      </c>
      <c r="M9" s="41" t="s">
        <v>909</v>
      </c>
    </row>
    <row r="10">
      <c r="A10" s="41">
        <v>7.3013144E7</v>
      </c>
      <c r="B10" s="41" t="s">
        <v>453</v>
      </c>
      <c r="C10" s="41" t="s">
        <v>432</v>
      </c>
      <c r="D10" s="41" t="s">
        <v>638</v>
      </c>
      <c r="E10" s="41" t="s">
        <v>916</v>
      </c>
      <c r="F10" s="41" t="s">
        <v>363</v>
      </c>
      <c r="G10" s="41" t="s">
        <v>367</v>
      </c>
      <c r="H10" s="45">
        <v>1.8633776E7</v>
      </c>
      <c r="I10" s="103"/>
      <c r="J10" s="45">
        <v>0.0</v>
      </c>
      <c r="K10" s="44" t="s">
        <v>908</v>
      </c>
      <c r="L10" s="53">
        <f t="shared" si="1"/>
        <v>0</v>
      </c>
      <c r="M10" s="41" t="s">
        <v>909</v>
      </c>
    </row>
    <row r="11">
      <c r="A11" s="41">
        <v>7.2815156E7</v>
      </c>
      <c r="B11" s="41" t="s">
        <v>460</v>
      </c>
      <c r="C11" s="41" t="s">
        <v>432</v>
      </c>
      <c r="D11" s="41" t="s">
        <v>650</v>
      </c>
      <c r="E11" s="41" t="s">
        <v>917</v>
      </c>
      <c r="F11" s="41" t="s">
        <v>33</v>
      </c>
      <c r="G11" s="41" t="s">
        <v>357</v>
      </c>
      <c r="H11" s="45">
        <v>1.8347752E7</v>
      </c>
      <c r="I11" s="103"/>
      <c r="J11" s="45">
        <v>0.0</v>
      </c>
      <c r="K11" s="44" t="s">
        <v>908</v>
      </c>
      <c r="L11" s="53">
        <f t="shared" si="1"/>
        <v>0</v>
      </c>
      <c r="M11" s="41" t="s">
        <v>909</v>
      </c>
    </row>
    <row r="12">
      <c r="A12" s="41">
        <v>7.2618465E7</v>
      </c>
      <c r="B12" s="41" t="s">
        <v>368</v>
      </c>
      <c r="C12" s="41" t="s">
        <v>432</v>
      </c>
      <c r="D12" s="41" t="s">
        <v>910</v>
      </c>
      <c r="E12" s="41" t="s">
        <v>911</v>
      </c>
      <c r="F12" s="41" t="s">
        <v>356</v>
      </c>
      <c r="G12" s="41" t="s">
        <v>367</v>
      </c>
      <c r="H12" s="45">
        <v>1.6148867E7</v>
      </c>
      <c r="I12" s="103"/>
      <c r="J12" s="45">
        <v>0.0</v>
      </c>
      <c r="K12" s="44" t="s">
        <v>908</v>
      </c>
      <c r="L12" s="53">
        <f t="shared" si="1"/>
        <v>0</v>
      </c>
      <c r="M12" s="41" t="s">
        <v>909</v>
      </c>
    </row>
    <row r="13">
      <c r="A13" s="41">
        <v>1.10091688E8</v>
      </c>
      <c r="B13" s="41" t="s">
        <v>463</v>
      </c>
      <c r="C13" s="41" t="s">
        <v>432</v>
      </c>
      <c r="D13" s="41" t="s">
        <v>639</v>
      </c>
      <c r="E13" s="41" t="s">
        <v>918</v>
      </c>
      <c r="F13" s="41" t="s">
        <v>61</v>
      </c>
      <c r="G13" s="41" t="s">
        <v>357</v>
      </c>
      <c r="H13" s="45">
        <v>1.5931991E7</v>
      </c>
      <c r="I13" s="103"/>
      <c r="J13" s="45">
        <v>0.0</v>
      </c>
      <c r="K13" s="44" t="s">
        <v>908</v>
      </c>
      <c r="L13" s="53">
        <f t="shared" si="1"/>
        <v>0</v>
      </c>
      <c r="M13" s="41" t="s">
        <v>909</v>
      </c>
    </row>
    <row r="14">
      <c r="A14" s="41">
        <v>7.2995922E7</v>
      </c>
      <c r="B14" s="43" t="s">
        <v>461</v>
      </c>
      <c r="C14" s="41" t="s">
        <v>432</v>
      </c>
      <c r="D14" s="41" t="s">
        <v>639</v>
      </c>
      <c r="E14" s="41" t="s">
        <v>912</v>
      </c>
      <c r="F14" s="41" t="s">
        <v>61</v>
      </c>
      <c r="G14" s="41" t="s">
        <v>357</v>
      </c>
      <c r="H14" s="45">
        <v>1.4164465E7</v>
      </c>
      <c r="I14" s="103"/>
      <c r="J14" s="45">
        <v>0.0</v>
      </c>
      <c r="K14" s="44" t="s">
        <v>908</v>
      </c>
      <c r="L14" s="53">
        <f t="shared" si="1"/>
        <v>0</v>
      </c>
      <c r="M14" s="41" t="s">
        <v>909</v>
      </c>
    </row>
    <row r="15">
      <c r="A15" s="41">
        <v>7.3171533E7</v>
      </c>
      <c r="B15" s="43" t="s">
        <v>369</v>
      </c>
      <c r="C15" s="41" t="s">
        <v>432</v>
      </c>
      <c r="D15" s="41" t="s">
        <v>910</v>
      </c>
      <c r="E15" s="41" t="s">
        <v>910</v>
      </c>
      <c r="F15" s="41" t="s">
        <v>39</v>
      </c>
      <c r="G15" s="41" t="s">
        <v>367</v>
      </c>
      <c r="H15" s="45">
        <v>1.3145157E7</v>
      </c>
      <c r="I15" s="103"/>
      <c r="J15" s="45">
        <v>0.0</v>
      </c>
      <c r="K15" s="44" t="s">
        <v>908</v>
      </c>
      <c r="L15" s="53">
        <f t="shared" si="1"/>
        <v>0</v>
      </c>
      <c r="M15" s="41" t="s">
        <v>909</v>
      </c>
    </row>
    <row r="16">
      <c r="A16" s="41">
        <v>7.310148E7</v>
      </c>
      <c r="B16" s="41" t="s">
        <v>465</v>
      </c>
      <c r="C16" s="41" t="s">
        <v>432</v>
      </c>
      <c r="D16" s="41" t="s">
        <v>910</v>
      </c>
      <c r="E16" s="41" t="s">
        <v>910</v>
      </c>
      <c r="F16" s="41" t="s">
        <v>356</v>
      </c>
      <c r="G16" s="41" t="s">
        <v>367</v>
      </c>
      <c r="H16" s="45">
        <v>1.3006031E7</v>
      </c>
      <c r="I16" s="103"/>
      <c r="J16" s="45">
        <v>0.0</v>
      </c>
      <c r="K16" s="44" t="s">
        <v>908</v>
      </c>
      <c r="L16" s="53">
        <f t="shared" si="1"/>
        <v>0</v>
      </c>
      <c r="M16" s="41" t="s">
        <v>909</v>
      </c>
    </row>
    <row r="17">
      <c r="A17" s="41">
        <v>7.3231061E7</v>
      </c>
      <c r="B17" s="41" t="s">
        <v>471</v>
      </c>
      <c r="C17" s="41" t="s">
        <v>432</v>
      </c>
      <c r="D17" s="41" t="s">
        <v>639</v>
      </c>
      <c r="E17" s="41" t="s">
        <v>912</v>
      </c>
      <c r="F17" s="41" t="s">
        <v>39</v>
      </c>
      <c r="G17" s="41" t="s">
        <v>357</v>
      </c>
      <c r="H17" s="45">
        <v>1.2970455E7</v>
      </c>
      <c r="I17" s="103"/>
      <c r="J17" s="45">
        <v>0.0</v>
      </c>
      <c r="K17" s="44" t="s">
        <v>908</v>
      </c>
      <c r="L17" s="53">
        <f t="shared" si="1"/>
        <v>0</v>
      </c>
      <c r="M17" s="41" t="s">
        <v>909</v>
      </c>
    </row>
    <row r="18">
      <c r="A18" s="41">
        <v>7.3255297E7</v>
      </c>
      <c r="B18" s="41" t="s">
        <v>377</v>
      </c>
      <c r="C18" s="41" t="s">
        <v>432</v>
      </c>
      <c r="D18" s="41" t="s">
        <v>638</v>
      </c>
      <c r="E18" s="41" t="s">
        <v>919</v>
      </c>
      <c r="F18" s="41" t="s">
        <v>51</v>
      </c>
      <c r="G18" s="41" t="s">
        <v>357</v>
      </c>
      <c r="H18" s="45">
        <v>1.2741996E7</v>
      </c>
      <c r="I18" s="103"/>
      <c r="J18" s="45">
        <v>0.0</v>
      </c>
      <c r="K18" s="44" t="s">
        <v>908</v>
      </c>
      <c r="L18" s="53">
        <f t="shared" si="1"/>
        <v>0</v>
      </c>
      <c r="M18" s="41" t="s">
        <v>909</v>
      </c>
    </row>
    <row r="19">
      <c r="A19" s="41">
        <v>7.320338E7</v>
      </c>
      <c r="B19" s="43" t="s">
        <v>393</v>
      </c>
      <c r="C19" s="41" t="s">
        <v>432</v>
      </c>
      <c r="D19" s="41" t="s">
        <v>639</v>
      </c>
      <c r="E19" s="41" t="s">
        <v>918</v>
      </c>
      <c r="F19" s="41" t="s">
        <v>61</v>
      </c>
      <c r="G19" s="41" t="s">
        <v>379</v>
      </c>
      <c r="H19" s="45">
        <v>1.2466886E7</v>
      </c>
      <c r="I19" s="103"/>
      <c r="J19" s="45">
        <v>0.0</v>
      </c>
      <c r="K19" s="44" t="s">
        <v>908</v>
      </c>
      <c r="L19" s="53">
        <f t="shared" si="1"/>
        <v>0</v>
      </c>
      <c r="M19" s="41" t="s">
        <v>909</v>
      </c>
    </row>
    <row r="20">
      <c r="A20" s="41">
        <v>7.2801561E7</v>
      </c>
      <c r="B20" s="41" t="s">
        <v>476</v>
      </c>
      <c r="C20" s="41" t="s">
        <v>432</v>
      </c>
      <c r="D20" s="41" t="s">
        <v>653</v>
      </c>
      <c r="E20" s="41" t="s">
        <v>920</v>
      </c>
      <c r="F20" s="41" t="s">
        <v>73</v>
      </c>
      <c r="G20" s="41" t="s">
        <v>395</v>
      </c>
      <c r="H20" s="45">
        <v>1.1196378E7</v>
      </c>
      <c r="I20" s="103"/>
      <c r="J20" s="45">
        <v>0.0</v>
      </c>
      <c r="K20" s="44" t="s">
        <v>908</v>
      </c>
      <c r="L20" s="53">
        <f t="shared" si="1"/>
        <v>0</v>
      </c>
      <c r="M20" s="41" t="s">
        <v>909</v>
      </c>
    </row>
    <row r="21">
      <c r="A21" s="41">
        <v>1.10091265E8</v>
      </c>
      <c r="B21" s="41" t="s">
        <v>376</v>
      </c>
      <c r="C21" s="41" t="s">
        <v>432</v>
      </c>
      <c r="D21" s="41" t="s">
        <v>910</v>
      </c>
      <c r="E21" s="41" t="s">
        <v>911</v>
      </c>
      <c r="F21" s="41" t="s">
        <v>51</v>
      </c>
      <c r="G21" s="41" t="s">
        <v>115</v>
      </c>
      <c r="H21" s="45">
        <v>1.09398E7</v>
      </c>
      <c r="I21" s="103"/>
      <c r="J21" s="45">
        <v>0.0</v>
      </c>
      <c r="K21" s="44" t="s">
        <v>908</v>
      </c>
      <c r="L21" s="53">
        <f t="shared" si="1"/>
        <v>0</v>
      </c>
      <c r="M21" s="41" t="s">
        <v>909</v>
      </c>
    </row>
    <row r="22">
      <c r="A22" s="41">
        <v>7.2647683E7</v>
      </c>
      <c r="B22" s="41" t="s">
        <v>394</v>
      </c>
      <c r="C22" s="41" t="s">
        <v>432</v>
      </c>
      <c r="D22" s="41" t="s">
        <v>631</v>
      </c>
      <c r="E22" s="41" t="s">
        <v>915</v>
      </c>
      <c r="F22" s="41" t="s">
        <v>363</v>
      </c>
      <c r="G22" s="41" t="s">
        <v>115</v>
      </c>
      <c r="H22" s="45">
        <v>1.0555338E7</v>
      </c>
      <c r="I22" s="103"/>
      <c r="J22" s="45">
        <v>0.0</v>
      </c>
      <c r="K22" s="44" t="s">
        <v>908</v>
      </c>
      <c r="L22" s="53">
        <f t="shared" si="1"/>
        <v>0</v>
      </c>
      <c r="M22" s="41" t="s">
        <v>909</v>
      </c>
    </row>
    <row r="23">
      <c r="A23" s="41">
        <v>7.3117123E7</v>
      </c>
      <c r="B23" s="41" t="s">
        <v>477</v>
      </c>
      <c r="C23" s="41" t="s">
        <v>432</v>
      </c>
      <c r="D23" s="41" t="s">
        <v>910</v>
      </c>
      <c r="E23" s="41" t="s">
        <v>911</v>
      </c>
      <c r="F23" s="41" t="s">
        <v>356</v>
      </c>
      <c r="G23" s="41" t="s">
        <v>382</v>
      </c>
      <c r="H23" s="45">
        <v>9837473.0</v>
      </c>
      <c r="I23" s="103"/>
      <c r="J23" s="45">
        <v>0.0</v>
      </c>
      <c r="K23" s="44" t="s">
        <v>908</v>
      </c>
      <c r="L23" s="53">
        <f t="shared" si="1"/>
        <v>0</v>
      </c>
      <c r="M23" s="41" t="s">
        <v>909</v>
      </c>
    </row>
    <row r="24">
      <c r="A24" s="41">
        <v>7.3004499E7</v>
      </c>
      <c r="B24" s="43" t="s">
        <v>396</v>
      </c>
      <c r="C24" s="41" t="s">
        <v>432</v>
      </c>
      <c r="D24" s="41" t="s">
        <v>638</v>
      </c>
      <c r="E24" s="41" t="s">
        <v>921</v>
      </c>
      <c r="F24" s="41" t="s">
        <v>51</v>
      </c>
      <c r="G24" s="41" t="s">
        <v>395</v>
      </c>
      <c r="H24" s="45">
        <v>9576451.0</v>
      </c>
      <c r="I24" s="103"/>
      <c r="J24" s="45">
        <v>0.0</v>
      </c>
      <c r="K24" s="44" t="s">
        <v>908</v>
      </c>
      <c r="L24" s="53">
        <f t="shared" si="1"/>
        <v>0</v>
      </c>
      <c r="M24" s="41" t="s">
        <v>909</v>
      </c>
    </row>
    <row r="25">
      <c r="A25" s="41">
        <v>7.2812527E7</v>
      </c>
      <c r="B25" s="43" t="s">
        <v>550</v>
      </c>
      <c r="C25" s="41" t="s">
        <v>432</v>
      </c>
      <c r="D25" s="41" t="s">
        <v>637</v>
      </c>
      <c r="E25" s="41" t="s">
        <v>922</v>
      </c>
      <c r="F25" s="41" t="s">
        <v>61</v>
      </c>
      <c r="G25" s="41" t="s">
        <v>382</v>
      </c>
      <c r="H25" s="45">
        <v>9410830.0</v>
      </c>
      <c r="I25" s="103"/>
      <c r="J25" s="45">
        <v>0.0</v>
      </c>
      <c r="K25" s="44" t="s">
        <v>908</v>
      </c>
      <c r="L25" s="53">
        <f t="shared" si="1"/>
        <v>0</v>
      </c>
      <c r="M25" s="41" t="s">
        <v>909</v>
      </c>
    </row>
    <row r="26">
      <c r="A26" s="41">
        <v>7.2801217E7</v>
      </c>
      <c r="B26" s="41" t="s">
        <v>515</v>
      </c>
      <c r="C26" s="41" t="s">
        <v>432</v>
      </c>
      <c r="D26" s="41" t="s">
        <v>650</v>
      </c>
      <c r="E26" s="41" t="s">
        <v>923</v>
      </c>
      <c r="F26" s="41" t="s">
        <v>132</v>
      </c>
      <c r="G26" s="41" t="s">
        <v>115</v>
      </c>
      <c r="H26" s="45">
        <v>9329527.0</v>
      </c>
      <c r="I26" s="103"/>
      <c r="J26" s="45">
        <v>0.0</v>
      </c>
      <c r="K26" s="44" t="s">
        <v>908</v>
      </c>
      <c r="L26" s="53">
        <f t="shared" si="1"/>
        <v>0</v>
      </c>
      <c r="M26" s="41" t="s">
        <v>909</v>
      </c>
    </row>
    <row r="27">
      <c r="A27" s="41">
        <v>7.3255416E7</v>
      </c>
      <c r="B27" s="41" t="s">
        <v>402</v>
      </c>
      <c r="C27" s="41" t="s">
        <v>432</v>
      </c>
      <c r="D27" s="41" t="s">
        <v>632</v>
      </c>
      <c r="E27" s="41" t="s">
        <v>924</v>
      </c>
      <c r="F27" s="41" t="s">
        <v>73</v>
      </c>
      <c r="G27" s="41" t="s">
        <v>379</v>
      </c>
      <c r="H27" s="45">
        <v>9212403.0</v>
      </c>
      <c r="I27" s="103"/>
      <c r="J27" s="45">
        <v>0.0</v>
      </c>
      <c r="K27" s="44" t="s">
        <v>908</v>
      </c>
      <c r="L27" s="53">
        <f t="shared" si="1"/>
        <v>0</v>
      </c>
      <c r="M27" s="41" t="s">
        <v>909</v>
      </c>
    </row>
    <row r="28">
      <c r="A28" s="41">
        <v>7.269962E7</v>
      </c>
      <c r="B28" s="41" t="s">
        <v>400</v>
      </c>
      <c r="C28" s="41" t="s">
        <v>432</v>
      </c>
      <c r="D28" s="41" t="s">
        <v>630</v>
      </c>
      <c r="E28" s="41" t="s">
        <v>925</v>
      </c>
      <c r="F28" s="41" t="s">
        <v>73</v>
      </c>
      <c r="G28" s="41" t="s">
        <v>357</v>
      </c>
      <c r="H28" s="45">
        <v>8397429.0</v>
      </c>
      <c r="I28" s="103"/>
      <c r="J28" s="45">
        <v>0.0</v>
      </c>
      <c r="K28" s="44" t="s">
        <v>908</v>
      </c>
      <c r="L28" s="53">
        <f t="shared" si="1"/>
        <v>0</v>
      </c>
      <c r="M28" s="41" t="s">
        <v>909</v>
      </c>
    </row>
    <row r="29">
      <c r="A29" s="41">
        <v>7.2989899E7</v>
      </c>
      <c r="B29" s="41" t="s">
        <v>466</v>
      </c>
      <c r="C29" s="41" t="s">
        <v>432</v>
      </c>
      <c r="D29" s="41" t="s">
        <v>638</v>
      </c>
      <c r="E29" s="41" t="s">
        <v>916</v>
      </c>
      <c r="F29" s="41" t="s">
        <v>78</v>
      </c>
      <c r="G29" s="41" t="s">
        <v>115</v>
      </c>
      <c r="H29" s="45">
        <v>8271961.0</v>
      </c>
      <c r="I29" s="103"/>
      <c r="J29" s="45">
        <v>0.0</v>
      </c>
      <c r="K29" s="44" t="s">
        <v>908</v>
      </c>
      <c r="L29" s="53">
        <f t="shared" si="1"/>
        <v>0</v>
      </c>
      <c r="M29" s="41" t="s">
        <v>909</v>
      </c>
    </row>
    <row r="30">
      <c r="A30" s="41">
        <v>7.3083436E7</v>
      </c>
      <c r="B30" s="41" t="s">
        <v>481</v>
      </c>
      <c r="C30" s="41" t="s">
        <v>432</v>
      </c>
      <c r="D30" s="41" t="s">
        <v>910</v>
      </c>
      <c r="E30" s="41" t="s">
        <v>911</v>
      </c>
      <c r="F30" s="41" t="s">
        <v>356</v>
      </c>
      <c r="G30" s="41" t="s">
        <v>382</v>
      </c>
      <c r="H30" s="45">
        <v>7860840.0</v>
      </c>
      <c r="I30" s="103"/>
      <c r="J30" s="45">
        <v>0.0</v>
      </c>
      <c r="K30" s="44" t="s">
        <v>908</v>
      </c>
      <c r="L30" s="53">
        <f t="shared" si="1"/>
        <v>0</v>
      </c>
      <c r="M30" s="41" t="s">
        <v>909</v>
      </c>
    </row>
    <row r="31">
      <c r="A31" s="41">
        <v>7.2815822E7</v>
      </c>
      <c r="B31" s="41" t="s">
        <v>486</v>
      </c>
      <c r="C31" s="41" t="s">
        <v>432</v>
      </c>
      <c r="D31" s="41" t="s">
        <v>650</v>
      </c>
      <c r="E31" s="41" t="s">
        <v>917</v>
      </c>
      <c r="F31" s="41" t="s">
        <v>73</v>
      </c>
      <c r="G31" s="41" t="s">
        <v>357</v>
      </c>
      <c r="H31" s="45">
        <v>7557947.0</v>
      </c>
      <c r="I31" s="103"/>
      <c r="J31" s="45">
        <v>0.0</v>
      </c>
      <c r="K31" s="44" t="s">
        <v>908</v>
      </c>
      <c r="L31" s="53">
        <f t="shared" si="1"/>
        <v>0</v>
      </c>
      <c r="M31" s="41" t="s">
        <v>909</v>
      </c>
    </row>
    <row r="32">
      <c r="A32" s="41">
        <v>7.288038E7</v>
      </c>
      <c r="B32" s="41" t="s">
        <v>495</v>
      </c>
      <c r="C32" s="41" t="s">
        <v>432</v>
      </c>
      <c r="D32" s="41" t="s">
        <v>653</v>
      </c>
      <c r="E32" s="41" t="s">
        <v>920</v>
      </c>
      <c r="F32" s="41" t="s">
        <v>132</v>
      </c>
      <c r="G32" s="41" t="s">
        <v>382</v>
      </c>
      <c r="H32" s="45">
        <v>7267984.0</v>
      </c>
      <c r="I32" s="103"/>
      <c r="J32" s="45">
        <v>0.0</v>
      </c>
      <c r="K32" s="44" t="s">
        <v>908</v>
      </c>
      <c r="L32" s="53">
        <f t="shared" si="1"/>
        <v>0</v>
      </c>
      <c r="M32" s="41" t="s">
        <v>909</v>
      </c>
    </row>
    <row r="33">
      <c r="A33" s="41">
        <v>7.3174392E7</v>
      </c>
      <c r="B33" s="43" t="s">
        <v>497</v>
      </c>
      <c r="C33" s="41" t="s">
        <v>432</v>
      </c>
      <c r="D33" s="41" t="s">
        <v>637</v>
      </c>
      <c r="E33" s="41" t="s">
        <v>922</v>
      </c>
      <c r="F33" s="41" t="s">
        <v>61</v>
      </c>
      <c r="G33" s="41" t="s">
        <v>395</v>
      </c>
      <c r="H33" s="45">
        <v>6864863.0</v>
      </c>
      <c r="I33" s="103"/>
      <c r="J33" s="45">
        <v>0.0</v>
      </c>
      <c r="K33" s="44" t="s">
        <v>908</v>
      </c>
      <c r="L33" s="53">
        <f t="shared" si="1"/>
        <v>0</v>
      </c>
      <c r="M33" s="41" t="s">
        <v>909</v>
      </c>
    </row>
    <row r="34">
      <c r="A34" s="41">
        <v>7.3273421E7</v>
      </c>
      <c r="B34" s="41" t="s">
        <v>398</v>
      </c>
      <c r="C34" s="41" t="s">
        <v>432</v>
      </c>
      <c r="D34" s="41" t="s">
        <v>639</v>
      </c>
      <c r="E34" s="41" t="s">
        <v>912</v>
      </c>
      <c r="F34" s="41" t="s">
        <v>39</v>
      </c>
      <c r="G34" s="41" t="s">
        <v>397</v>
      </c>
      <c r="H34" s="45">
        <v>6844461.0</v>
      </c>
      <c r="I34" s="103"/>
      <c r="J34" s="45">
        <v>0.0</v>
      </c>
      <c r="K34" s="44" t="s">
        <v>908</v>
      </c>
      <c r="L34" s="53">
        <f t="shared" si="1"/>
        <v>0</v>
      </c>
      <c r="M34" s="41" t="s">
        <v>909</v>
      </c>
    </row>
    <row r="35">
      <c r="A35" s="41">
        <v>7.3196997E7</v>
      </c>
      <c r="B35" s="43" t="s">
        <v>527</v>
      </c>
      <c r="C35" s="41" t="s">
        <v>432</v>
      </c>
      <c r="D35" s="41" t="s">
        <v>639</v>
      </c>
      <c r="E35" s="41" t="s">
        <v>926</v>
      </c>
      <c r="F35" s="41" t="s">
        <v>356</v>
      </c>
      <c r="G35" s="41" t="s">
        <v>115</v>
      </c>
      <c r="H35" s="45">
        <v>6676080.0</v>
      </c>
      <c r="I35" s="103"/>
      <c r="J35" s="45">
        <v>0.0</v>
      </c>
      <c r="K35" s="44" t="s">
        <v>908</v>
      </c>
      <c r="L35" s="53">
        <f t="shared" si="1"/>
        <v>0</v>
      </c>
      <c r="M35" s="41" t="s">
        <v>909</v>
      </c>
    </row>
    <row r="36">
      <c r="A36" s="41">
        <v>7.3011381E7</v>
      </c>
      <c r="B36" s="43" t="s">
        <v>501</v>
      </c>
      <c r="C36" s="41" t="s">
        <v>432</v>
      </c>
      <c r="D36" s="41" t="s">
        <v>630</v>
      </c>
      <c r="E36" s="41" t="s">
        <v>925</v>
      </c>
      <c r="F36" s="41" t="s">
        <v>132</v>
      </c>
      <c r="G36" s="41" t="s">
        <v>115</v>
      </c>
      <c r="H36" s="45">
        <v>6600792.0</v>
      </c>
      <c r="I36" s="103"/>
      <c r="J36" s="45">
        <v>0.0</v>
      </c>
      <c r="K36" s="44" t="s">
        <v>908</v>
      </c>
      <c r="L36" s="53">
        <f t="shared" si="1"/>
        <v>0</v>
      </c>
      <c r="M36" s="41" t="s">
        <v>909</v>
      </c>
    </row>
    <row r="37">
      <c r="A37" s="41">
        <v>7.2803218E7</v>
      </c>
      <c r="B37" s="41" t="s">
        <v>499</v>
      </c>
      <c r="C37" s="41" t="s">
        <v>432</v>
      </c>
      <c r="D37" s="41" t="s">
        <v>637</v>
      </c>
      <c r="E37" s="41" t="s">
        <v>927</v>
      </c>
      <c r="F37" s="41" t="s">
        <v>39</v>
      </c>
      <c r="G37" s="41" t="s">
        <v>379</v>
      </c>
      <c r="H37" s="45">
        <v>6332531.0</v>
      </c>
      <c r="I37" s="103"/>
      <c r="J37" s="45">
        <v>0.0</v>
      </c>
      <c r="K37" s="44" t="s">
        <v>908</v>
      </c>
      <c r="L37" s="53">
        <f t="shared" si="1"/>
        <v>0</v>
      </c>
      <c r="M37" s="41" t="s">
        <v>909</v>
      </c>
    </row>
    <row r="38">
      <c r="A38" s="41">
        <v>7.2951469E7</v>
      </c>
      <c r="B38" s="43" t="s">
        <v>399</v>
      </c>
      <c r="C38" s="41" t="s">
        <v>432</v>
      </c>
      <c r="D38" s="41" t="s">
        <v>631</v>
      </c>
      <c r="E38" s="41" t="s">
        <v>928</v>
      </c>
      <c r="F38" s="41" t="s">
        <v>78</v>
      </c>
      <c r="G38" s="41" t="s">
        <v>357</v>
      </c>
      <c r="H38" s="45">
        <v>6144238.0</v>
      </c>
      <c r="I38" s="103"/>
      <c r="J38" s="45">
        <v>0.0</v>
      </c>
      <c r="K38" s="44" t="s">
        <v>908</v>
      </c>
      <c r="L38" s="53">
        <f t="shared" si="1"/>
        <v>0</v>
      </c>
      <c r="M38" s="41" t="s">
        <v>909</v>
      </c>
    </row>
    <row r="39">
      <c r="A39" s="41">
        <v>7.3118339E7</v>
      </c>
      <c r="B39" s="41" t="s">
        <v>505</v>
      </c>
      <c r="C39" s="41" t="s">
        <v>432</v>
      </c>
      <c r="D39" s="41" t="s">
        <v>910</v>
      </c>
      <c r="E39" s="41" t="s">
        <v>910</v>
      </c>
      <c r="F39" s="41" t="s">
        <v>356</v>
      </c>
      <c r="G39" s="41" t="s">
        <v>382</v>
      </c>
      <c r="H39" s="45">
        <v>6125058.0</v>
      </c>
      <c r="I39" s="103"/>
      <c r="J39" s="45">
        <v>0.0</v>
      </c>
      <c r="K39" s="44" t="s">
        <v>908</v>
      </c>
      <c r="L39" s="53">
        <f t="shared" si="1"/>
        <v>0</v>
      </c>
      <c r="M39" s="41" t="s">
        <v>909</v>
      </c>
    </row>
    <row r="40">
      <c r="A40" s="41">
        <v>7.2977669E7</v>
      </c>
      <c r="B40" s="41" t="s">
        <v>503</v>
      </c>
      <c r="C40" s="41" t="s">
        <v>432</v>
      </c>
      <c r="D40" s="41" t="s">
        <v>631</v>
      </c>
      <c r="E40" s="41" t="s">
        <v>929</v>
      </c>
      <c r="F40" s="41" t="s">
        <v>33</v>
      </c>
      <c r="G40" s="41" t="s">
        <v>115</v>
      </c>
      <c r="H40" s="45">
        <v>5878161.0</v>
      </c>
      <c r="I40" s="103"/>
      <c r="J40" s="45">
        <v>0.0</v>
      </c>
      <c r="K40" s="44" t="s">
        <v>908</v>
      </c>
      <c r="L40" s="53">
        <f t="shared" si="1"/>
        <v>0</v>
      </c>
      <c r="M40" s="41" t="s">
        <v>909</v>
      </c>
    </row>
    <row r="41">
      <c r="A41" s="41">
        <v>7.30273E7</v>
      </c>
      <c r="B41" s="41" t="s">
        <v>525</v>
      </c>
      <c r="C41" s="41" t="s">
        <v>432</v>
      </c>
      <c r="D41" s="41" t="s">
        <v>637</v>
      </c>
      <c r="E41" s="41" t="s">
        <v>927</v>
      </c>
      <c r="F41" s="41" t="s">
        <v>61</v>
      </c>
      <c r="G41" s="41" t="s">
        <v>357</v>
      </c>
      <c r="H41" s="45">
        <v>5826447.0</v>
      </c>
      <c r="I41" s="103"/>
      <c r="J41" s="45">
        <v>0.0</v>
      </c>
      <c r="K41" s="44" t="s">
        <v>908</v>
      </c>
      <c r="L41" s="53">
        <f t="shared" si="1"/>
        <v>0</v>
      </c>
      <c r="M41" s="41" t="s">
        <v>909</v>
      </c>
    </row>
    <row r="42">
      <c r="A42" s="41">
        <v>7.3255243E7</v>
      </c>
      <c r="B42" s="41" t="s">
        <v>556</v>
      </c>
      <c r="C42" s="41" t="s">
        <v>432</v>
      </c>
      <c r="D42" s="41" t="s">
        <v>632</v>
      </c>
      <c r="E42" s="41" t="s">
        <v>924</v>
      </c>
      <c r="F42" s="41" t="s">
        <v>132</v>
      </c>
      <c r="G42" s="41" t="s">
        <v>382</v>
      </c>
      <c r="H42" s="45">
        <v>5632174.0</v>
      </c>
      <c r="I42" s="103"/>
      <c r="J42" s="45">
        <v>0.0</v>
      </c>
      <c r="K42" s="44" t="s">
        <v>908</v>
      </c>
      <c r="L42" s="53">
        <f t="shared" si="1"/>
        <v>0</v>
      </c>
      <c r="M42" s="41" t="s">
        <v>909</v>
      </c>
    </row>
    <row r="43">
      <c r="A43" s="41">
        <v>7.3000913E7</v>
      </c>
      <c r="B43" s="41" t="s">
        <v>535</v>
      </c>
      <c r="C43" s="41" t="s">
        <v>432</v>
      </c>
      <c r="D43" s="41" t="s">
        <v>910</v>
      </c>
      <c r="E43" s="41" t="s">
        <v>911</v>
      </c>
      <c r="F43" s="41" t="s">
        <v>356</v>
      </c>
      <c r="G43" s="41" t="s">
        <v>379</v>
      </c>
      <c r="H43" s="45">
        <v>5623293.0</v>
      </c>
      <c r="I43" s="103"/>
      <c r="J43" s="45">
        <v>0.0</v>
      </c>
      <c r="K43" s="44" t="s">
        <v>908</v>
      </c>
      <c r="L43" s="53">
        <f t="shared" si="1"/>
        <v>0</v>
      </c>
      <c r="M43" s="41" t="s">
        <v>909</v>
      </c>
    </row>
    <row r="44">
      <c r="A44" s="41">
        <v>7.271474E7</v>
      </c>
      <c r="B44" s="43" t="s">
        <v>522</v>
      </c>
      <c r="C44" s="41" t="s">
        <v>432</v>
      </c>
      <c r="D44" s="41" t="s">
        <v>637</v>
      </c>
      <c r="E44" s="41" t="s">
        <v>922</v>
      </c>
      <c r="F44" s="41" t="s">
        <v>61</v>
      </c>
      <c r="G44" s="41" t="s">
        <v>382</v>
      </c>
      <c r="H44" s="45">
        <v>5540413.0</v>
      </c>
      <c r="I44" s="103"/>
      <c r="J44" s="45">
        <v>0.0</v>
      </c>
      <c r="K44" s="44" t="s">
        <v>908</v>
      </c>
      <c r="L44" s="53">
        <f t="shared" si="1"/>
        <v>0</v>
      </c>
      <c r="M44" s="41" t="s">
        <v>909</v>
      </c>
    </row>
    <row r="45">
      <c r="A45" s="41">
        <v>7.3052746E7</v>
      </c>
      <c r="B45" s="41" t="s">
        <v>478</v>
      </c>
      <c r="C45" s="41" t="s">
        <v>432</v>
      </c>
      <c r="D45" s="41" t="s">
        <v>630</v>
      </c>
      <c r="E45" s="41" t="s">
        <v>913</v>
      </c>
      <c r="F45" s="41" t="s">
        <v>33</v>
      </c>
      <c r="G45" s="41" t="s">
        <v>395</v>
      </c>
      <c r="H45" s="45">
        <v>5495089.0</v>
      </c>
      <c r="I45" s="103"/>
      <c r="J45" s="45">
        <v>0.0</v>
      </c>
      <c r="K45" s="44" t="s">
        <v>908</v>
      </c>
      <c r="L45" s="53">
        <f t="shared" si="1"/>
        <v>0</v>
      </c>
      <c r="M45" s="41" t="s">
        <v>909</v>
      </c>
    </row>
    <row r="46">
      <c r="A46" s="41">
        <v>1.00303718E8</v>
      </c>
      <c r="B46" s="41" t="s">
        <v>529</v>
      </c>
      <c r="C46" s="41" t="s">
        <v>432</v>
      </c>
      <c r="D46" s="41" t="s">
        <v>631</v>
      </c>
      <c r="E46" s="41" t="s">
        <v>929</v>
      </c>
      <c r="F46" s="41" t="s">
        <v>33</v>
      </c>
      <c r="G46" s="41" t="s">
        <v>115</v>
      </c>
      <c r="H46" s="45">
        <v>4597788.0</v>
      </c>
      <c r="I46" s="103"/>
      <c r="J46" s="45">
        <v>0.0</v>
      </c>
      <c r="K46" s="44" t="s">
        <v>908</v>
      </c>
      <c r="L46" s="53">
        <f t="shared" si="1"/>
        <v>0</v>
      </c>
      <c r="M46" s="41" t="s">
        <v>909</v>
      </c>
    </row>
    <row r="47">
      <c r="A47" s="41">
        <v>7.2823778E7</v>
      </c>
      <c r="B47" s="43" t="s">
        <v>540</v>
      </c>
      <c r="C47" s="41" t="s">
        <v>432</v>
      </c>
      <c r="D47" s="41" t="s">
        <v>637</v>
      </c>
      <c r="E47" s="41" t="s">
        <v>922</v>
      </c>
      <c r="F47" s="41" t="s">
        <v>61</v>
      </c>
      <c r="G47" s="41" t="s">
        <v>382</v>
      </c>
      <c r="H47" s="45">
        <v>4516793.0</v>
      </c>
      <c r="I47" s="103"/>
      <c r="J47" s="45">
        <v>0.0</v>
      </c>
      <c r="K47" s="44" t="s">
        <v>908</v>
      </c>
      <c r="L47" s="53">
        <f t="shared" si="1"/>
        <v>0</v>
      </c>
      <c r="M47" s="41" t="s">
        <v>909</v>
      </c>
    </row>
    <row r="48">
      <c r="A48" s="41">
        <v>7.2972584E7</v>
      </c>
      <c r="B48" s="41" t="s">
        <v>483</v>
      </c>
      <c r="C48" s="41" t="s">
        <v>432</v>
      </c>
      <c r="D48" s="41" t="s">
        <v>631</v>
      </c>
      <c r="E48" s="41" t="s">
        <v>929</v>
      </c>
      <c r="F48" s="41" t="s">
        <v>73</v>
      </c>
      <c r="G48" s="41" t="s">
        <v>395</v>
      </c>
      <c r="H48" s="45">
        <v>4505522.0</v>
      </c>
      <c r="I48" s="103"/>
      <c r="J48" s="45">
        <v>0.0</v>
      </c>
      <c r="K48" s="44" t="s">
        <v>908</v>
      </c>
      <c r="L48" s="53">
        <f t="shared" si="1"/>
        <v>0</v>
      </c>
      <c r="M48" s="41" t="s">
        <v>909</v>
      </c>
    </row>
    <row r="49">
      <c r="A49" s="41">
        <v>7.3224805E7</v>
      </c>
      <c r="B49" s="41" t="s">
        <v>542</v>
      </c>
      <c r="C49" s="41" t="s">
        <v>432</v>
      </c>
      <c r="D49" s="41" t="s">
        <v>630</v>
      </c>
      <c r="E49" s="41" t="s">
        <v>930</v>
      </c>
      <c r="F49" s="41" t="s">
        <v>132</v>
      </c>
      <c r="G49" s="41" t="s">
        <v>382</v>
      </c>
      <c r="H49" s="45">
        <v>4287869.0</v>
      </c>
      <c r="I49" s="103"/>
      <c r="J49" s="45">
        <v>0.0</v>
      </c>
      <c r="K49" s="44" t="s">
        <v>908</v>
      </c>
      <c r="L49" s="53">
        <f t="shared" si="1"/>
        <v>0</v>
      </c>
      <c r="M49" s="41" t="s">
        <v>909</v>
      </c>
    </row>
    <row r="50">
      <c r="A50" s="41">
        <v>7.2956431E7</v>
      </c>
      <c r="B50" s="43" t="s">
        <v>533</v>
      </c>
      <c r="C50" s="41" t="s">
        <v>432</v>
      </c>
      <c r="D50" s="41" t="s">
        <v>639</v>
      </c>
      <c r="E50" s="41" t="s">
        <v>926</v>
      </c>
      <c r="F50" s="41" t="s">
        <v>356</v>
      </c>
      <c r="G50" s="41" t="s">
        <v>379</v>
      </c>
      <c r="H50" s="45">
        <v>4266194.0</v>
      </c>
      <c r="I50" s="103"/>
      <c r="J50" s="45">
        <v>0.0</v>
      </c>
      <c r="K50" s="44" t="s">
        <v>908</v>
      </c>
      <c r="L50" s="53">
        <f t="shared" si="1"/>
        <v>0</v>
      </c>
      <c r="M50" s="41" t="s">
        <v>909</v>
      </c>
    </row>
    <row r="51">
      <c r="A51" s="41">
        <v>1.11452065E8</v>
      </c>
      <c r="B51" s="41" t="s">
        <v>548</v>
      </c>
      <c r="C51" s="41" t="s">
        <v>432</v>
      </c>
      <c r="D51" s="41" t="s">
        <v>650</v>
      </c>
      <c r="E51" s="41" t="s">
        <v>923</v>
      </c>
      <c r="F51" s="41" t="s">
        <v>33</v>
      </c>
      <c r="G51" s="41" t="s">
        <v>397</v>
      </c>
      <c r="H51" s="45">
        <v>4199697.0</v>
      </c>
      <c r="I51" s="103"/>
      <c r="J51" s="45">
        <v>0.0</v>
      </c>
      <c r="K51" s="44" t="s">
        <v>908</v>
      </c>
      <c r="L51" s="53">
        <f t="shared" si="1"/>
        <v>0</v>
      </c>
      <c r="M51" s="41" t="s">
        <v>909</v>
      </c>
    </row>
    <row r="52">
      <c r="A52" s="41">
        <v>7.270098E7</v>
      </c>
      <c r="B52" s="43" t="s">
        <v>541</v>
      </c>
      <c r="C52" s="41" t="s">
        <v>432</v>
      </c>
      <c r="D52" s="41" t="s">
        <v>639</v>
      </c>
      <c r="E52" s="41" t="s">
        <v>926</v>
      </c>
      <c r="F52" s="41" t="s">
        <v>39</v>
      </c>
      <c r="G52" s="41" t="s">
        <v>382</v>
      </c>
      <c r="H52" s="45">
        <v>4190812.0</v>
      </c>
      <c r="I52" s="103"/>
      <c r="J52" s="45">
        <v>0.0</v>
      </c>
      <c r="K52" s="44" t="s">
        <v>908</v>
      </c>
      <c r="L52" s="53">
        <f t="shared" si="1"/>
        <v>0</v>
      </c>
      <c r="M52" s="41" t="s">
        <v>909</v>
      </c>
    </row>
    <row r="53">
      <c r="A53" s="41">
        <v>7.3120263E7</v>
      </c>
      <c r="B53" s="41" t="s">
        <v>521</v>
      </c>
      <c r="C53" s="41" t="s">
        <v>432</v>
      </c>
      <c r="D53" s="41" t="s">
        <v>651</v>
      </c>
      <c r="E53" s="41" t="s">
        <v>907</v>
      </c>
      <c r="F53" s="41" t="s">
        <v>78</v>
      </c>
      <c r="G53" s="41" t="s">
        <v>379</v>
      </c>
      <c r="H53" s="45">
        <v>4069200.0</v>
      </c>
      <c r="I53" s="103"/>
      <c r="J53" s="45">
        <v>0.0</v>
      </c>
      <c r="K53" s="44" t="s">
        <v>908</v>
      </c>
      <c r="L53" s="53">
        <f t="shared" si="1"/>
        <v>0</v>
      </c>
      <c r="M53" s="41" t="s">
        <v>909</v>
      </c>
    </row>
    <row r="54">
      <c r="A54" s="41">
        <v>7.3284763E7</v>
      </c>
      <c r="B54" s="41" t="s">
        <v>552</v>
      </c>
      <c r="C54" s="41" t="s">
        <v>432</v>
      </c>
      <c r="D54" s="41" t="s">
        <v>637</v>
      </c>
      <c r="E54" s="41" t="s">
        <v>922</v>
      </c>
      <c r="F54" s="41" t="s">
        <v>61</v>
      </c>
      <c r="G54" s="41" t="s">
        <v>397</v>
      </c>
      <c r="H54" s="45">
        <v>3908897.0</v>
      </c>
      <c r="I54" s="103"/>
      <c r="J54" s="45">
        <v>0.0</v>
      </c>
      <c r="K54" s="44" t="s">
        <v>908</v>
      </c>
      <c r="L54" s="53">
        <f t="shared" si="1"/>
        <v>0</v>
      </c>
      <c r="M54" s="41" t="s">
        <v>909</v>
      </c>
    </row>
    <row r="55">
      <c r="A55" s="41">
        <v>7.2626073E7</v>
      </c>
      <c r="B55" s="41" t="s">
        <v>536</v>
      </c>
      <c r="C55" s="41" t="s">
        <v>432</v>
      </c>
      <c r="D55" s="41" t="s">
        <v>630</v>
      </c>
      <c r="E55" s="41" t="s">
        <v>913</v>
      </c>
      <c r="F55" s="41" t="s">
        <v>73</v>
      </c>
      <c r="G55" s="41" t="s">
        <v>395</v>
      </c>
      <c r="H55" s="45">
        <v>3907120.0</v>
      </c>
      <c r="I55" s="103"/>
      <c r="J55" s="45">
        <v>0.0</v>
      </c>
      <c r="K55" s="44" t="s">
        <v>908</v>
      </c>
      <c r="L55" s="53">
        <f t="shared" si="1"/>
        <v>0</v>
      </c>
      <c r="M55" s="41" t="s">
        <v>909</v>
      </c>
    </row>
    <row r="56">
      <c r="A56" s="41">
        <v>7.2872701E7</v>
      </c>
      <c r="B56" s="41" t="s">
        <v>549</v>
      </c>
      <c r="C56" s="41" t="s">
        <v>432</v>
      </c>
      <c r="D56" s="41" t="s">
        <v>637</v>
      </c>
      <c r="E56" s="41" t="s">
        <v>922</v>
      </c>
      <c r="F56" s="41" t="s">
        <v>61</v>
      </c>
      <c r="G56" s="41" t="s">
        <v>379</v>
      </c>
      <c r="H56" s="45">
        <v>3384925.0</v>
      </c>
      <c r="I56" s="103"/>
      <c r="J56" s="45">
        <v>0.0</v>
      </c>
      <c r="K56" s="44" t="s">
        <v>908</v>
      </c>
      <c r="L56" s="53">
        <f t="shared" si="1"/>
        <v>0</v>
      </c>
      <c r="M56" s="41" t="s">
        <v>909</v>
      </c>
    </row>
    <row r="57">
      <c r="A57" s="41">
        <v>7.2618469E7</v>
      </c>
      <c r="B57" s="41" t="s">
        <v>530</v>
      </c>
      <c r="C57" s="41" t="s">
        <v>432</v>
      </c>
      <c r="D57" s="41" t="s">
        <v>910</v>
      </c>
      <c r="E57" s="41" t="s">
        <v>910</v>
      </c>
      <c r="F57" s="41" t="s">
        <v>356</v>
      </c>
      <c r="G57" s="41" t="s">
        <v>397</v>
      </c>
      <c r="H57" s="45">
        <v>3240390.0</v>
      </c>
      <c r="I57" s="103"/>
      <c r="J57" s="45">
        <v>0.0</v>
      </c>
      <c r="K57" s="44" t="s">
        <v>908</v>
      </c>
      <c r="L57" s="53">
        <f t="shared" si="1"/>
        <v>0</v>
      </c>
      <c r="M57" s="41" t="s">
        <v>909</v>
      </c>
    </row>
    <row r="58">
      <c r="A58" s="41">
        <v>7.2903947E7</v>
      </c>
      <c r="B58" s="43" t="s">
        <v>404</v>
      </c>
      <c r="C58" s="41" t="s">
        <v>432</v>
      </c>
      <c r="D58" s="41" t="s">
        <v>632</v>
      </c>
      <c r="E58" s="41" t="s">
        <v>924</v>
      </c>
      <c r="F58" s="41" t="s">
        <v>73</v>
      </c>
      <c r="G58" s="41" t="s">
        <v>397</v>
      </c>
      <c r="H58" s="45">
        <v>3175224.0</v>
      </c>
      <c r="I58" s="103"/>
      <c r="J58" s="45">
        <v>0.0</v>
      </c>
      <c r="K58" s="44" t="s">
        <v>908</v>
      </c>
      <c r="L58" s="53">
        <f t="shared" si="1"/>
        <v>0</v>
      </c>
      <c r="M58" s="41" t="s">
        <v>909</v>
      </c>
    </row>
    <row r="59">
      <c r="A59" s="41">
        <v>7.2886616E7</v>
      </c>
      <c r="B59" s="43" t="s">
        <v>565</v>
      </c>
      <c r="C59" s="41" t="s">
        <v>432</v>
      </c>
      <c r="D59" s="41" t="s">
        <v>637</v>
      </c>
      <c r="E59" s="41" t="s">
        <v>922</v>
      </c>
      <c r="F59" s="41" t="s">
        <v>61</v>
      </c>
      <c r="G59" s="41" t="s">
        <v>397</v>
      </c>
      <c r="H59" s="45">
        <v>3088939.0</v>
      </c>
      <c r="I59" s="103"/>
      <c r="J59" s="45">
        <v>0.0</v>
      </c>
      <c r="K59" s="44" t="s">
        <v>908</v>
      </c>
      <c r="L59" s="53">
        <f t="shared" si="1"/>
        <v>0</v>
      </c>
      <c r="M59" s="41" t="s">
        <v>909</v>
      </c>
    </row>
    <row r="60">
      <c r="A60" s="41">
        <v>7.325518E7</v>
      </c>
      <c r="B60" s="41" t="s">
        <v>579</v>
      </c>
      <c r="C60" s="41" t="s">
        <v>432</v>
      </c>
      <c r="D60" s="41" t="s">
        <v>650</v>
      </c>
      <c r="E60" s="41" t="s">
        <v>923</v>
      </c>
      <c r="F60" s="41" t="s">
        <v>73</v>
      </c>
      <c r="G60" s="41" t="s">
        <v>397</v>
      </c>
      <c r="H60" s="45">
        <v>3006788.0</v>
      </c>
      <c r="I60" s="103"/>
      <c r="J60" s="45">
        <v>0.0</v>
      </c>
      <c r="K60" s="44" t="s">
        <v>908</v>
      </c>
      <c r="L60" s="53">
        <f t="shared" si="1"/>
        <v>0</v>
      </c>
      <c r="M60" s="41" t="s">
        <v>909</v>
      </c>
    </row>
    <row r="61">
      <c r="A61" s="41">
        <v>7.5223679E7</v>
      </c>
      <c r="B61" s="41" t="s">
        <v>506</v>
      </c>
      <c r="C61" s="41" t="s">
        <v>432</v>
      </c>
      <c r="D61" s="41" t="s">
        <v>639</v>
      </c>
      <c r="E61" s="41" t="s">
        <v>912</v>
      </c>
      <c r="F61" s="41" t="s">
        <v>39</v>
      </c>
      <c r="G61" s="41" t="s">
        <v>115</v>
      </c>
      <c r="H61" s="45">
        <v>2857739.0</v>
      </c>
      <c r="I61" s="103"/>
      <c r="J61" s="45">
        <v>0.0</v>
      </c>
      <c r="K61" s="44" t="s">
        <v>908</v>
      </c>
      <c r="L61" s="53">
        <f t="shared" si="1"/>
        <v>0</v>
      </c>
      <c r="M61" s="41" t="s">
        <v>909</v>
      </c>
    </row>
    <row r="62">
      <c r="A62" s="41">
        <v>7.3255446E7</v>
      </c>
      <c r="B62" s="41" t="s">
        <v>406</v>
      </c>
      <c r="C62" s="41" t="s">
        <v>432</v>
      </c>
      <c r="D62" s="41" t="s">
        <v>630</v>
      </c>
      <c r="E62" s="41" t="s">
        <v>913</v>
      </c>
      <c r="F62" s="41" t="s">
        <v>33</v>
      </c>
      <c r="G62" s="41" t="s">
        <v>379</v>
      </c>
      <c r="H62" s="45">
        <v>2795517.0</v>
      </c>
      <c r="I62" s="103"/>
      <c r="J62" s="45">
        <v>0.0</v>
      </c>
      <c r="K62" s="44" t="s">
        <v>908</v>
      </c>
      <c r="L62" s="53">
        <f t="shared" si="1"/>
        <v>0</v>
      </c>
      <c r="M62" s="41" t="s">
        <v>909</v>
      </c>
    </row>
    <row r="63">
      <c r="A63" s="41">
        <v>7.2944015E7</v>
      </c>
      <c r="B63" s="43" t="s">
        <v>319</v>
      </c>
      <c r="C63" s="41" t="s">
        <v>432</v>
      </c>
      <c r="D63" s="41" t="s">
        <v>631</v>
      </c>
      <c r="E63" s="41" t="s">
        <v>931</v>
      </c>
      <c r="F63" s="41" t="s">
        <v>78</v>
      </c>
      <c r="G63" s="41" t="s">
        <v>379</v>
      </c>
      <c r="H63" s="45">
        <v>2742574.0</v>
      </c>
      <c r="I63" s="103"/>
      <c r="J63" s="45">
        <v>0.0</v>
      </c>
      <c r="K63" s="44" t="s">
        <v>908</v>
      </c>
      <c r="L63" s="53">
        <f t="shared" si="1"/>
        <v>0</v>
      </c>
      <c r="M63" s="41" t="s">
        <v>909</v>
      </c>
    </row>
    <row r="64">
      <c r="A64" s="41">
        <v>7.318322E7</v>
      </c>
      <c r="B64" s="41" t="s">
        <v>479</v>
      </c>
      <c r="C64" s="41" t="s">
        <v>432</v>
      </c>
      <c r="D64" s="41" t="s">
        <v>650</v>
      </c>
      <c r="E64" s="41" t="s">
        <v>914</v>
      </c>
      <c r="F64" s="41" t="s">
        <v>73</v>
      </c>
      <c r="G64" s="41" t="s">
        <v>115</v>
      </c>
      <c r="H64" s="45">
        <v>2708079.0</v>
      </c>
      <c r="I64" s="103"/>
      <c r="J64" s="45">
        <v>0.0</v>
      </c>
      <c r="K64" s="44" t="s">
        <v>908</v>
      </c>
      <c r="L64" s="53">
        <f t="shared" si="1"/>
        <v>0</v>
      </c>
      <c r="M64" s="41" t="s">
        <v>909</v>
      </c>
    </row>
    <row r="65">
      <c r="A65" s="41">
        <v>7.3285138E7</v>
      </c>
      <c r="B65" s="41" t="s">
        <v>534</v>
      </c>
      <c r="C65" s="41" t="s">
        <v>432</v>
      </c>
      <c r="D65" s="41" t="s">
        <v>639</v>
      </c>
      <c r="E65" s="41" t="s">
        <v>926</v>
      </c>
      <c r="F65" s="41" t="s">
        <v>39</v>
      </c>
      <c r="G65" s="41" t="s">
        <v>395</v>
      </c>
      <c r="H65" s="45">
        <v>2692342.0</v>
      </c>
      <c r="I65" s="103"/>
      <c r="J65" s="45">
        <v>0.0</v>
      </c>
      <c r="K65" s="44" t="s">
        <v>908</v>
      </c>
      <c r="L65" s="53">
        <f t="shared" si="1"/>
        <v>0</v>
      </c>
      <c r="M65" s="41" t="s">
        <v>909</v>
      </c>
    </row>
    <row r="66">
      <c r="A66" s="41">
        <v>7.3098244E7</v>
      </c>
      <c r="B66" s="43" t="s">
        <v>584</v>
      </c>
      <c r="C66" s="41" t="s">
        <v>432</v>
      </c>
      <c r="D66" s="41" t="s">
        <v>639</v>
      </c>
      <c r="E66" s="41" t="s">
        <v>926</v>
      </c>
      <c r="F66" s="41" t="s">
        <v>39</v>
      </c>
      <c r="G66" s="41" t="s">
        <v>397</v>
      </c>
      <c r="H66" s="45">
        <v>2071635.0</v>
      </c>
      <c r="I66" s="103"/>
      <c r="J66" s="45">
        <v>0.0</v>
      </c>
      <c r="K66" s="44" t="s">
        <v>908</v>
      </c>
      <c r="L66" s="53">
        <f t="shared" si="1"/>
        <v>0</v>
      </c>
      <c r="M66" s="41" t="s">
        <v>909</v>
      </c>
    </row>
    <row r="67">
      <c r="A67" s="41">
        <v>1.02558787E8</v>
      </c>
      <c r="B67" s="43" t="s">
        <v>577</v>
      </c>
      <c r="C67" s="41" t="s">
        <v>432</v>
      </c>
      <c r="D67" s="41" t="s">
        <v>639</v>
      </c>
      <c r="E67" s="41" t="s">
        <v>926</v>
      </c>
      <c r="F67" s="41" t="s">
        <v>39</v>
      </c>
      <c r="G67" s="41" t="s">
        <v>382</v>
      </c>
      <c r="H67" s="45">
        <v>2045867.0</v>
      </c>
      <c r="I67" s="103"/>
      <c r="J67" s="45">
        <v>0.0</v>
      </c>
      <c r="K67" s="44" t="s">
        <v>908</v>
      </c>
      <c r="L67" s="53">
        <f t="shared" si="1"/>
        <v>0</v>
      </c>
      <c r="M67" s="41" t="s">
        <v>909</v>
      </c>
    </row>
    <row r="68">
      <c r="A68" s="41">
        <v>7.3088158E7</v>
      </c>
      <c r="B68" s="41" t="s">
        <v>573</v>
      </c>
      <c r="C68" s="41" t="s">
        <v>432</v>
      </c>
      <c r="D68" s="41" t="s">
        <v>631</v>
      </c>
      <c r="E68" s="41" t="s">
        <v>929</v>
      </c>
      <c r="F68" s="41" t="s">
        <v>73</v>
      </c>
      <c r="G68" s="41" t="s">
        <v>397</v>
      </c>
      <c r="H68" s="45">
        <v>1972715.0</v>
      </c>
      <c r="I68" s="103"/>
      <c r="J68" s="45">
        <v>0.0</v>
      </c>
      <c r="K68" s="44" t="s">
        <v>908</v>
      </c>
      <c r="L68" s="53">
        <f t="shared" si="1"/>
        <v>0</v>
      </c>
      <c r="M68" s="41" t="s">
        <v>909</v>
      </c>
    </row>
    <row r="69">
      <c r="A69" s="41">
        <v>7.325451E7</v>
      </c>
      <c r="B69" s="43" t="s">
        <v>405</v>
      </c>
      <c r="C69" s="41" t="s">
        <v>432</v>
      </c>
      <c r="D69" s="41" t="s">
        <v>631</v>
      </c>
      <c r="E69" s="41" t="s">
        <v>915</v>
      </c>
      <c r="F69" s="41" t="s">
        <v>51</v>
      </c>
      <c r="G69" s="41" t="s">
        <v>379</v>
      </c>
      <c r="H69" s="45">
        <v>1944182.0</v>
      </c>
      <c r="I69" s="103"/>
      <c r="J69" s="45">
        <v>0.0</v>
      </c>
      <c r="K69" s="44" t="s">
        <v>908</v>
      </c>
      <c r="L69" s="53">
        <f t="shared" si="1"/>
        <v>0</v>
      </c>
      <c r="M69" s="41" t="s">
        <v>909</v>
      </c>
    </row>
    <row r="70">
      <c r="A70" s="41">
        <v>7.266933E7</v>
      </c>
      <c r="B70" s="43" t="s">
        <v>585</v>
      </c>
      <c r="C70" s="41" t="s">
        <v>432</v>
      </c>
      <c r="D70" s="41" t="s">
        <v>639</v>
      </c>
      <c r="E70" s="41" t="s">
        <v>926</v>
      </c>
      <c r="F70" s="41" t="s">
        <v>39</v>
      </c>
      <c r="G70" s="41" t="s">
        <v>397</v>
      </c>
      <c r="H70" s="45">
        <v>1943205.0</v>
      </c>
      <c r="I70" s="103"/>
      <c r="J70" s="45">
        <v>0.0</v>
      </c>
      <c r="K70" s="44" t="s">
        <v>908</v>
      </c>
      <c r="L70" s="53">
        <f t="shared" si="1"/>
        <v>0</v>
      </c>
      <c r="M70" s="41" t="s">
        <v>909</v>
      </c>
    </row>
    <row r="71">
      <c r="A71" s="41">
        <v>7.2793071E7</v>
      </c>
      <c r="B71" s="43" t="s">
        <v>539</v>
      </c>
      <c r="C71" s="41" t="s">
        <v>432</v>
      </c>
      <c r="D71" s="41" t="s">
        <v>651</v>
      </c>
      <c r="E71" s="41" t="s">
        <v>932</v>
      </c>
      <c r="F71" s="41" t="s">
        <v>78</v>
      </c>
      <c r="G71" s="41" t="s">
        <v>379</v>
      </c>
      <c r="H71" s="45">
        <v>1875119.0</v>
      </c>
      <c r="I71" s="103"/>
      <c r="J71" s="45">
        <v>0.0</v>
      </c>
      <c r="K71" s="44" t="s">
        <v>908</v>
      </c>
      <c r="L71" s="53">
        <f t="shared" si="1"/>
        <v>0</v>
      </c>
      <c r="M71" s="41" t="s">
        <v>909</v>
      </c>
    </row>
    <row r="72">
      <c r="A72" s="41">
        <v>7.3080199E7</v>
      </c>
      <c r="B72" s="41" t="s">
        <v>570</v>
      </c>
      <c r="C72" s="41" t="s">
        <v>432</v>
      </c>
      <c r="D72" s="41" t="s">
        <v>630</v>
      </c>
      <c r="E72" s="41" t="s">
        <v>930</v>
      </c>
      <c r="F72" s="41" t="s">
        <v>33</v>
      </c>
      <c r="G72" s="41" t="s">
        <v>397</v>
      </c>
      <c r="H72" s="45">
        <v>1495926.0</v>
      </c>
      <c r="I72" s="103"/>
      <c r="J72" s="45">
        <v>0.0</v>
      </c>
      <c r="K72" s="44" t="s">
        <v>908</v>
      </c>
      <c r="L72" s="53">
        <f t="shared" si="1"/>
        <v>0</v>
      </c>
      <c r="M72" s="41" t="s">
        <v>909</v>
      </c>
    </row>
    <row r="73">
      <c r="A73" s="41">
        <v>7.3066624E7</v>
      </c>
      <c r="B73" s="43" t="s">
        <v>588</v>
      </c>
      <c r="C73" s="41" t="s">
        <v>432</v>
      </c>
      <c r="D73" s="41" t="s">
        <v>631</v>
      </c>
      <c r="E73" s="41" t="s">
        <v>915</v>
      </c>
      <c r="F73" s="41" t="s">
        <v>51</v>
      </c>
      <c r="G73" s="41" t="s">
        <v>379</v>
      </c>
      <c r="H73" s="45">
        <v>641049.0</v>
      </c>
      <c r="I73" s="103"/>
      <c r="J73" s="45">
        <v>0.0</v>
      </c>
      <c r="K73" s="44" t="s">
        <v>908</v>
      </c>
      <c r="L73" s="53">
        <f t="shared" si="1"/>
        <v>0</v>
      </c>
      <c r="M73" s="41" t="s">
        <v>909</v>
      </c>
    </row>
    <row r="74">
      <c r="A74" s="41">
        <v>7.2708501E7</v>
      </c>
      <c r="B74" s="41" t="s">
        <v>591</v>
      </c>
      <c r="C74" s="41" t="s">
        <v>432</v>
      </c>
      <c r="D74" s="41" t="s">
        <v>630</v>
      </c>
      <c r="E74" s="41" t="s">
        <v>913</v>
      </c>
      <c r="F74" s="41" t="s">
        <v>33</v>
      </c>
      <c r="G74" s="41" t="s">
        <v>397</v>
      </c>
      <c r="H74" s="45">
        <v>194245.0</v>
      </c>
      <c r="I74" s="103"/>
      <c r="J74" s="45">
        <v>0.0</v>
      </c>
      <c r="K74" s="44" t="s">
        <v>908</v>
      </c>
      <c r="L74" s="53">
        <f t="shared" si="1"/>
        <v>0</v>
      </c>
      <c r="M74" s="41" t="s">
        <v>909</v>
      </c>
    </row>
    <row r="75">
      <c r="A75" s="41">
        <v>7.2975019E7</v>
      </c>
      <c r="B75" s="43" t="s">
        <v>593</v>
      </c>
      <c r="C75" s="41" t="s">
        <v>432</v>
      </c>
      <c r="D75" s="41" t="s">
        <v>638</v>
      </c>
      <c r="E75" s="41" t="s">
        <v>916</v>
      </c>
      <c r="F75" s="41" t="s">
        <v>51</v>
      </c>
      <c r="G75" s="41" t="s">
        <v>115</v>
      </c>
      <c r="H75" s="45">
        <v>177971.0</v>
      </c>
      <c r="I75" s="103"/>
      <c r="J75" s="45">
        <v>0.0</v>
      </c>
      <c r="K75" s="44" t="s">
        <v>908</v>
      </c>
      <c r="L75" s="53">
        <f t="shared" si="1"/>
        <v>0</v>
      </c>
      <c r="M75" s="41" t="s">
        <v>909</v>
      </c>
    </row>
    <row r="76">
      <c r="A76" s="41">
        <v>7.3255403E7</v>
      </c>
      <c r="B76" s="41" t="s">
        <v>586</v>
      </c>
      <c r="C76" s="41" t="s">
        <v>432</v>
      </c>
      <c r="D76" s="41" t="s">
        <v>638</v>
      </c>
      <c r="E76" s="41" t="s">
        <v>919</v>
      </c>
      <c r="F76" s="41" t="s">
        <v>78</v>
      </c>
      <c r="G76" s="41" t="s">
        <v>357</v>
      </c>
      <c r="H76" s="45">
        <v>90426.0</v>
      </c>
      <c r="I76" s="103"/>
      <c r="J76" s="45">
        <v>0.0</v>
      </c>
      <c r="K76" s="44" t="s">
        <v>908</v>
      </c>
      <c r="L76" s="53">
        <f t="shared" si="1"/>
        <v>0</v>
      </c>
      <c r="M76" s="41" t="s">
        <v>909</v>
      </c>
    </row>
    <row r="77">
      <c r="A77" s="41">
        <v>7.3255396E7</v>
      </c>
      <c r="B77" s="41" t="s">
        <v>580</v>
      </c>
      <c r="C77" s="41" t="s">
        <v>432</v>
      </c>
      <c r="D77" s="41" t="s">
        <v>638</v>
      </c>
      <c r="E77" s="41" t="s">
        <v>919</v>
      </c>
      <c r="F77" s="41" t="s">
        <v>363</v>
      </c>
      <c r="G77" s="41" t="s">
        <v>397</v>
      </c>
      <c r="H77" s="45">
        <v>10092.0</v>
      </c>
      <c r="I77" s="103"/>
      <c r="J77" s="45">
        <v>0.0</v>
      </c>
      <c r="K77" s="44" t="s">
        <v>908</v>
      </c>
      <c r="L77" s="53">
        <f t="shared" si="1"/>
        <v>0</v>
      </c>
      <c r="M77" s="41" t="s">
        <v>909</v>
      </c>
    </row>
    <row r="78">
      <c r="A78" s="41">
        <v>7.3502713E7</v>
      </c>
      <c r="B78" s="41" t="s">
        <v>576</v>
      </c>
      <c r="C78" s="41" t="s">
        <v>432</v>
      </c>
      <c r="D78" s="41" t="s">
        <v>638</v>
      </c>
      <c r="E78" s="41" t="s">
        <v>919</v>
      </c>
      <c r="F78" s="41" t="s">
        <v>51</v>
      </c>
      <c r="G78" s="41" t="s">
        <v>357</v>
      </c>
      <c r="H78" s="45">
        <v>0.0</v>
      </c>
      <c r="I78" s="103"/>
      <c r="J78" s="45">
        <v>0.0</v>
      </c>
      <c r="K78" s="44" t="s">
        <v>908</v>
      </c>
      <c r="L78" s="53" t="str">
        <f t="shared" si="1"/>
        <v>#DIV/0!</v>
      </c>
      <c r="M78" s="41" t="s">
        <v>909</v>
      </c>
    </row>
    <row r="79">
      <c r="A79" s="41">
        <v>7.3255423E7</v>
      </c>
      <c r="B79" s="41" t="s">
        <v>594</v>
      </c>
      <c r="C79" s="41" t="s">
        <v>432</v>
      </c>
      <c r="D79" s="41" t="s">
        <v>638</v>
      </c>
      <c r="E79" s="41" t="s">
        <v>919</v>
      </c>
      <c r="F79" s="41" t="s">
        <v>363</v>
      </c>
      <c r="G79" s="41" t="s">
        <v>397</v>
      </c>
      <c r="H79" s="45">
        <v>0.0</v>
      </c>
      <c r="I79" s="103"/>
      <c r="J79" s="45">
        <v>0.0</v>
      </c>
      <c r="K79" s="44" t="s">
        <v>908</v>
      </c>
      <c r="L79" s="53" t="str">
        <f t="shared" si="1"/>
        <v>#DIV/0!</v>
      </c>
      <c r="M79" s="41" t="s">
        <v>909</v>
      </c>
    </row>
    <row r="80">
      <c r="A80" s="41">
        <v>7.263748E7</v>
      </c>
      <c r="B80" s="41" t="s">
        <v>401</v>
      </c>
      <c r="C80" s="41" t="s">
        <v>432</v>
      </c>
      <c r="D80" s="41" t="s">
        <v>630</v>
      </c>
      <c r="E80" s="41" t="s">
        <v>913</v>
      </c>
      <c r="F80" s="41" t="s">
        <v>33</v>
      </c>
      <c r="G80" s="41" t="s">
        <v>397</v>
      </c>
      <c r="H80" s="45">
        <v>0.0</v>
      </c>
      <c r="I80" s="103"/>
      <c r="J80" s="45">
        <v>0.0</v>
      </c>
      <c r="K80" s="44" t="s">
        <v>908</v>
      </c>
      <c r="L80" s="53" t="str">
        <f t="shared" si="1"/>
        <v>#DIV/0!</v>
      </c>
      <c r="M80" s="41" t="s">
        <v>909</v>
      </c>
    </row>
    <row r="81">
      <c r="A81" s="41">
        <v>7.3255428E7</v>
      </c>
      <c r="B81" s="41" t="s">
        <v>933</v>
      </c>
      <c r="C81" s="41" t="s">
        <v>432</v>
      </c>
      <c r="D81" s="41" t="s">
        <v>630</v>
      </c>
      <c r="E81" s="41" t="s">
        <v>934</v>
      </c>
      <c r="F81" s="41" t="s">
        <v>73</v>
      </c>
      <c r="G81" s="41" t="s">
        <v>397</v>
      </c>
      <c r="H81" s="45">
        <v>0.0</v>
      </c>
      <c r="I81" s="103"/>
      <c r="J81" s="45">
        <v>0.0</v>
      </c>
      <c r="K81" s="44" t="s">
        <v>908</v>
      </c>
      <c r="L81" s="53" t="str">
        <f t="shared" si="1"/>
        <v>#DIV/0!</v>
      </c>
      <c r="M81" s="41" t="s">
        <v>909</v>
      </c>
    </row>
    <row r="82">
      <c r="A82" s="41">
        <v>1.00202907E8</v>
      </c>
      <c r="B82" s="43" t="s">
        <v>596</v>
      </c>
      <c r="C82" s="41" t="s">
        <v>432</v>
      </c>
      <c r="D82" s="41" t="s">
        <v>631</v>
      </c>
      <c r="E82" s="41" t="s">
        <v>915</v>
      </c>
      <c r="F82" s="41" t="s">
        <v>51</v>
      </c>
      <c r="G82" s="41" t="s">
        <v>379</v>
      </c>
      <c r="H82" s="45">
        <v>0.0</v>
      </c>
      <c r="I82" s="103"/>
      <c r="J82" s="45">
        <v>0.0</v>
      </c>
      <c r="K82" s="44" t="s">
        <v>908</v>
      </c>
      <c r="L82" s="53" t="str">
        <f t="shared" si="1"/>
        <v>#DIV/0!</v>
      </c>
      <c r="M82" s="41" t="s">
        <v>909</v>
      </c>
    </row>
    <row r="83">
      <c r="A83" s="41">
        <v>9.8658075E7</v>
      </c>
      <c r="B83" s="41" t="s">
        <v>455</v>
      </c>
      <c r="C83" s="41" t="s">
        <v>432</v>
      </c>
      <c r="D83" s="41" t="s">
        <v>639</v>
      </c>
      <c r="E83" s="41" t="s">
        <v>926</v>
      </c>
      <c r="F83" s="41" t="s">
        <v>356</v>
      </c>
      <c r="G83" s="41" t="s">
        <v>367</v>
      </c>
      <c r="H83" s="45">
        <v>8.9784229E7</v>
      </c>
      <c r="I83" s="103"/>
      <c r="J83" s="45">
        <v>0.0</v>
      </c>
      <c r="K83" s="44" t="s">
        <v>935</v>
      </c>
      <c r="L83" s="53">
        <f t="shared" si="1"/>
        <v>0</v>
      </c>
      <c r="M83" s="41" t="s">
        <v>909</v>
      </c>
    </row>
    <row r="84">
      <c r="A84" s="41">
        <v>7.2728731E7</v>
      </c>
      <c r="B84" s="41" t="s">
        <v>364</v>
      </c>
      <c r="C84" s="41" t="s">
        <v>432</v>
      </c>
      <c r="D84" s="41" t="s">
        <v>631</v>
      </c>
      <c r="E84" s="41" t="s">
        <v>931</v>
      </c>
      <c r="F84" s="41" t="s">
        <v>363</v>
      </c>
      <c r="G84" s="41" t="s">
        <v>361</v>
      </c>
      <c r="H84" s="45">
        <v>2.7285184E7</v>
      </c>
      <c r="I84" s="103"/>
      <c r="J84" s="45">
        <v>0.0</v>
      </c>
      <c r="K84" s="44" t="s">
        <v>935</v>
      </c>
      <c r="L84" s="53">
        <f t="shared" si="1"/>
        <v>0</v>
      </c>
      <c r="M84" s="41" t="s">
        <v>909</v>
      </c>
    </row>
    <row r="85">
      <c r="A85" s="41">
        <v>1.10091269E8</v>
      </c>
      <c r="B85" s="41" t="s">
        <v>374</v>
      </c>
      <c r="C85" s="41" t="s">
        <v>432</v>
      </c>
      <c r="D85" s="41" t="s">
        <v>910</v>
      </c>
      <c r="E85" s="41" t="s">
        <v>911</v>
      </c>
      <c r="F85" s="41" t="s">
        <v>51</v>
      </c>
      <c r="G85" s="41" t="s">
        <v>365</v>
      </c>
      <c r="H85" s="45">
        <v>2.2216377E7</v>
      </c>
      <c r="I85" s="103"/>
      <c r="J85" s="45">
        <v>0.0</v>
      </c>
      <c r="K85" s="44" t="s">
        <v>935</v>
      </c>
      <c r="L85" s="53">
        <f t="shared" si="1"/>
        <v>0</v>
      </c>
      <c r="M85" s="41" t="s">
        <v>909</v>
      </c>
    </row>
    <row r="86">
      <c r="A86" s="41">
        <v>7.3028942E7</v>
      </c>
      <c r="B86" s="41" t="s">
        <v>370</v>
      </c>
      <c r="C86" s="41" t="s">
        <v>432</v>
      </c>
      <c r="D86" s="41" t="s">
        <v>639</v>
      </c>
      <c r="E86" s="41" t="s">
        <v>926</v>
      </c>
      <c r="F86" s="41" t="s">
        <v>356</v>
      </c>
      <c r="G86" s="41" t="s">
        <v>365</v>
      </c>
      <c r="H86" s="45">
        <v>2.0938802E7</v>
      </c>
      <c r="I86" s="103"/>
      <c r="J86" s="45">
        <v>0.0</v>
      </c>
      <c r="K86" s="44" t="s">
        <v>935</v>
      </c>
      <c r="L86" s="53">
        <f t="shared" si="1"/>
        <v>0</v>
      </c>
      <c r="M86" s="41" t="s">
        <v>909</v>
      </c>
    </row>
    <row r="87">
      <c r="A87" s="41">
        <v>7.2716022E7</v>
      </c>
      <c r="B87" s="43" t="s">
        <v>456</v>
      </c>
      <c r="C87" s="41" t="s">
        <v>432</v>
      </c>
      <c r="D87" s="41" t="s">
        <v>639</v>
      </c>
      <c r="E87" s="41" t="s">
        <v>912</v>
      </c>
      <c r="F87" s="41" t="s">
        <v>356</v>
      </c>
      <c r="G87" s="41" t="s">
        <v>365</v>
      </c>
      <c r="H87" s="45">
        <v>2.023233E7</v>
      </c>
      <c r="I87" s="103"/>
      <c r="J87" s="45">
        <v>0.0</v>
      </c>
      <c r="K87" s="44" t="s">
        <v>935</v>
      </c>
      <c r="L87" s="53">
        <f t="shared" si="1"/>
        <v>0</v>
      </c>
      <c r="M87" s="41" t="s">
        <v>909</v>
      </c>
    </row>
    <row r="88">
      <c r="A88" s="41">
        <v>1.10091266E8</v>
      </c>
      <c r="B88" s="41" t="s">
        <v>366</v>
      </c>
      <c r="C88" s="41" t="s">
        <v>432</v>
      </c>
      <c r="D88" s="41" t="s">
        <v>638</v>
      </c>
      <c r="E88" s="41" t="s">
        <v>921</v>
      </c>
      <c r="F88" s="41" t="s">
        <v>51</v>
      </c>
      <c r="G88" s="41" t="s">
        <v>365</v>
      </c>
      <c r="H88" s="45">
        <v>1.6928058E7</v>
      </c>
      <c r="I88" s="103"/>
      <c r="J88" s="45">
        <v>0.0</v>
      </c>
      <c r="K88" s="44" t="s">
        <v>935</v>
      </c>
      <c r="L88" s="53">
        <f t="shared" si="1"/>
        <v>0</v>
      </c>
      <c r="M88" s="41" t="s">
        <v>909</v>
      </c>
    </row>
    <row r="89">
      <c r="A89" s="41">
        <v>7.3107691E7</v>
      </c>
      <c r="B89" s="41" t="s">
        <v>381</v>
      </c>
      <c r="C89" s="41" t="s">
        <v>432</v>
      </c>
      <c r="D89" s="41" t="s">
        <v>654</v>
      </c>
      <c r="E89" s="41" t="s">
        <v>654</v>
      </c>
      <c r="F89" s="41" t="s">
        <v>356</v>
      </c>
      <c r="G89" s="41" t="s">
        <v>365</v>
      </c>
      <c r="H89" s="45">
        <v>1.2979244E7</v>
      </c>
      <c r="I89" s="103"/>
      <c r="J89" s="45">
        <v>0.0</v>
      </c>
      <c r="K89" s="44" t="s">
        <v>935</v>
      </c>
      <c r="L89" s="53">
        <f t="shared" si="1"/>
        <v>0</v>
      </c>
      <c r="M89" s="41" t="s">
        <v>909</v>
      </c>
    </row>
    <row r="90">
      <c r="A90" s="41">
        <v>7.3227691E7</v>
      </c>
      <c r="B90" s="41" t="s">
        <v>448</v>
      </c>
      <c r="C90" s="41" t="s">
        <v>432</v>
      </c>
      <c r="D90" s="41" t="s">
        <v>638</v>
      </c>
      <c r="E90" s="41" t="s">
        <v>936</v>
      </c>
      <c r="F90" s="41" t="s">
        <v>132</v>
      </c>
      <c r="G90" s="41" t="s">
        <v>361</v>
      </c>
      <c r="H90" s="45">
        <v>1.2830848E7</v>
      </c>
      <c r="I90" s="103"/>
      <c r="J90" s="45">
        <v>0.0</v>
      </c>
      <c r="K90" s="44" t="s">
        <v>935</v>
      </c>
      <c r="L90" s="53">
        <f t="shared" si="1"/>
        <v>0</v>
      </c>
      <c r="M90" s="41" t="s">
        <v>909</v>
      </c>
    </row>
    <row r="91">
      <c r="A91" s="41">
        <v>7.2815736E7</v>
      </c>
      <c r="B91" s="41" t="s">
        <v>485</v>
      </c>
      <c r="C91" s="41" t="s">
        <v>432</v>
      </c>
      <c r="D91" s="41" t="s">
        <v>639</v>
      </c>
      <c r="E91" s="41" t="s">
        <v>912</v>
      </c>
      <c r="F91" s="41" t="s">
        <v>356</v>
      </c>
      <c r="G91" s="41" t="s">
        <v>361</v>
      </c>
      <c r="H91" s="45">
        <v>9954890.0</v>
      </c>
      <c r="I91" s="103"/>
      <c r="J91" s="45">
        <v>0.0</v>
      </c>
      <c r="K91" s="44" t="s">
        <v>935</v>
      </c>
      <c r="L91" s="53">
        <f t="shared" si="1"/>
        <v>0</v>
      </c>
      <c r="M91" s="41" t="s">
        <v>909</v>
      </c>
    </row>
    <row r="92">
      <c r="A92" s="41">
        <v>7.3099801E7</v>
      </c>
      <c r="B92" s="41" t="s">
        <v>509</v>
      </c>
      <c r="C92" s="41" t="s">
        <v>432</v>
      </c>
      <c r="D92" s="41" t="s">
        <v>937</v>
      </c>
      <c r="E92" s="41" t="s">
        <v>938</v>
      </c>
      <c r="F92" s="41" t="s">
        <v>356</v>
      </c>
      <c r="G92" s="41" t="s">
        <v>361</v>
      </c>
      <c r="H92" s="45">
        <v>9587006.0</v>
      </c>
      <c r="I92" s="103"/>
      <c r="J92" s="45">
        <v>0.0</v>
      </c>
      <c r="K92" s="44" t="s">
        <v>935</v>
      </c>
      <c r="L92" s="53">
        <f t="shared" si="1"/>
        <v>0</v>
      </c>
      <c r="M92" s="41" t="s">
        <v>909</v>
      </c>
    </row>
    <row r="93">
      <c r="A93" s="41">
        <v>7.2936707E7</v>
      </c>
      <c r="B93" s="41" t="s">
        <v>380</v>
      </c>
      <c r="C93" s="41" t="s">
        <v>432</v>
      </c>
      <c r="D93" s="41" t="s">
        <v>638</v>
      </c>
      <c r="E93" s="41" t="s">
        <v>939</v>
      </c>
      <c r="F93" s="41" t="s">
        <v>363</v>
      </c>
      <c r="G93" s="41" t="s">
        <v>379</v>
      </c>
      <c r="H93" s="45">
        <v>7581034.0</v>
      </c>
      <c r="I93" s="103"/>
      <c r="J93" s="45">
        <v>0.0</v>
      </c>
      <c r="K93" s="44" t="s">
        <v>935</v>
      </c>
      <c r="L93" s="53">
        <f t="shared" si="1"/>
        <v>0</v>
      </c>
      <c r="M93" s="41" t="s">
        <v>909</v>
      </c>
    </row>
    <row r="94">
      <c r="A94" s="41">
        <v>7.3061455E7</v>
      </c>
      <c r="B94" s="41" t="s">
        <v>518</v>
      </c>
      <c r="C94" s="41" t="s">
        <v>432</v>
      </c>
      <c r="D94" s="41" t="s">
        <v>637</v>
      </c>
      <c r="E94" s="41" t="s">
        <v>940</v>
      </c>
      <c r="F94" s="41" t="s">
        <v>39</v>
      </c>
      <c r="G94" s="41" t="s">
        <v>361</v>
      </c>
      <c r="H94" s="45">
        <v>7506507.0</v>
      </c>
      <c r="I94" s="103"/>
      <c r="J94" s="45">
        <v>0.0</v>
      </c>
      <c r="K94" s="44" t="s">
        <v>935</v>
      </c>
      <c r="L94" s="53">
        <f t="shared" si="1"/>
        <v>0</v>
      </c>
      <c r="M94" s="41" t="s">
        <v>909</v>
      </c>
    </row>
    <row r="95">
      <c r="A95" s="41">
        <v>7.2702332E7</v>
      </c>
      <c r="B95" s="41" t="s">
        <v>482</v>
      </c>
      <c r="C95" s="41" t="s">
        <v>432</v>
      </c>
      <c r="D95" s="41" t="s">
        <v>637</v>
      </c>
      <c r="E95" s="41" t="s">
        <v>922</v>
      </c>
      <c r="F95" s="41" t="s">
        <v>61</v>
      </c>
      <c r="G95" s="41" t="s">
        <v>115</v>
      </c>
      <c r="H95" s="45">
        <v>7415709.0</v>
      </c>
      <c r="I95" s="103"/>
      <c r="J95" s="45">
        <v>0.0</v>
      </c>
      <c r="K95" s="44" t="s">
        <v>935</v>
      </c>
      <c r="L95" s="53">
        <f t="shared" si="1"/>
        <v>0</v>
      </c>
      <c r="M95" s="41" t="s">
        <v>909</v>
      </c>
    </row>
    <row r="96">
      <c r="A96" s="41">
        <v>7.314823E7</v>
      </c>
      <c r="B96" s="41" t="s">
        <v>531</v>
      </c>
      <c r="C96" s="41" t="s">
        <v>432</v>
      </c>
      <c r="D96" s="41" t="s">
        <v>637</v>
      </c>
      <c r="E96" s="41" t="s">
        <v>922</v>
      </c>
      <c r="F96" s="41" t="s">
        <v>61</v>
      </c>
      <c r="G96" s="41" t="s">
        <v>367</v>
      </c>
      <c r="H96" s="45">
        <v>6860868.0</v>
      </c>
      <c r="I96" s="103"/>
      <c r="J96" s="45">
        <v>0.0</v>
      </c>
      <c r="K96" s="44" t="s">
        <v>935</v>
      </c>
      <c r="L96" s="53">
        <f t="shared" si="1"/>
        <v>0</v>
      </c>
      <c r="M96" s="41" t="s">
        <v>909</v>
      </c>
    </row>
    <row r="97">
      <c r="A97" s="41">
        <v>7.3079971E7</v>
      </c>
      <c r="B97" s="41" t="s">
        <v>494</v>
      </c>
      <c r="C97" s="41" t="s">
        <v>432</v>
      </c>
      <c r="D97" s="41" t="s">
        <v>910</v>
      </c>
      <c r="E97" s="41" t="s">
        <v>911</v>
      </c>
      <c r="F97" s="41" t="s">
        <v>39</v>
      </c>
      <c r="G97" s="41" t="s">
        <v>357</v>
      </c>
      <c r="H97" s="45">
        <v>6622767.0</v>
      </c>
      <c r="I97" s="103"/>
      <c r="J97" s="45">
        <v>0.0</v>
      </c>
      <c r="K97" s="44" t="s">
        <v>935</v>
      </c>
      <c r="L97" s="53">
        <f t="shared" si="1"/>
        <v>0</v>
      </c>
      <c r="M97" s="41" t="s">
        <v>909</v>
      </c>
    </row>
    <row r="98">
      <c r="A98" s="41">
        <v>7.3013169E7</v>
      </c>
      <c r="B98" s="41" t="s">
        <v>563</v>
      </c>
      <c r="C98" s="41" t="s">
        <v>432</v>
      </c>
      <c r="D98" s="41" t="s">
        <v>637</v>
      </c>
      <c r="E98" s="41" t="s">
        <v>940</v>
      </c>
      <c r="F98" s="41" t="s">
        <v>39</v>
      </c>
      <c r="G98" s="41" t="s">
        <v>395</v>
      </c>
      <c r="H98" s="45">
        <v>6267666.0</v>
      </c>
      <c r="I98" s="103"/>
      <c r="J98" s="45">
        <v>0.0</v>
      </c>
      <c r="K98" s="44" t="s">
        <v>935</v>
      </c>
      <c r="L98" s="53">
        <f t="shared" si="1"/>
        <v>0</v>
      </c>
      <c r="M98" s="41" t="s">
        <v>909</v>
      </c>
    </row>
    <row r="99">
      <c r="A99" s="41">
        <v>7.3242556E7</v>
      </c>
      <c r="B99" s="41" t="s">
        <v>384</v>
      </c>
      <c r="C99" s="41" t="s">
        <v>432</v>
      </c>
      <c r="D99" s="41" t="s">
        <v>631</v>
      </c>
      <c r="E99" s="41" t="s">
        <v>941</v>
      </c>
      <c r="F99" s="41" t="s">
        <v>73</v>
      </c>
      <c r="G99" s="41" t="s">
        <v>115</v>
      </c>
      <c r="H99" s="45">
        <v>5925549.0</v>
      </c>
      <c r="I99" s="103"/>
      <c r="J99" s="45">
        <v>0.0</v>
      </c>
      <c r="K99" s="44" t="s">
        <v>935</v>
      </c>
      <c r="L99" s="53">
        <f t="shared" si="1"/>
        <v>0</v>
      </c>
      <c r="M99" s="41" t="s">
        <v>909</v>
      </c>
    </row>
    <row r="100">
      <c r="A100" s="41">
        <v>7.3252186E7</v>
      </c>
      <c r="B100" s="41" t="s">
        <v>487</v>
      </c>
      <c r="C100" s="41" t="s">
        <v>432</v>
      </c>
      <c r="D100" s="41" t="s">
        <v>631</v>
      </c>
      <c r="E100" s="41" t="s">
        <v>941</v>
      </c>
      <c r="F100" s="41" t="s">
        <v>73</v>
      </c>
      <c r="G100" s="41" t="s">
        <v>365</v>
      </c>
      <c r="H100" s="45">
        <v>5837875.0</v>
      </c>
      <c r="I100" s="103"/>
      <c r="J100" s="45">
        <v>0.0</v>
      </c>
      <c r="K100" s="44" t="s">
        <v>935</v>
      </c>
      <c r="L100" s="53">
        <f t="shared" si="1"/>
        <v>0</v>
      </c>
      <c r="M100" s="41" t="s">
        <v>909</v>
      </c>
    </row>
    <row r="101">
      <c r="A101" s="41">
        <v>7.2789557E7</v>
      </c>
      <c r="B101" s="41" t="s">
        <v>544</v>
      </c>
      <c r="C101" s="41" t="s">
        <v>432</v>
      </c>
      <c r="D101" s="41" t="s">
        <v>637</v>
      </c>
      <c r="E101" s="41" t="s">
        <v>922</v>
      </c>
      <c r="F101" s="41" t="s">
        <v>61</v>
      </c>
      <c r="G101" s="41" t="s">
        <v>115</v>
      </c>
      <c r="H101" s="45">
        <v>5742573.0</v>
      </c>
      <c r="I101" s="103"/>
      <c r="J101" s="45">
        <v>0.0</v>
      </c>
      <c r="K101" s="44" t="s">
        <v>935</v>
      </c>
      <c r="L101" s="53">
        <f t="shared" si="1"/>
        <v>0</v>
      </c>
      <c r="M101" s="41" t="s">
        <v>909</v>
      </c>
    </row>
    <row r="102">
      <c r="A102" s="41">
        <v>7.3106815E7</v>
      </c>
      <c r="B102" s="41" t="s">
        <v>572</v>
      </c>
      <c r="C102" s="41" t="s">
        <v>432</v>
      </c>
      <c r="D102" s="41" t="s">
        <v>637</v>
      </c>
      <c r="E102" s="41" t="s">
        <v>940</v>
      </c>
      <c r="F102" s="41" t="s">
        <v>39</v>
      </c>
      <c r="G102" s="41" t="s">
        <v>365</v>
      </c>
      <c r="H102" s="45">
        <v>5739968.0</v>
      </c>
      <c r="I102" s="103"/>
      <c r="J102" s="45">
        <v>0.0</v>
      </c>
      <c r="K102" s="44" t="s">
        <v>935</v>
      </c>
      <c r="L102" s="53">
        <f t="shared" si="1"/>
        <v>0</v>
      </c>
      <c r="M102" s="41" t="s">
        <v>909</v>
      </c>
    </row>
    <row r="103">
      <c r="A103" s="41">
        <v>7.2960445E7</v>
      </c>
      <c r="B103" s="41" t="s">
        <v>546</v>
      </c>
      <c r="C103" s="41" t="s">
        <v>432</v>
      </c>
      <c r="D103" s="41" t="s">
        <v>638</v>
      </c>
      <c r="E103" s="41" t="s">
        <v>942</v>
      </c>
      <c r="F103" s="41" t="s">
        <v>132</v>
      </c>
      <c r="G103" s="41" t="s">
        <v>395</v>
      </c>
      <c r="H103" s="45">
        <v>5472571.0</v>
      </c>
      <c r="I103" s="103"/>
      <c r="J103" s="45">
        <v>0.0</v>
      </c>
      <c r="K103" s="44" t="s">
        <v>935</v>
      </c>
      <c r="L103" s="53">
        <f t="shared" si="1"/>
        <v>0</v>
      </c>
      <c r="M103" s="41" t="s">
        <v>909</v>
      </c>
    </row>
    <row r="104">
      <c r="A104" s="41">
        <v>7.3125404E7</v>
      </c>
      <c r="B104" s="43" t="s">
        <v>488</v>
      </c>
      <c r="C104" s="41" t="s">
        <v>432</v>
      </c>
      <c r="D104" s="41" t="s">
        <v>651</v>
      </c>
      <c r="E104" s="41" t="s">
        <v>932</v>
      </c>
      <c r="F104" s="41" t="s">
        <v>51</v>
      </c>
      <c r="G104" s="41" t="s">
        <v>365</v>
      </c>
      <c r="H104" s="45">
        <v>4992845.0</v>
      </c>
      <c r="I104" s="103"/>
      <c r="J104" s="45">
        <v>0.0</v>
      </c>
      <c r="K104" s="44" t="s">
        <v>935</v>
      </c>
      <c r="L104" s="53">
        <f t="shared" si="1"/>
        <v>0</v>
      </c>
      <c r="M104" s="41" t="s">
        <v>909</v>
      </c>
    </row>
    <row r="105">
      <c r="A105" s="41">
        <v>7.2885474E7</v>
      </c>
      <c r="B105" s="41" t="s">
        <v>408</v>
      </c>
      <c r="C105" s="41" t="s">
        <v>432</v>
      </c>
      <c r="D105" s="41" t="s">
        <v>637</v>
      </c>
      <c r="E105" s="41" t="s">
        <v>927</v>
      </c>
      <c r="F105" s="41" t="s">
        <v>39</v>
      </c>
      <c r="G105" s="41" t="s">
        <v>115</v>
      </c>
      <c r="H105" s="45">
        <v>4935636.0</v>
      </c>
      <c r="I105" s="103"/>
      <c r="J105" s="45">
        <v>0.0</v>
      </c>
      <c r="K105" s="44" t="s">
        <v>935</v>
      </c>
      <c r="L105" s="53">
        <f t="shared" si="1"/>
        <v>0</v>
      </c>
      <c r="M105" s="41" t="s">
        <v>909</v>
      </c>
    </row>
    <row r="106">
      <c r="A106" s="41">
        <v>7.2662048E7</v>
      </c>
      <c r="B106" s="41" t="s">
        <v>409</v>
      </c>
      <c r="C106" s="41" t="s">
        <v>432</v>
      </c>
      <c r="D106" s="41" t="s">
        <v>630</v>
      </c>
      <c r="E106" s="41" t="s">
        <v>925</v>
      </c>
      <c r="F106" s="41" t="s">
        <v>73</v>
      </c>
      <c r="G106" s="41" t="s">
        <v>379</v>
      </c>
      <c r="H106" s="45">
        <v>4733306.0</v>
      </c>
      <c r="I106" s="103"/>
      <c r="J106" s="45">
        <v>0.0</v>
      </c>
      <c r="K106" s="44" t="s">
        <v>935</v>
      </c>
      <c r="L106" s="53">
        <f t="shared" si="1"/>
        <v>0</v>
      </c>
      <c r="M106" s="41" t="s">
        <v>909</v>
      </c>
    </row>
    <row r="107">
      <c r="A107" s="41">
        <v>7.3294814E7</v>
      </c>
      <c r="B107" s="41" t="s">
        <v>526</v>
      </c>
      <c r="C107" s="41" t="s">
        <v>432</v>
      </c>
      <c r="D107" s="41" t="s">
        <v>637</v>
      </c>
      <c r="E107" s="41" t="s">
        <v>943</v>
      </c>
      <c r="F107" s="41" t="s">
        <v>61</v>
      </c>
      <c r="G107" s="41" t="s">
        <v>367</v>
      </c>
      <c r="H107" s="45">
        <v>4698707.0</v>
      </c>
      <c r="I107" s="103"/>
      <c r="J107" s="45">
        <v>0.0</v>
      </c>
      <c r="K107" s="44" t="s">
        <v>935</v>
      </c>
      <c r="L107" s="53">
        <f t="shared" si="1"/>
        <v>0</v>
      </c>
      <c r="M107" s="41" t="s">
        <v>909</v>
      </c>
    </row>
    <row r="108">
      <c r="A108" s="41">
        <v>7.2964842E7</v>
      </c>
      <c r="B108" s="41" t="s">
        <v>504</v>
      </c>
      <c r="C108" s="41" t="s">
        <v>432</v>
      </c>
      <c r="D108" s="41" t="s">
        <v>637</v>
      </c>
      <c r="E108" s="41" t="s">
        <v>944</v>
      </c>
      <c r="F108" s="41" t="s">
        <v>39</v>
      </c>
      <c r="G108" s="41" t="s">
        <v>357</v>
      </c>
      <c r="H108" s="45">
        <v>4508671.0</v>
      </c>
      <c r="I108" s="103"/>
      <c r="J108" s="45">
        <v>0.0</v>
      </c>
      <c r="K108" s="44" t="s">
        <v>935</v>
      </c>
      <c r="L108" s="53">
        <f t="shared" si="1"/>
        <v>0</v>
      </c>
      <c r="M108" s="41" t="s">
        <v>909</v>
      </c>
    </row>
    <row r="109">
      <c r="A109" s="41">
        <v>7.2842499E7</v>
      </c>
      <c r="B109" s="41" t="s">
        <v>410</v>
      </c>
      <c r="C109" s="41" t="s">
        <v>432</v>
      </c>
      <c r="D109" s="41" t="s">
        <v>632</v>
      </c>
      <c r="E109" s="41" t="s">
        <v>924</v>
      </c>
      <c r="F109" s="41" t="s">
        <v>132</v>
      </c>
      <c r="G109" s="41" t="s">
        <v>365</v>
      </c>
      <c r="H109" s="45">
        <v>4377841.0</v>
      </c>
      <c r="I109" s="103"/>
      <c r="J109" s="45">
        <v>0.0</v>
      </c>
      <c r="K109" s="44" t="s">
        <v>935</v>
      </c>
      <c r="L109" s="53">
        <f t="shared" si="1"/>
        <v>0</v>
      </c>
      <c r="M109" s="41" t="s">
        <v>909</v>
      </c>
    </row>
    <row r="110">
      <c r="A110" s="41">
        <v>7.2934274E7</v>
      </c>
      <c r="B110" s="41" t="s">
        <v>545</v>
      </c>
      <c r="C110" s="41" t="s">
        <v>432</v>
      </c>
      <c r="D110" s="41" t="s">
        <v>637</v>
      </c>
      <c r="E110" s="41" t="s">
        <v>922</v>
      </c>
      <c r="F110" s="41" t="s">
        <v>61</v>
      </c>
      <c r="G110" s="41" t="s">
        <v>361</v>
      </c>
      <c r="H110" s="45">
        <v>4096019.0</v>
      </c>
      <c r="I110" s="103"/>
      <c r="J110" s="45">
        <v>0.0</v>
      </c>
      <c r="K110" s="44" t="s">
        <v>935</v>
      </c>
      <c r="L110" s="53">
        <f t="shared" si="1"/>
        <v>0</v>
      </c>
      <c r="M110" s="41" t="s">
        <v>909</v>
      </c>
    </row>
    <row r="111">
      <c r="A111" s="41">
        <v>7.2637938E7</v>
      </c>
      <c r="B111" s="41" t="s">
        <v>547</v>
      </c>
      <c r="C111" s="41" t="s">
        <v>432</v>
      </c>
      <c r="D111" s="41" t="s">
        <v>631</v>
      </c>
      <c r="E111" s="41" t="s">
        <v>945</v>
      </c>
      <c r="F111" s="41" t="s">
        <v>51</v>
      </c>
      <c r="G111" s="41" t="s">
        <v>395</v>
      </c>
      <c r="H111" s="45">
        <v>3880740.0</v>
      </c>
      <c r="I111" s="103"/>
      <c r="J111" s="45">
        <v>0.0</v>
      </c>
      <c r="K111" s="44" t="s">
        <v>935</v>
      </c>
      <c r="L111" s="53">
        <f t="shared" si="1"/>
        <v>0</v>
      </c>
      <c r="M111" s="41" t="s">
        <v>909</v>
      </c>
    </row>
    <row r="112">
      <c r="A112" s="41">
        <v>7.2833979E7</v>
      </c>
      <c r="B112" s="41" t="s">
        <v>519</v>
      </c>
      <c r="C112" s="41" t="s">
        <v>432</v>
      </c>
      <c r="D112" s="41" t="s">
        <v>638</v>
      </c>
      <c r="E112" s="41" t="s">
        <v>936</v>
      </c>
      <c r="F112" s="41" t="s">
        <v>132</v>
      </c>
      <c r="G112" s="41" t="s">
        <v>382</v>
      </c>
      <c r="H112" s="45">
        <v>3500950.0</v>
      </c>
      <c r="I112" s="103"/>
      <c r="J112" s="45">
        <v>0.0</v>
      </c>
      <c r="K112" s="44" t="s">
        <v>935</v>
      </c>
      <c r="L112" s="53">
        <f t="shared" si="1"/>
        <v>0</v>
      </c>
      <c r="M112" s="41" t="s">
        <v>909</v>
      </c>
    </row>
    <row r="113">
      <c r="A113" s="41">
        <v>7.3247609E7</v>
      </c>
      <c r="B113" s="41" t="s">
        <v>407</v>
      </c>
      <c r="C113" s="41" t="s">
        <v>432</v>
      </c>
      <c r="D113" s="41" t="s">
        <v>638</v>
      </c>
      <c r="E113" s="41" t="s">
        <v>939</v>
      </c>
      <c r="F113" s="41" t="s">
        <v>51</v>
      </c>
      <c r="G113" s="41" t="s">
        <v>395</v>
      </c>
      <c r="H113" s="45">
        <v>3464108.0</v>
      </c>
      <c r="I113" s="103"/>
      <c r="J113" s="45">
        <v>0.0</v>
      </c>
      <c r="K113" s="44" t="s">
        <v>935</v>
      </c>
      <c r="L113" s="53">
        <f t="shared" si="1"/>
        <v>0</v>
      </c>
      <c r="M113" s="41" t="s">
        <v>909</v>
      </c>
    </row>
    <row r="114">
      <c r="A114" s="41">
        <v>7.3102881E7</v>
      </c>
      <c r="B114" s="41" t="s">
        <v>575</v>
      </c>
      <c r="C114" s="41" t="s">
        <v>432</v>
      </c>
      <c r="D114" s="41" t="s">
        <v>637</v>
      </c>
      <c r="E114" s="41" t="s">
        <v>922</v>
      </c>
      <c r="F114" s="41" t="s">
        <v>61</v>
      </c>
      <c r="G114" s="41" t="s">
        <v>361</v>
      </c>
      <c r="H114" s="45">
        <v>2887833.0</v>
      </c>
      <c r="I114" s="103"/>
      <c r="J114" s="45">
        <v>0.0</v>
      </c>
      <c r="K114" s="44" t="s">
        <v>935</v>
      </c>
      <c r="L114" s="53">
        <f t="shared" si="1"/>
        <v>0</v>
      </c>
      <c r="M114" s="41" t="s">
        <v>909</v>
      </c>
    </row>
    <row r="115">
      <c r="A115" s="41">
        <v>1.00343046E8</v>
      </c>
      <c r="B115" s="41" t="s">
        <v>569</v>
      </c>
      <c r="C115" s="41" t="s">
        <v>432</v>
      </c>
      <c r="D115" s="41" t="s">
        <v>638</v>
      </c>
      <c r="E115" s="41" t="s">
        <v>942</v>
      </c>
      <c r="F115" s="41" t="s">
        <v>132</v>
      </c>
      <c r="G115" s="41" t="s">
        <v>395</v>
      </c>
      <c r="H115" s="45">
        <v>2818923.0</v>
      </c>
      <c r="I115" s="103"/>
      <c r="J115" s="45">
        <v>0.0</v>
      </c>
      <c r="K115" s="44" t="s">
        <v>935</v>
      </c>
      <c r="L115" s="53">
        <f t="shared" si="1"/>
        <v>0</v>
      </c>
      <c r="M115" s="41" t="s">
        <v>909</v>
      </c>
    </row>
    <row r="116">
      <c r="A116" s="41">
        <v>1.04659575E8</v>
      </c>
      <c r="B116" s="43" t="s">
        <v>496</v>
      </c>
      <c r="C116" s="41" t="s">
        <v>432</v>
      </c>
      <c r="D116" s="41" t="s">
        <v>651</v>
      </c>
      <c r="E116" s="41" t="s">
        <v>932</v>
      </c>
      <c r="F116" s="41" t="s">
        <v>51</v>
      </c>
      <c r="G116" s="41" t="s">
        <v>357</v>
      </c>
      <c r="H116" s="45">
        <v>2753666.0</v>
      </c>
      <c r="I116" s="103"/>
      <c r="J116" s="45">
        <v>0.0</v>
      </c>
      <c r="K116" s="44" t="s">
        <v>935</v>
      </c>
      <c r="L116" s="53">
        <f t="shared" si="1"/>
        <v>0</v>
      </c>
      <c r="M116" s="41" t="s">
        <v>909</v>
      </c>
    </row>
    <row r="117">
      <c r="A117" s="41">
        <v>7.3103702E7</v>
      </c>
      <c r="B117" s="41" t="s">
        <v>411</v>
      </c>
      <c r="C117" s="41" t="s">
        <v>432</v>
      </c>
      <c r="D117" s="41" t="s">
        <v>638</v>
      </c>
      <c r="E117" s="41" t="s">
        <v>936</v>
      </c>
      <c r="F117" s="41" t="s">
        <v>132</v>
      </c>
      <c r="G117" s="41" t="s">
        <v>395</v>
      </c>
      <c r="H117" s="45">
        <v>2625166.0</v>
      </c>
      <c r="I117" s="103"/>
      <c r="J117" s="45">
        <v>0.0</v>
      </c>
      <c r="K117" s="44" t="s">
        <v>935</v>
      </c>
      <c r="L117" s="53">
        <f t="shared" si="1"/>
        <v>0</v>
      </c>
      <c r="M117" s="41" t="s">
        <v>909</v>
      </c>
    </row>
    <row r="118">
      <c r="A118" s="41">
        <v>7.2917382E7</v>
      </c>
      <c r="B118" s="41" t="s">
        <v>412</v>
      </c>
      <c r="C118" s="41" t="s">
        <v>432</v>
      </c>
      <c r="D118" s="41" t="s">
        <v>637</v>
      </c>
      <c r="E118" s="41" t="s">
        <v>940</v>
      </c>
      <c r="F118" s="41" t="s">
        <v>39</v>
      </c>
      <c r="G118" s="41" t="s">
        <v>365</v>
      </c>
      <c r="H118" s="45">
        <v>2544310.0</v>
      </c>
      <c r="I118" s="103"/>
      <c r="J118" s="45">
        <v>0.0</v>
      </c>
      <c r="K118" s="44" t="s">
        <v>935</v>
      </c>
      <c r="L118" s="53">
        <f t="shared" si="1"/>
        <v>0</v>
      </c>
      <c r="M118" s="41" t="s">
        <v>909</v>
      </c>
    </row>
    <row r="119">
      <c r="A119" s="41">
        <v>7.3010101E7</v>
      </c>
      <c r="B119" s="41" t="s">
        <v>436</v>
      </c>
      <c r="C119" s="41" t="s">
        <v>432</v>
      </c>
      <c r="D119" s="41" t="s">
        <v>631</v>
      </c>
      <c r="E119" s="41" t="s">
        <v>929</v>
      </c>
      <c r="F119" s="41" t="s">
        <v>73</v>
      </c>
      <c r="G119" s="41" t="s">
        <v>367</v>
      </c>
      <c r="H119" s="45">
        <v>3.7544698E7</v>
      </c>
      <c r="I119" s="103"/>
      <c r="J119" s="45">
        <v>7128.0</v>
      </c>
      <c r="K119" s="44" t="s">
        <v>908</v>
      </c>
      <c r="L119" s="53">
        <f t="shared" si="1"/>
        <v>0.0001898537045</v>
      </c>
    </row>
    <row r="120">
      <c r="A120" s="41">
        <v>7.3150848E7</v>
      </c>
      <c r="B120" s="41" t="s">
        <v>583</v>
      </c>
      <c r="C120" s="41" t="s">
        <v>432</v>
      </c>
      <c r="D120" s="41" t="s">
        <v>637</v>
      </c>
      <c r="E120" s="41" t="s">
        <v>940</v>
      </c>
      <c r="F120" s="41" t="s">
        <v>39</v>
      </c>
      <c r="G120" s="41" t="s">
        <v>357</v>
      </c>
      <c r="H120" s="45">
        <v>2485240.0</v>
      </c>
      <c r="I120" s="103"/>
      <c r="J120" s="45">
        <v>0.0</v>
      </c>
      <c r="K120" s="44" t="s">
        <v>935</v>
      </c>
      <c r="L120" s="53">
        <f t="shared" si="1"/>
        <v>0</v>
      </c>
      <c r="M120" s="41" t="s">
        <v>909</v>
      </c>
    </row>
    <row r="121">
      <c r="A121" s="41">
        <v>7.3124163E7</v>
      </c>
      <c r="B121" s="41" t="s">
        <v>554</v>
      </c>
      <c r="C121" s="41" t="s">
        <v>432</v>
      </c>
      <c r="D121" s="41" t="s">
        <v>638</v>
      </c>
      <c r="E121" s="41" t="s">
        <v>936</v>
      </c>
      <c r="F121" s="41" t="s">
        <v>132</v>
      </c>
      <c r="G121" s="41" t="s">
        <v>395</v>
      </c>
      <c r="H121" s="45">
        <v>4016001.0</v>
      </c>
      <c r="I121" s="103"/>
      <c r="J121" s="45">
        <v>980.0</v>
      </c>
      <c r="K121" s="44" t="s">
        <v>935</v>
      </c>
      <c r="L121" s="53">
        <f t="shared" si="1"/>
        <v>0.0002440238436</v>
      </c>
    </row>
    <row r="122">
      <c r="A122" s="41">
        <v>7.3095303E7</v>
      </c>
      <c r="B122" s="41" t="s">
        <v>562</v>
      </c>
      <c r="C122" s="41" t="s">
        <v>432</v>
      </c>
      <c r="D122" s="41" t="s">
        <v>638</v>
      </c>
      <c r="E122" s="41" t="s">
        <v>939</v>
      </c>
      <c r="F122" s="41" t="s">
        <v>51</v>
      </c>
      <c r="G122" s="41" t="s">
        <v>382</v>
      </c>
      <c r="H122" s="45">
        <v>2478196.0</v>
      </c>
      <c r="I122" s="103"/>
      <c r="J122" s="45">
        <v>0.0</v>
      </c>
      <c r="K122" s="44" t="s">
        <v>935</v>
      </c>
      <c r="L122" s="53">
        <f t="shared" si="1"/>
        <v>0</v>
      </c>
      <c r="M122" s="41" t="s">
        <v>909</v>
      </c>
    </row>
    <row r="123">
      <c r="A123" s="41">
        <v>7.2929212E7</v>
      </c>
      <c r="B123" s="43" t="s">
        <v>517</v>
      </c>
      <c r="C123" s="41" t="s">
        <v>432</v>
      </c>
      <c r="D123" s="41" t="s">
        <v>631</v>
      </c>
      <c r="E123" s="41" t="s">
        <v>929</v>
      </c>
      <c r="F123" s="41" t="s">
        <v>78</v>
      </c>
      <c r="G123" s="41" t="s">
        <v>395</v>
      </c>
      <c r="H123" s="45">
        <v>5195184.0</v>
      </c>
      <c r="I123" s="103"/>
      <c r="J123" s="45">
        <v>1380.0</v>
      </c>
      <c r="K123" s="44" t="s">
        <v>908</v>
      </c>
      <c r="L123" s="53">
        <f t="shared" si="1"/>
        <v>0.0002656306302</v>
      </c>
    </row>
    <row r="124">
      <c r="A124" s="41">
        <v>7.3073648E7</v>
      </c>
      <c r="B124" s="41" t="s">
        <v>578</v>
      </c>
      <c r="C124" s="41" t="s">
        <v>432</v>
      </c>
      <c r="D124" s="41" t="s">
        <v>630</v>
      </c>
      <c r="E124" s="41" t="s">
        <v>930</v>
      </c>
      <c r="F124" s="41" t="s">
        <v>33</v>
      </c>
      <c r="G124" s="41" t="s">
        <v>397</v>
      </c>
      <c r="H124" s="45">
        <v>2318970.0</v>
      </c>
      <c r="I124" s="103"/>
      <c r="J124" s="45">
        <v>0.0</v>
      </c>
      <c r="K124" s="44" t="s">
        <v>935</v>
      </c>
      <c r="L124" s="53">
        <f t="shared" si="1"/>
        <v>0</v>
      </c>
      <c r="M124" s="41" t="s">
        <v>909</v>
      </c>
    </row>
    <row r="125">
      <c r="A125" s="41">
        <v>1.00772105E8</v>
      </c>
      <c r="B125" s="41" t="s">
        <v>452</v>
      </c>
      <c r="C125" s="41" t="s">
        <v>432</v>
      </c>
      <c r="D125" s="41" t="s">
        <v>937</v>
      </c>
      <c r="E125" s="41" t="s">
        <v>946</v>
      </c>
      <c r="F125" s="41" t="s">
        <v>356</v>
      </c>
      <c r="G125" s="41" t="s">
        <v>379</v>
      </c>
      <c r="H125" s="45">
        <v>2.7572847E7</v>
      </c>
      <c r="I125" s="103"/>
      <c r="J125" s="45">
        <v>8400.0</v>
      </c>
      <c r="K125" s="44" t="s">
        <v>935</v>
      </c>
      <c r="L125" s="53">
        <f t="shared" si="1"/>
        <v>0.0003046475397</v>
      </c>
    </row>
    <row r="126">
      <c r="A126" s="41">
        <v>7.3078025E7</v>
      </c>
      <c r="B126" s="41" t="s">
        <v>581</v>
      </c>
      <c r="C126" s="41" t="s">
        <v>432</v>
      </c>
      <c r="D126" s="41" t="s">
        <v>631</v>
      </c>
      <c r="E126" s="41" t="s">
        <v>941</v>
      </c>
      <c r="F126" s="41" t="s">
        <v>73</v>
      </c>
      <c r="G126" s="41" t="s">
        <v>365</v>
      </c>
      <c r="H126" s="45">
        <v>2145120.0</v>
      </c>
      <c r="I126" s="103"/>
      <c r="J126" s="45">
        <v>0.0</v>
      </c>
      <c r="K126" s="44" t="s">
        <v>935</v>
      </c>
      <c r="L126" s="53">
        <f t="shared" si="1"/>
        <v>0</v>
      </c>
      <c r="M126" s="41" t="s">
        <v>909</v>
      </c>
    </row>
    <row r="127">
      <c r="A127" s="41">
        <v>7.3255377E7</v>
      </c>
      <c r="B127" s="41" t="s">
        <v>582</v>
      </c>
      <c r="C127" s="41" t="s">
        <v>432</v>
      </c>
      <c r="D127" s="41" t="s">
        <v>638</v>
      </c>
      <c r="E127" s="41" t="s">
        <v>919</v>
      </c>
      <c r="F127" s="41" t="s">
        <v>51</v>
      </c>
      <c r="G127" s="41" t="s">
        <v>382</v>
      </c>
      <c r="H127" s="45">
        <v>978105.0</v>
      </c>
      <c r="I127" s="103"/>
      <c r="J127" s="45">
        <v>0.0</v>
      </c>
      <c r="K127" s="44" t="s">
        <v>935</v>
      </c>
      <c r="L127" s="53">
        <f t="shared" si="1"/>
        <v>0</v>
      </c>
      <c r="M127" s="41" t="s">
        <v>909</v>
      </c>
    </row>
    <row r="128">
      <c r="A128" s="41">
        <v>7.2893521E7</v>
      </c>
      <c r="B128" s="41" t="s">
        <v>574</v>
      </c>
      <c r="C128" s="41" t="s">
        <v>432</v>
      </c>
      <c r="D128" s="41" t="s">
        <v>910</v>
      </c>
      <c r="E128" s="41" t="s">
        <v>910</v>
      </c>
      <c r="F128" s="41" t="s">
        <v>356</v>
      </c>
      <c r="G128" s="41" t="s">
        <v>397</v>
      </c>
      <c r="H128" s="45">
        <v>3750890.0</v>
      </c>
      <c r="I128" s="103"/>
      <c r="J128" s="45">
        <v>1337.0</v>
      </c>
      <c r="K128" s="44" t="s">
        <v>908</v>
      </c>
      <c r="L128" s="53">
        <f t="shared" si="1"/>
        <v>0.0003564487362</v>
      </c>
    </row>
    <row r="129">
      <c r="A129" s="41">
        <v>7.2955751E7</v>
      </c>
      <c r="B129" s="41" t="s">
        <v>473</v>
      </c>
      <c r="C129" s="41" t="s">
        <v>432</v>
      </c>
      <c r="D129" s="41" t="s">
        <v>639</v>
      </c>
      <c r="E129" s="41" t="s">
        <v>912</v>
      </c>
      <c r="F129" s="41" t="s">
        <v>356</v>
      </c>
      <c r="G129" s="41" t="s">
        <v>367</v>
      </c>
      <c r="H129" s="45">
        <v>9190645.0</v>
      </c>
      <c r="I129" s="103"/>
      <c r="J129" s="45">
        <v>10270.0</v>
      </c>
      <c r="K129" s="44" t="s">
        <v>935</v>
      </c>
      <c r="L129" s="53">
        <f t="shared" si="1"/>
        <v>0.001117440615</v>
      </c>
    </row>
    <row r="130">
      <c r="A130" s="41">
        <v>7.3087553E7</v>
      </c>
      <c r="B130" s="43" t="s">
        <v>383</v>
      </c>
      <c r="C130" s="41" t="s">
        <v>432</v>
      </c>
      <c r="D130" s="41" t="s">
        <v>910</v>
      </c>
      <c r="E130" s="41" t="s">
        <v>910</v>
      </c>
      <c r="F130" s="41" t="s">
        <v>356</v>
      </c>
      <c r="G130" s="41" t="s">
        <v>382</v>
      </c>
      <c r="H130" s="45">
        <v>8725047.0</v>
      </c>
      <c r="I130" s="103"/>
      <c r="J130" s="45">
        <v>10000.0</v>
      </c>
      <c r="K130" s="44" t="s">
        <v>908</v>
      </c>
      <c r="L130" s="53">
        <f t="shared" si="1"/>
        <v>0.001146125631</v>
      </c>
    </row>
    <row r="131">
      <c r="A131" s="41">
        <v>7.3255203E7</v>
      </c>
      <c r="B131" s="41" t="s">
        <v>441</v>
      </c>
      <c r="C131" s="41" t="s">
        <v>432</v>
      </c>
      <c r="D131" s="41" t="s">
        <v>650</v>
      </c>
      <c r="E131" s="41" t="s">
        <v>914</v>
      </c>
      <c r="F131" s="41" t="s">
        <v>132</v>
      </c>
      <c r="G131" s="41" t="s">
        <v>365</v>
      </c>
      <c r="H131" s="45">
        <v>4.6716447E7</v>
      </c>
      <c r="I131" s="103"/>
      <c r="J131" s="45">
        <v>74490.0</v>
      </c>
      <c r="K131" s="44" t="s">
        <v>935</v>
      </c>
      <c r="L131" s="53">
        <f t="shared" si="1"/>
        <v>0.001594513384</v>
      </c>
    </row>
    <row r="132">
      <c r="A132" s="41">
        <v>7.284906E7</v>
      </c>
      <c r="B132" s="41" t="s">
        <v>324</v>
      </c>
      <c r="C132" s="41" t="s">
        <v>432</v>
      </c>
      <c r="D132" s="41" t="s">
        <v>638</v>
      </c>
      <c r="E132" s="41" t="s">
        <v>939</v>
      </c>
      <c r="F132" s="41" t="s">
        <v>51</v>
      </c>
      <c r="G132" s="41" t="s">
        <v>395</v>
      </c>
      <c r="H132" s="45">
        <v>9643360.0</v>
      </c>
      <c r="I132" s="103"/>
      <c r="J132" s="45">
        <v>15580.0</v>
      </c>
      <c r="K132" s="44" t="s">
        <v>935</v>
      </c>
      <c r="L132" s="53">
        <f t="shared" si="1"/>
        <v>0.001615619452</v>
      </c>
    </row>
    <row r="133">
      <c r="A133" s="41">
        <v>7.2958286E7</v>
      </c>
      <c r="B133" s="43" t="s">
        <v>451</v>
      </c>
      <c r="C133" s="41" t="s">
        <v>432</v>
      </c>
      <c r="D133" s="41" t="s">
        <v>638</v>
      </c>
      <c r="E133" s="41" t="s">
        <v>939</v>
      </c>
      <c r="F133" s="41" t="s">
        <v>33</v>
      </c>
      <c r="G133" s="41" t="s">
        <v>361</v>
      </c>
      <c r="H133" s="45">
        <v>3.1857764E7</v>
      </c>
      <c r="I133" s="103"/>
      <c r="J133" s="45">
        <v>54450.0</v>
      </c>
      <c r="K133" s="44" t="s">
        <v>908</v>
      </c>
      <c r="L133" s="53">
        <f t="shared" si="1"/>
        <v>0.0017091595</v>
      </c>
    </row>
    <row r="134">
      <c r="A134" s="41">
        <v>7.2882659E7</v>
      </c>
      <c r="B134" s="43" t="s">
        <v>474</v>
      </c>
      <c r="C134" s="41" t="s">
        <v>432</v>
      </c>
      <c r="D134" s="41" t="s">
        <v>639</v>
      </c>
      <c r="E134" s="41" t="s">
        <v>926</v>
      </c>
      <c r="F134" s="41" t="s">
        <v>356</v>
      </c>
      <c r="G134" s="41" t="s">
        <v>382</v>
      </c>
      <c r="H134" s="45">
        <v>1.1563514E7</v>
      </c>
      <c r="I134" s="103"/>
      <c r="J134" s="45">
        <v>22572.0</v>
      </c>
      <c r="K134" s="44" t="s">
        <v>908</v>
      </c>
      <c r="L134" s="53">
        <f t="shared" si="1"/>
        <v>0.001952001788</v>
      </c>
    </row>
    <row r="135">
      <c r="A135" s="41">
        <v>7.3006891E7</v>
      </c>
      <c r="B135" s="41" t="s">
        <v>327</v>
      </c>
      <c r="C135" s="41" t="s">
        <v>432</v>
      </c>
      <c r="D135" s="41" t="s">
        <v>631</v>
      </c>
      <c r="E135" s="41" t="s">
        <v>915</v>
      </c>
      <c r="F135" s="41" t="s">
        <v>363</v>
      </c>
      <c r="G135" s="41" t="s">
        <v>382</v>
      </c>
      <c r="H135" s="45">
        <v>1.0455328E7</v>
      </c>
      <c r="I135" s="103"/>
      <c r="J135" s="45">
        <v>26619.0</v>
      </c>
      <c r="K135" s="44" t="s">
        <v>908</v>
      </c>
      <c r="L135" s="53">
        <f t="shared" si="1"/>
        <v>0.002545974646</v>
      </c>
    </row>
    <row r="136">
      <c r="A136" s="41">
        <v>7.3061545E7</v>
      </c>
      <c r="B136" s="43" t="s">
        <v>403</v>
      </c>
      <c r="C136" s="41" t="s">
        <v>432</v>
      </c>
      <c r="D136" s="41" t="s">
        <v>632</v>
      </c>
      <c r="E136" s="41" t="s">
        <v>924</v>
      </c>
      <c r="F136" s="41" t="s">
        <v>73</v>
      </c>
      <c r="G136" s="41" t="s">
        <v>397</v>
      </c>
      <c r="H136" s="45">
        <v>3560407.0</v>
      </c>
      <c r="I136" s="103"/>
      <c r="J136" s="45">
        <v>9100.0</v>
      </c>
      <c r="K136" s="44" t="s">
        <v>908</v>
      </c>
      <c r="L136" s="53">
        <f t="shared" si="1"/>
        <v>0.002555887571</v>
      </c>
    </row>
    <row r="137">
      <c r="A137" s="41">
        <v>7.2878912E7</v>
      </c>
      <c r="B137" s="41" t="s">
        <v>493</v>
      </c>
      <c r="C137" s="41" t="s">
        <v>432</v>
      </c>
      <c r="D137" s="41" t="s">
        <v>650</v>
      </c>
      <c r="E137" s="41" t="s">
        <v>914</v>
      </c>
      <c r="F137" s="41" t="s">
        <v>73</v>
      </c>
      <c r="G137" s="41" t="s">
        <v>115</v>
      </c>
      <c r="H137" s="45">
        <v>1.0127978E7</v>
      </c>
      <c r="I137" s="103"/>
      <c r="J137" s="45">
        <v>26400.0</v>
      </c>
      <c r="K137" s="44" t="s">
        <v>935</v>
      </c>
      <c r="L137" s="53">
        <f t="shared" si="1"/>
        <v>0.002606640733</v>
      </c>
    </row>
    <row r="138">
      <c r="A138" s="41">
        <v>7.3178886E7</v>
      </c>
      <c r="B138" s="43" t="s">
        <v>458</v>
      </c>
      <c r="C138" s="41" t="s">
        <v>432</v>
      </c>
      <c r="D138" s="41" t="s">
        <v>637</v>
      </c>
      <c r="E138" s="41" t="s">
        <v>922</v>
      </c>
      <c r="F138" s="41" t="s">
        <v>61</v>
      </c>
      <c r="G138" s="41" t="s">
        <v>115</v>
      </c>
      <c r="H138" s="45">
        <v>1.6806595E7</v>
      </c>
      <c r="I138" s="103"/>
      <c r="J138" s="45">
        <v>52410.0</v>
      </c>
      <c r="K138" s="44" t="s">
        <v>908</v>
      </c>
      <c r="L138" s="53">
        <f t="shared" si="1"/>
        <v>0.003118418692</v>
      </c>
    </row>
    <row r="139">
      <c r="A139" s="41">
        <v>7.3034936E7</v>
      </c>
      <c r="B139" s="43" t="s">
        <v>559</v>
      </c>
      <c r="C139" s="41" t="s">
        <v>432</v>
      </c>
      <c r="D139" s="41" t="s">
        <v>631</v>
      </c>
      <c r="E139" s="41" t="s">
        <v>928</v>
      </c>
      <c r="F139" s="41" t="s">
        <v>78</v>
      </c>
      <c r="G139" s="41" t="s">
        <v>379</v>
      </c>
      <c r="H139" s="45">
        <v>3014643.0</v>
      </c>
      <c r="I139" s="103"/>
      <c r="J139" s="45">
        <v>10000.0</v>
      </c>
      <c r="K139" s="44" t="s">
        <v>908</v>
      </c>
      <c r="L139" s="53">
        <f t="shared" si="1"/>
        <v>0.003317142361</v>
      </c>
    </row>
    <row r="140">
      <c r="A140" s="41">
        <v>1.0142745E8</v>
      </c>
      <c r="B140" s="43" t="s">
        <v>469</v>
      </c>
      <c r="C140" s="41" t="s">
        <v>432</v>
      </c>
      <c r="D140" s="41" t="s">
        <v>631</v>
      </c>
      <c r="E140" s="41" t="s">
        <v>929</v>
      </c>
      <c r="F140" s="41" t="s">
        <v>132</v>
      </c>
      <c r="G140" s="41" t="s">
        <v>379</v>
      </c>
      <c r="H140" s="45">
        <v>1.1849491E7</v>
      </c>
      <c r="I140" s="103"/>
      <c r="J140" s="45">
        <v>41184.0</v>
      </c>
      <c r="K140" s="44" t="s">
        <v>908</v>
      </c>
      <c r="L140" s="53">
        <f t="shared" si="1"/>
        <v>0.003475592327</v>
      </c>
    </row>
    <row r="141">
      <c r="A141" s="41">
        <v>7.3255142E7</v>
      </c>
      <c r="B141" s="41" t="s">
        <v>513</v>
      </c>
      <c r="C141" s="41" t="s">
        <v>432</v>
      </c>
      <c r="D141" s="41" t="s">
        <v>630</v>
      </c>
      <c r="E141" s="41" t="s">
        <v>925</v>
      </c>
      <c r="F141" s="41" t="s">
        <v>73</v>
      </c>
      <c r="G141" s="41" t="s">
        <v>382</v>
      </c>
      <c r="H141" s="45">
        <v>5611851.0</v>
      </c>
      <c r="I141" s="103"/>
      <c r="J141" s="45">
        <v>19507.0</v>
      </c>
      <c r="K141" s="44" t="s">
        <v>908</v>
      </c>
      <c r="L141" s="53">
        <f t="shared" si="1"/>
        <v>0.003476036694</v>
      </c>
    </row>
    <row r="142">
      <c r="A142" s="41">
        <v>7.3028476E7</v>
      </c>
      <c r="B142" s="41" t="s">
        <v>571</v>
      </c>
      <c r="C142" s="41" t="s">
        <v>432</v>
      </c>
      <c r="D142" s="41" t="s">
        <v>637</v>
      </c>
      <c r="E142" s="41" t="s">
        <v>927</v>
      </c>
      <c r="F142" s="41" t="s">
        <v>39</v>
      </c>
      <c r="G142" s="41" t="s">
        <v>115</v>
      </c>
      <c r="H142" s="45">
        <v>2165717.0</v>
      </c>
      <c r="I142" s="103"/>
      <c r="J142" s="45">
        <v>8640.0</v>
      </c>
      <c r="K142" s="44" t="s">
        <v>935</v>
      </c>
      <c r="L142" s="53">
        <f t="shared" si="1"/>
        <v>0.00398944091</v>
      </c>
    </row>
    <row r="143">
      <c r="A143" s="41">
        <v>7.2885514E7</v>
      </c>
      <c r="B143" s="41" t="s">
        <v>568</v>
      </c>
      <c r="C143" s="41" t="s">
        <v>432</v>
      </c>
      <c r="D143" s="41" t="s">
        <v>637</v>
      </c>
      <c r="E143" s="41" t="s">
        <v>940</v>
      </c>
      <c r="F143" s="41" t="s">
        <v>39</v>
      </c>
      <c r="G143" s="41" t="s">
        <v>361</v>
      </c>
      <c r="H143" s="45">
        <v>3086146.0</v>
      </c>
      <c r="I143" s="103"/>
      <c r="J143" s="45">
        <v>12488.0</v>
      </c>
      <c r="K143" s="44" t="s">
        <v>935</v>
      </c>
      <c r="L143" s="53">
        <f t="shared" si="1"/>
        <v>0.004046470906</v>
      </c>
    </row>
    <row r="144">
      <c r="A144" s="41">
        <v>7.3218148E7</v>
      </c>
      <c r="B144" s="41" t="s">
        <v>297</v>
      </c>
      <c r="C144" s="41" t="s">
        <v>432</v>
      </c>
      <c r="D144" s="41" t="s">
        <v>632</v>
      </c>
      <c r="E144" s="41" t="s">
        <v>924</v>
      </c>
      <c r="F144" s="41" t="s">
        <v>132</v>
      </c>
      <c r="G144" s="41" t="s">
        <v>357</v>
      </c>
      <c r="H144" s="45">
        <v>1.6753719E7</v>
      </c>
      <c r="I144" s="103"/>
      <c r="J144" s="45">
        <v>72014.0</v>
      </c>
      <c r="K144" s="44" t="s">
        <v>908</v>
      </c>
      <c r="L144" s="53">
        <f t="shared" si="1"/>
        <v>0.004298388913</v>
      </c>
    </row>
    <row r="145">
      <c r="A145" s="41">
        <v>7.2650051E7</v>
      </c>
      <c r="B145" s="41" t="s">
        <v>484</v>
      </c>
      <c r="C145" s="41" t="s">
        <v>432</v>
      </c>
      <c r="D145" s="41" t="s">
        <v>631</v>
      </c>
      <c r="E145" s="41" t="s">
        <v>929</v>
      </c>
      <c r="F145" s="41" t="s">
        <v>73</v>
      </c>
      <c r="G145" s="41" t="s">
        <v>382</v>
      </c>
      <c r="H145" s="45">
        <v>7410949.0</v>
      </c>
      <c r="I145" s="103"/>
      <c r="J145" s="45">
        <v>33387.0</v>
      </c>
      <c r="K145" s="44" t="s">
        <v>908</v>
      </c>
      <c r="L145" s="53">
        <f t="shared" si="1"/>
        <v>0.004505091048</v>
      </c>
    </row>
    <row r="146">
      <c r="A146" s="41">
        <v>7.2724313E7</v>
      </c>
      <c r="B146" s="41" t="s">
        <v>516</v>
      </c>
      <c r="C146" s="41" t="s">
        <v>432</v>
      </c>
      <c r="D146" s="41" t="s">
        <v>638</v>
      </c>
      <c r="E146" s="41" t="s">
        <v>916</v>
      </c>
      <c r="F146" s="41" t="s">
        <v>78</v>
      </c>
      <c r="G146" s="41" t="s">
        <v>357</v>
      </c>
      <c r="H146" s="45">
        <v>4134159.0</v>
      </c>
      <c r="I146" s="103"/>
      <c r="J146" s="45">
        <v>28120.0</v>
      </c>
      <c r="K146" s="44" t="s">
        <v>908</v>
      </c>
      <c r="L146" s="53">
        <f t="shared" si="1"/>
        <v>0.006801867079</v>
      </c>
    </row>
    <row r="147">
      <c r="A147" s="41">
        <v>7.2819782E7</v>
      </c>
      <c r="B147" s="41" t="s">
        <v>472</v>
      </c>
      <c r="C147" s="41" t="s">
        <v>432</v>
      </c>
      <c r="D147" s="41" t="s">
        <v>637</v>
      </c>
      <c r="E147" s="41" t="s">
        <v>943</v>
      </c>
      <c r="F147" s="41" t="s">
        <v>61</v>
      </c>
      <c r="G147" s="41" t="s">
        <v>379</v>
      </c>
      <c r="H147" s="45">
        <v>5887262.0</v>
      </c>
      <c r="I147" s="103"/>
      <c r="J147" s="45">
        <v>43222.0</v>
      </c>
      <c r="K147" s="44" t="s">
        <v>908</v>
      </c>
      <c r="L147" s="53">
        <f t="shared" si="1"/>
        <v>0.00734161313</v>
      </c>
    </row>
    <row r="148">
      <c r="A148" s="41">
        <v>7.2851372E7</v>
      </c>
      <c r="B148" s="43" t="s">
        <v>71</v>
      </c>
      <c r="C148" s="41" t="s">
        <v>432</v>
      </c>
      <c r="D148" s="41" t="s">
        <v>651</v>
      </c>
      <c r="E148" s="41" t="s">
        <v>907</v>
      </c>
      <c r="F148" s="41" t="s">
        <v>363</v>
      </c>
      <c r="G148" s="41" t="s">
        <v>361</v>
      </c>
      <c r="H148" s="45">
        <v>4.748821E7</v>
      </c>
      <c r="I148" s="103"/>
      <c r="J148" s="45">
        <v>351215.0</v>
      </c>
      <c r="K148" s="44" t="s">
        <v>908</v>
      </c>
      <c r="L148" s="53">
        <f t="shared" si="1"/>
        <v>0.007395835724</v>
      </c>
    </row>
    <row r="149">
      <c r="A149" s="41">
        <v>7.2963773E7</v>
      </c>
      <c r="B149" s="41" t="s">
        <v>566</v>
      </c>
      <c r="C149" s="41" t="s">
        <v>432</v>
      </c>
      <c r="D149" s="41" t="s">
        <v>638</v>
      </c>
      <c r="E149" s="41" t="s">
        <v>916</v>
      </c>
      <c r="F149" s="41" t="s">
        <v>78</v>
      </c>
      <c r="G149" s="41" t="s">
        <v>365</v>
      </c>
      <c r="H149" s="45">
        <v>1191051.0</v>
      </c>
      <c r="I149" s="103"/>
      <c r="J149" s="45">
        <v>9000.0</v>
      </c>
      <c r="K149" s="44" t="s">
        <v>935</v>
      </c>
      <c r="L149" s="53">
        <f t="shared" si="1"/>
        <v>0.007556351491</v>
      </c>
    </row>
    <row r="150">
      <c r="A150" s="41">
        <v>7.2998999E7</v>
      </c>
      <c r="B150" s="41" t="s">
        <v>490</v>
      </c>
      <c r="C150" s="41" t="s">
        <v>432</v>
      </c>
      <c r="D150" s="41" t="s">
        <v>638</v>
      </c>
      <c r="E150" s="41" t="s">
        <v>916</v>
      </c>
      <c r="F150" s="41" t="s">
        <v>363</v>
      </c>
      <c r="G150" s="41" t="s">
        <v>357</v>
      </c>
      <c r="H150" s="45">
        <v>6916979.0</v>
      </c>
      <c r="I150" s="103"/>
      <c r="J150" s="45">
        <v>52800.0</v>
      </c>
      <c r="K150" s="44" t="s">
        <v>908</v>
      </c>
      <c r="L150" s="53">
        <f t="shared" si="1"/>
        <v>0.007633390242</v>
      </c>
    </row>
    <row r="151">
      <c r="A151" s="41">
        <v>7.3100907E7</v>
      </c>
      <c r="B151" s="41" t="s">
        <v>532</v>
      </c>
      <c r="C151" s="41" t="s">
        <v>432</v>
      </c>
      <c r="D151" s="41" t="s">
        <v>651</v>
      </c>
      <c r="E151" s="41" t="s">
        <v>907</v>
      </c>
      <c r="F151" s="41" t="s">
        <v>78</v>
      </c>
      <c r="G151" s="41" t="s">
        <v>395</v>
      </c>
      <c r="H151" s="45">
        <v>4339357.0</v>
      </c>
      <c r="I151" s="103"/>
      <c r="J151" s="45">
        <v>33880.0</v>
      </c>
      <c r="K151" s="44" t="s">
        <v>935</v>
      </c>
      <c r="L151" s="53">
        <f t="shared" si="1"/>
        <v>0.007807608362</v>
      </c>
    </row>
    <row r="152">
      <c r="A152" s="41">
        <v>7.3008022E7</v>
      </c>
      <c r="B152" s="41" t="s">
        <v>475</v>
      </c>
      <c r="C152" s="41" t="s">
        <v>432</v>
      </c>
      <c r="D152" s="41" t="s">
        <v>638</v>
      </c>
      <c r="E152" s="41" t="s">
        <v>939</v>
      </c>
      <c r="F152" s="41" t="s">
        <v>363</v>
      </c>
      <c r="G152" s="41" t="s">
        <v>365</v>
      </c>
      <c r="H152" s="45">
        <v>9986081.0</v>
      </c>
      <c r="I152" s="103"/>
      <c r="J152" s="45">
        <v>83600.0</v>
      </c>
      <c r="K152" s="44" t="s">
        <v>935</v>
      </c>
      <c r="L152" s="53">
        <f t="shared" si="1"/>
        <v>0.008371652503</v>
      </c>
    </row>
    <row r="153">
      <c r="A153" s="41">
        <v>7.2819501E7</v>
      </c>
      <c r="B153" s="41" t="s">
        <v>109</v>
      </c>
      <c r="C153" s="41" t="s">
        <v>432</v>
      </c>
      <c r="D153" s="41" t="s">
        <v>637</v>
      </c>
      <c r="E153" s="41" t="s">
        <v>943</v>
      </c>
      <c r="F153" s="41" t="s">
        <v>61</v>
      </c>
      <c r="G153" s="41" t="s">
        <v>115</v>
      </c>
      <c r="H153" s="45">
        <v>1.2250842E7</v>
      </c>
      <c r="I153" s="103"/>
      <c r="J153" s="45">
        <v>105300.0</v>
      </c>
      <c r="K153" s="44" t="s">
        <v>908</v>
      </c>
      <c r="L153" s="53">
        <f t="shared" si="1"/>
        <v>0.00859532757</v>
      </c>
    </row>
    <row r="154">
      <c r="A154" s="41">
        <v>7.3031259E7</v>
      </c>
      <c r="B154" s="41" t="s">
        <v>523</v>
      </c>
      <c r="C154" s="41" t="s">
        <v>432</v>
      </c>
      <c r="D154" s="41" t="s">
        <v>651</v>
      </c>
      <c r="E154" s="41" t="s">
        <v>907</v>
      </c>
      <c r="F154" s="41" t="s">
        <v>51</v>
      </c>
      <c r="G154" s="41" t="s">
        <v>367</v>
      </c>
      <c r="H154" s="45">
        <v>6873746.0</v>
      </c>
      <c r="I154" s="103"/>
      <c r="J154" s="45">
        <v>59940.0</v>
      </c>
      <c r="K154" s="44" t="s">
        <v>935</v>
      </c>
      <c r="L154" s="53">
        <f t="shared" si="1"/>
        <v>0.008720136007</v>
      </c>
    </row>
    <row r="155">
      <c r="A155" s="41">
        <v>7.2615224E7</v>
      </c>
      <c r="B155" s="41" t="s">
        <v>553</v>
      </c>
      <c r="C155" s="41" t="s">
        <v>432</v>
      </c>
      <c r="D155" s="41" t="s">
        <v>637</v>
      </c>
      <c r="E155" s="41" t="s">
        <v>943</v>
      </c>
      <c r="F155" s="41" t="s">
        <v>61</v>
      </c>
      <c r="G155" s="41" t="s">
        <v>397</v>
      </c>
      <c r="H155" s="45">
        <v>2743259.0</v>
      </c>
      <c r="I155" s="103"/>
      <c r="J155" s="45">
        <v>23966.0</v>
      </c>
      <c r="K155" s="44" t="s">
        <v>935</v>
      </c>
      <c r="L155" s="53">
        <f t="shared" si="1"/>
        <v>0.008736324204</v>
      </c>
    </row>
    <row r="156">
      <c r="A156" s="41">
        <v>7.2724844E7</v>
      </c>
      <c r="B156" s="41" t="s">
        <v>543</v>
      </c>
      <c r="C156" s="41" t="s">
        <v>432</v>
      </c>
      <c r="D156" s="41" t="s">
        <v>630</v>
      </c>
      <c r="E156" s="41" t="s">
        <v>930</v>
      </c>
      <c r="F156" s="41" t="s">
        <v>33</v>
      </c>
      <c r="G156" s="41" t="s">
        <v>357</v>
      </c>
      <c r="H156" s="45">
        <v>4272281.0</v>
      </c>
      <c r="I156" s="103"/>
      <c r="J156" s="45">
        <v>40713.0</v>
      </c>
      <c r="K156" s="44" t="s">
        <v>935</v>
      </c>
      <c r="L156" s="53">
        <f t="shared" si="1"/>
        <v>0.009529569801</v>
      </c>
    </row>
    <row r="157">
      <c r="A157" s="41">
        <v>1.03455205E8</v>
      </c>
      <c r="B157" s="41" t="s">
        <v>332</v>
      </c>
      <c r="C157" s="41" t="s">
        <v>432</v>
      </c>
      <c r="D157" s="41" t="s">
        <v>631</v>
      </c>
      <c r="E157" s="41" t="s">
        <v>915</v>
      </c>
      <c r="F157" s="41" t="s">
        <v>51</v>
      </c>
      <c r="G157" s="41" t="s">
        <v>365</v>
      </c>
      <c r="H157" s="45">
        <v>1.4936636E7</v>
      </c>
      <c r="I157" s="103"/>
      <c r="J157" s="45">
        <v>187890.0</v>
      </c>
      <c r="K157" s="44" t="s">
        <v>935</v>
      </c>
      <c r="L157" s="53">
        <f t="shared" si="1"/>
        <v>0.01257913763</v>
      </c>
    </row>
    <row r="158">
      <c r="A158" s="41">
        <v>7.2674367E7</v>
      </c>
      <c r="B158" s="43" t="s">
        <v>514</v>
      </c>
      <c r="C158" s="41" t="s">
        <v>432</v>
      </c>
      <c r="D158" s="41" t="s">
        <v>631</v>
      </c>
      <c r="E158" s="41" t="s">
        <v>931</v>
      </c>
      <c r="F158" s="41" t="s">
        <v>51</v>
      </c>
      <c r="G158" s="41" t="s">
        <v>115</v>
      </c>
      <c r="H158" s="45">
        <v>5633132.0</v>
      </c>
      <c r="I158" s="103"/>
      <c r="J158" s="45">
        <v>72233.0</v>
      </c>
      <c r="K158" s="44" t="s">
        <v>908</v>
      </c>
      <c r="L158" s="53">
        <f t="shared" si="1"/>
        <v>0.01282288432</v>
      </c>
    </row>
    <row r="159">
      <c r="A159" s="41">
        <v>7.3203321E7</v>
      </c>
      <c r="B159" s="41" t="s">
        <v>492</v>
      </c>
      <c r="C159" s="41" t="s">
        <v>432</v>
      </c>
      <c r="D159" s="41" t="s">
        <v>637</v>
      </c>
      <c r="E159" s="41" t="s">
        <v>940</v>
      </c>
      <c r="F159" s="41" t="s">
        <v>39</v>
      </c>
      <c r="G159" s="41" t="s">
        <v>379</v>
      </c>
      <c r="H159" s="45">
        <v>1.5011167E7</v>
      </c>
      <c r="I159" s="103"/>
      <c r="J159" s="45">
        <v>215620.0</v>
      </c>
      <c r="K159" s="44" t="s">
        <v>935</v>
      </c>
      <c r="L159" s="53">
        <f t="shared" si="1"/>
        <v>0.01436397317</v>
      </c>
    </row>
    <row r="160">
      <c r="A160" s="41">
        <v>7.3226992E7</v>
      </c>
      <c r="B160" s="41" t="s">
        <v>28</v>
      </c>
      <c r="C160" s="41" t="s">
        <v>432</v>
      </c>
      <c r="D160" s="41" t="s">
        <v>631</v>
      </c>
      <c r="E160" s="41" t="s">
        <v>915</v>
      </c>
      <c r="F160" s="41" t="s">
        <v>363</v>
      </c>
      <c r="G160" s="41" t="s">
        <v>361</v>
      </c>
      <c r="H160" s="45">
        <v>1.699375E7</v>
      </c>
      <c r="I160" s="103"/>
      <c r="J160" s="45">
        <v>251054.0</v>
      </c>
      <c r="K160" s="44" t="s">
        <v>908</v>
      </c>
      <c r="L160" s="53">
        <f t="shared" si="1"/>
        <v>0.01477331372</v>
      </c>
    </row>
    <row r="161">
      <c r="A161" s="41">
        <v>7.3049521E7</v>
      </c>
      <c r="B161" s="43" t="s">
        <v>512</v>
      </c>
      <c r="C161" s="41" t="s">
        <v>432</v>
      </c>
      <c r="D161" s="41" t="s">
        <v>631</v>
      </c>
      <c r="E161" s="41" t="s">
        <v>929</v>
      </c>
      <c r="F161" s="41" t="s">
        <v>78</v>
      </c>
      <c r="G161" s="41" t="s">
        <v>357</v>
      </c>
      <c r="H161" s="45">
        <v>5422822.0</v>
      </c>
      <c r="I161" s="103"/>
      <c r="J161" s="45">
        <v>83490.0</v>
      </c>
      <c r="K161" s="44" t="s">
        <v>908</v>
      </c>
      <c r="L161" s="53">
        <f t="shared" si="1"/>
        <v>0.01539604287</v>
      </c>
    </row>
    <row r="162">
      <c r="A162" s="41">
        <v>7.319003E7</v>
      </c>
      <c r="B162" s="41" t="s">
        <v>268</v>
      </c>
      <c r="C162" s="41" t="s">
        <v>432</v>
      </c>
      <c r="D162" s="41" t="s">
        <v>630</v>
      </c>
      <c r="E162" s="41" t="s">
        <v>930</v>
      </c>
      <c r="F162" s="41" t="s">
        <v>33</v>
      </c>
      <c r="G162" s="41" t="s">
        <v>395</v>
      </c>
      <c r="H162" s="45">
        <v>6494628.0</v>
      </c>
      <c r="I162" s="103"/>
      <c r="J162" s="45">
        <v>100398.0</v>
      </c>
      <c r="K162" s="44" t="s">
        <v>935</v>
      </c>
      <c r="L162" s="53">
        <f t="shared" si="1"/>
        <v>0.01545862211</v>
      </c>
    </row>
    <row r="163">
      <c r="A163" s="41">
        <v>7.2896573E7</v>
      </c>
      <c r="B163" s="41" t="s">
        <v>489</v>
      </c>
      <c r="C163" s="41" t="s">
        <v>432</v>
      </c>
      <c r="D163" s="41" t="s">
        <v>631</v>
      </c>
      <c r="E163" s="41" t="s">
        <v>915</v>
      </c>
      <c r="F163" s="41" t="s">
        <v>51</v>
      </c>
      <c r="G163" s="41" t="s">
        <v>379</v>
      </c>
      <c r="H163" s="45">
        <v>7394082.0</v>
      </c>
      <c r="I163" s="103"/>
      <c r="J163" s="45">
        <v>127512.0</v>
      </c>
      <c r="K163" s="44" t="s">
        <v>908</v>
      </c>
      <c r="L163" s="53">
        <f t="shared" si="1"/>
        <v>0.0172451428</v>
      </c>
    </row>
    <row r="164">
      <c r="A164" s="41">
        <v>7.3213976E7</v>
      </c>
      <c r="B164" s="41" t="s">
        <v>480</v>
      </c>
      <c r="C164" s="41" t="s">
        <v>432</v>
      </c>
      <c r="D164" s="41" t="s">
        <v>631</v>
      </c>
      <c r="E164" s="41" t="s">
        <v>929</v>
      </c>
      <c r="F164" s="41" t="s">
        <v>33</v>
      </c>
      <c r="G164" s="41" t="s">
        <v>395</v>
      </c>
      <c r="H164" s="45">
        <v>4843929.0</v>
      </c>
      <c r="I164" s="103"/>
      <c r="J164" s="45">
        <v>89053.0</v>
      </c>
      <c r="K164" s="44" t="s">
        <v>908</v>
      </c>
      <c r="L164" s="53">
        <f t="shared" si="1"/>
        <v>0.01838445609</v>
      </c>
    </row>
    <row r="165">
      <c r="A165" s="41">
        <v>7.3055116E7</v>
      </c>
      <c r="B165" s="41" t="s">
        <v>42</v>
      </c>
      <c r="C165" s="41" t="s">
        <v>432</v>
      </c>
      <c r="D165" s="41" t="s">
        <v>637</v>
      </c>
      <c r="E165" s="41" t="s">
        <v>927</v>
      </c>
      <c r="F165" s="41" t="s">
        <v>39</v>
      </c>
      <c r="G165" s="41" t="s">
        <v>361</v>
      </c>
      <c r="H165" s="45">
        <v>2.3373488E7</v>
      </c>
      <c r="I165" s="103"/>
      <c r="J165" s="45">
        <v>454120.0</v>
      </c>
      <c r="K165" s="44" t="s">
        <v>908</v>
      </c>
      <c r="L165" s="53">
        <f t="shared" si="1"/>
        <v>0.01942885033</v>
      </c>
    </row>
    <row r="166">
      <c r="A166" s="41">
        <v>7.3288492E7</v>
      </c>
      <c r="B166" s="41" t="s">
        <v>197</v>
      </c>
      <c r="C166" s="41" t="s">
        <v>432</v>
      </c>
      <c r="D166" s="41" t="s">
        <v>637</v>
      </c>
      <c r="E166" s="41" t="s">
        <v>927</v>
      </c>
      <c r="F166" s="41" t="s">
        <v>39</v>
      </c>
      <c r="G166" s="41" t="s">
        <v>367</v>
      </c>
      <c r="H166" s="45">
        <v>1.8166451E7</v>
      </c>
      <c r="I166" s="103"/>
      <c r="J166" s="45">
        <v>354017.0</v>
      </c>
      <c r="K166" s="44" t="s">
        <v>908</v>
      </c>
      <c r="L166" s="53">
        <f t="shared" si="1"/>
        <v>0.01948740566</v>
      </c>
    </row>
    <row r="167">
      <c r="A167" s="41">
        <v>7.2999187E7</v>
      </c>
      <c r="B167" s="41" t="s">
        <v>219</v>
      </c>
      <c r="C167" s="41" t="s">
        <v>432</v>
      </c>
      <c r="D167" s="41" t="s">
        <v>637</v>
      </c>
      <c r="E167" s="41" t="s">
        <v>927</v>
      </c>
      <c r="F167" s="41" t="s">
        <v>39</v>
      </c>
      <c r="G167" s="41" t="s">
        <v>382</v>
      </c>
      <c r="H167" s="45">
        <v>1.0724349E7</v>
      </c>
      <c r="I167" s="103"/>
      <c r="J167" s="45">
        <v>219912.0</v>
      </c>
      <c r="K167" s="44" t="s">
        <v>908</v>
      </c>
      <c r="L167" s="53">
        <f t="shared" si="1"/>
        <v>0.02050586008</v>
      </c>
    </row>
    <row r="168">
      <c r="A168" s="41">
        <v>7.2618123E7</v>
      </c>
      <c r="B168" s="43" t="s">
        <v>187</v>
      </c>
      <c r="C168" s="41" t="s">
        <v>432</v>
      </c>
      <c r="D168" s="41" t="s">
        <v>637</v>
      </c>
      <c r="E168" s="41" t="s">
        <v>943</v>
      </c>
      <c r="F168" s="41" t="s">
        <v>61</v>
      </c>
      <c r="G168" s="41" t="s">
        <v>367</v>
      </c>
      <c r="H168" s="45">
        <v>2.0722053E7</v>
      </c>
      <c r="I168" s="103"/>
      <c r="J168" s="45">
        <v>429045.0</v>
      </c>
      <c r="K168" s="44" t="s">
        <v>908</v>
      </c>
      <c r="L168" s="53">
        <f t="shared" si="1"/>
        <v>0.02070475353</v>
      </c>
    </row>
    <row r="169">
      <c r="A169" s="41">
        <v>7.3104511E7</v>
      </c>
      <c r="B169" s="41" t="s">
        <v>524</v>
      </c>
      <c r="C169" s="41" t="s">
        <v>432</v>
      </c>
      <c r="D169" s="41" t="s">
        <v>631</v>
      </c>
      <c r="E169" s="41" t="s">
        <v>945</v>
      </c>
      <c r="F169" s="41" t="s">
        <v>51</v>
      </c>
      <c r="G169" s="41" t="s">
        <v>382</v>
      </c>
      <c r="H169" s="45">
        <v>5207617.0</v>
      </c>
      <c r="I169" s="103"/>
      <c r="J169" s="45">
        <v>110438.0</v>
      </c>
      <c r="K169" s="44" t="s">
        <v>908</v>
      </c>
      <c r="L169" s="53">
        <f t="shared" si="1"/>
        <v>0.02120701273</v>
      </c>
    </row>
    <row r="170">
      <c r="A170" s="41">
        <v>7.3086622E7</v>
      </c>
      <c r="B170" s="43" t="s">
        <v>558</v>
      </c>
      <c r="C170" s="41" t="s">
        <v>432</v>
      </c>
      <c r="D170" s="41" t="s">
        <v>638</v>
      </c>
      <c r="E170" s="41" t="s">
        <v>916</v>
      </c>
      <c r="F170" s="41" t="s">
        <v>51</v>
      </c>
      <c r="G170" s="41" t="s">
        <v>397</v>
      </c>
      <c r="H170" s="45">
        <v>3631212.0</v>
      </c>
      <c r="I170" s="103"/>
      <c r="J170" s="45">
        <v>79655.0</v>
      </c>
      <c r="K170" s="44" t="s">
        <v>908</v>
      </c>
      <c r="L170" s="53">
        <f t="shared" si="1"/>
        <v>0.02193620202</v>
      </c>
    </row>
    <row r="171">
      <c r="A171" s="41">
        <v>7.3255426E7</v>
      </c>
      <c r="B171" s="41" t="s">
        <v>135</v>
      </c>
      <c r="C171" s="41" t="s">
        <v>432</v>
      </c>
      <c r="D171" s="41" t="s">
        <v>630</v>
      </c>
      <c r="E171" s="41" t="s">
        <v>925</v>
      </c>
      <c r="F171" s="41" t="s">
        <v>132</v>
      </c>
      <c r="G171" s="41" t="s">
        <v>361</v>
      </c>
      <c r="H171" s="45">
        <v>1.4539928E7</v>
      </c>
      <c r="I171" s="103"/>
      <c r="J171" s="45">
        <v>342775.0</v>
      </c>
      <c r="K171" s="44" t="s">
        <v>908</v>
      </c>
      <c r="L171" s="53">
        <f t="shared" si="1"/>
        <v>0.02357473847</v>
      </c>
    </row>
    <row r="172">
      <c r="A172" s="41">
        <v>9.9573796E7</v>
      </c>
      <c r="B172" s="43" t="s">
        <v>122</v>
      </c>
      <c r="C172" s="41" t="s">
        <v>432</v>
      </c>
      <c r="D172" s="41" t="s">
        <v>631</v>
      </c>
      <c r="E172" s="41" t="s">
        <v>929</v>
      </c>
      <c r="F172" s="41" t="s">
        <v>51</v>
      </c>
      <c r="G172" s="41" t="s">
        <v>379</v>
      </c>
      <c r="H172" s="45">
        <v>6710551.0</v>
      </c>
      <c r="I172" s="103"/>
      <c r="J172" s="45">
        <v>162244.0</v>
      </c>
      <c r="K172" s="44" t="s">
        <v>908</v>
      </c>
      <c r="L172" s="53">
        <f t="shared" si="1"/>
        <v>0.02417744832</v>
      </c>
    </row>
    <row r="173">
      <c r="A173" s="41">
        <v>7.3010007E7</v>
      </c>
      <c r="B173" s="41" t="s">
        <v>151</v>
      </c>
      <c r="C173" s="41" t="s">
        <v>432</v>
      </c>
      <c r="D173" s="41" t="s">
        <v>631</v>
      </c>
      <c r="E173" s="41" t="s">
        <v>929</v>
      </c>
      <c r="F173" s="41" t="s">
        <v>33</v>
      </c>
      <c r="G173" s="41" t="s">
        <v>357</v>
      </c>
      <c r="H173" s="45">
        <v>5406752.0</v>
      </c>
      <c r="I173" s="103"/>
      <c r="J173" s="45">
        <v>132297.0</v>
      </c>
      <c r="K173" s="44" t="s">
        <v>908</v>
      </c>
      <c r="L173" s="53">
        <f t="shared" si="1"/>
        <v>0.02446884932</v>
      </c>
    </row>
    <row r="174">
      <c r="A174" s="41">
        <v>7.270354E7</v>
      </c>
      <c r="B174" s="41" t="s">
        <v>36</v>
      </c>
      <c r="C174" s="41" t="s">
        <v>432</v>
      </c>
      <c r="D174" s="41" t="s">
        <v>630</v>
      </c>
      <c r="E174" s="41" t="s">
        <v>913</v>
      </c>
      <c r="F174" s="41" t="s">
        <v>33</v>
      </c>
      <c r="G174" s="41" t="s">
        <v>367</v>
      </c>
      <c r="H174" s="45">
        <v>2.6884461E7</v>
      </c>
      <c r="I174" s="103"/>
      <c r="J174" s="45">
        <v>669060.0</v>
      </c>
      <c r="K174" s="44" t="s">
        <v>908</v>
      </c>
      <c r="L174" s="53">
        <f t="shared" si="1"/>
        <v>0.02488649484</v>
      </c>
    </row>
    <row r="175">
      <c r="A175" s="41">
        <v>9.5024621E7</v>
      </c>
      <c r="B175" s="43" t="s">
        <v>560</v>
      </c>
      <c r="C175" s="41" t="s">
        <v>432</v>
      </c>
      <c r="D175" s="41" t="s">
        <v>638</v>
      </c>
      <c r="E175" s="41" t="s">
        <v>916</v>
      </c>
      <c r="F175" s="41" t="s">
        <v>363</v>
      </c>
      <c r="G175" s="41" t="s">
        <v>115</v>
      </c>
      <c r="H175" s="45">
        <v>5855830.0</v>
      </c>
      <c r="I175" s="103"/>
      <c r="J175" s="45">
        <v>157600.0</v>
      </c>
      <c r="K175" s="44" t="s">
        <v>935</v>
      </c>
      <c r="L175" s="53">
        <f t="shared" si="1"/>
        <v>0.0269133496</v>
      </c>
    </row>
    <row r="176">
      <c r="A176" s="41">
        <v>7.2980491E7</v>
      </c>
      <c r="B176" s="41" t="s">
        <v>138</v>
      </c>
      <c r="C176" s="41" t="s">
        <v>432</v>
      </c>
      <c r="D176" s="41" t="s">
        <v>631</v>
      </c>
      <c r="E176" s="41" t="s">
        <v>947</v>
      </c>
      <c r="F176" s="41" t="s">
        <v>78</v>
      </c>
      <c r="G176" s="41" t="s">
        <v>365</v>
      </c>
      <c r="H176" s="45">
        <v>1.1542557E7</v>
      </c>
      <c r="I176" s="103"/>
      <c r="J176" s="45">
        <v>310695.0</v>
      </c>
      <c r="K176" s="44" t="s">
        <v>935</v>
      </c>
      <c r="L176" s="53">
        <f t="shared" si="1"/>
        <v>0.02691734596</v>
      </c>
    </row>
    <row r="177">
      <c r="A177" s="41">
        <v>7.3181726E7</v>
      </c>
      <c r="B177" s="41" t="s">
        <v>140</v>
      </c>
      <c r="C177" s="41" t="s">
        <v>432</v>
      </c>
      <c r="D177" s="41" t="s">
        <v>631</v>
      </c>
      <c r="E177" s="41" t="s">
        <v>929</v>
      </c>
      <c r="F177" s="41" t="s">
        <v>132</v>
      </c>
      <c r="G177" s="41" t="s">
        <v>357</v>
      </c>
      <c r="H177" s="45">
        <v>7733419.0</v>
      </c>
      <c r="I177" s="103"/>
      <c r="J177" s="45">
        <v>214414.0</v>
      </c>
      <c r="K177" s="44" t="s">
        <v>908</v>
      </c>
      <c r="L177" s="53">
        <f t="shared" si="1"/>
        <v>0.02772564114</v>
      </c>
    </row>
    <row r="178">
      <c r="A178" s="41">
        <v>7.3255242E7</v>
      </c>
      <c r="B178" s="41" t="s">
        <v>177</v>
      </c>
      <c r="C178" s="41" t="s">
        <v>432</v>
      </c>
      <c r="D178" s="41" t="s">
        <v>630</v>
      </c>
      <c r="E178" s="41" t="s">
        <v>913</v>
      </c>
      <c r="F178" s="41" t="s">
        <v>33</v>
      </c>
      <c r="G178" s="41" t="s">
        <v>365</v>
      </c>
      <c r="H178" s="45">
        <v>5.0078107E7</v>
      </c>
      <c r="I178" s="103"/>
      <c r="J178" s="45">
        <v>1399868.0</v>
      </c>
      <c r="K178" s="44" t="s">
        <v>908</v>
      </c>
      <c r="L178" s="53">
        <f t="shared" si="1"/>
        <v>0.02795369242</v>
      </c>
    </row>
    <row r="179">
      <c r="A179" s="41">
        <v>7.2962472E7</v>
      </c>
      <c r="B179" s="41" t="s">
        <v>153</v>
      </c>
      <c r="C179" s="41" t="s">
        <v>432</v>
      </c>
      <c r="D179" s="41" t="s">
        <v>630</v>
      </c>
      <c r="E179" s="41" t="s">
        <v>934</v>
      </c>
      <c r="F179" s="41" t="s">
        <v>73</v>
      </c>
      <c r="G179" s="41" t="s">
        <v>379</v>
      </c>
      <c r="H179" s="45">
        <v>5274804.0</v>
      </c>
      <c r="I179" s="103"/>
      <c r="J179" s="45">
        <v>152006.0</v>
      </c>
      <c r="K179" s="44" t="s">
        <v>935</v>
      </c>
      <c r="L179" s="53">
        <f t="shared" si="1"/>
        <v>0.02881737407</v>
      </c>
    </row>
    <row r="180">
      <c r="A180" s="41">
        <v>7.3255295E7</v>
      </c>
      <c r="B180" s="41" t="s">
        <v>249</v>
      </c>
      <c r="C180" s="41" t="s">
        <v>432</v>
      </c>
      <c r="D180" s="41" t="s">
        <v>630</v>
      </c>
      <c r="E180" s="41" t="s">
        <v>913</v>
      </c>
      <c r="F180" s="41" t="s">
        <v>33</v>
      </c>
      <c r="G180" s="41" t="s">
        <v>361</v>
      </c>
      <c r="H180" s="45">
        <v>2.1523538E7</v>
      </c>
      <c r="I180" s="103"/>
      <c r="J180" s="45">
        <v>663795.0</v>
      </c>
      <c r="K180" s="44" t="s">
        <v>908</v>
      </c>
      <c r="L180" s="53">
        <f t="shared" si="1"/>
        <v>0.03084042224</v>
      </c>
    </row>
    <row r="181">
      <c r="A181" s="41">
        <v>7.3011976E7</v>
      </c>
      <c r="B181" s="41" t="s">
        <v>76</v>
      </c>
      <c r="C181" s="41" t="s">
        <v>432</v>
      </c>
      <c r="D181" s="41" t="s">
        <v>631</v>
      </c>
      <c r="E181" s="41" t="s">
        <v>929</v>
      </c>
      <c r="F181" s="41" t="s">
        <v>73</v>
      </c>
      <c r="G181" s="41" t="s">
        <v>361</v>
      </c>
      <c r="H181" s="45">
        <v>1.1570167E7</v>
      </c>
      <c r="I181" s="103"/>
      <c r="J181" s="45">
        <v>360987.0</v>
      </c>
      <c r="K181" s="44" t="s">
        <v>908</v>
      </c>
      <c r="L181" s="53">
        <f t="shared" si="1"/>
        <v>0.03119980896</v>
      </c>
    </row>
    <row r="182">
      <c r="A182" s="41">
        <v>7.2835899E7</v>
      </c>
      <c r="B182" s="41" t="s">
        <v>237</v>
      </c>
      <c r="C182" s="41" t="s">
        <v>432</v>
      </c>
      <c r="D182" s="41" t="s">
        <v>630</v>
      </c>
      <c r="E182" s="41" t="s">
        <v>913</v>
      </c>
      <c r="F182" s="41" t="s">
        <v>33</v>
      </c>
      <c r="G182" s="41" t="s">
        <v>382</v>
      </c>
      <c r="H182" s="45">
        <v>3510068.0</v>
      </c>
      <c r="I182" s="103"/>
      <c r="J182" s="45">
        <v>130977.0</v>
      </c>
      <c r="K182" s="44" t="s">
        <v>908</v>
      </c>
      <c r="L182" s="53">
        <f t="shared" si="1"/>
        <v>0.03731466171</v>
      </c>
    </row>
    <row r="183">
      <c r="A183" s="41">
        <v>7.2974699E7</v>
      </c>
      <c r="B183" s="43" t="s">
        <v>288</v>
      </c>
      <c r="C183" s="41" t="s">
        <v>432</v>
      </c>
      <c r="D183" s="41" t="s">
        <v>631</v>
      </c>
      <c r="E183" s="41" t="s">
        <v>928</v>
      </c>
      <c r="F183" s="41" t="s">
        <v>78</v>
      </c>
      <c r="G183" s="41" t="s">
        <v>115</v>
      </c>
      <c r="H183" s="45">
        <v>5121285.0</v>
      </c>
      <c r="I183" s="103"/>
      <c r="J183" s="45">
        <v>236016.0</v>
      </c>
      <c r="K183" s="44" t="s">
        <v>908</v>
      </c>
      <c r="L183" s="53">
        <f t="shared" si="1"/>
        <v>0.04608530867</v>
      </c>
    </row>
    <row r="184">
      <c r="A184" s="41">
        <v>1.01096969E8</v>
      </c>
      <c r="B184" s="41" t="s">
        <v>590</v>
      </c>
      <c r="C184" s="41" t="s">
        <v>432</v>
      </c>
      <c r="D184" s="41" t="s">
        <v>637</v>
      </c>
      <c r="E184" s="41" t="s">
        <v>944</v>
      </c>
      <c r="F184" s="41" t="s">
        <v>39</v>
      </c>
      <c r="G184" s="41" t="s">
        <v>115</v>
      </c>
      <c r="H184" s="45">
        <v>572334.0</v>
      </c>
      <c r="I184" s="103"/>
      <c r="J184" s="45">
        <v>27720.0</v>
      </c>
      <c r="K184" s="44" t="s">
        <v>935</v>
      </c>
      <c r="L184" s="53">
        <f t="shared" si="1"/>
        <v>0.0484332575</v>
      </c>
    </row>
    <row r="185">
      <c r="A185" s="41">
        <v>7.2673005E7</v>
      </c>
      <c r="B185" s="41" t="s">
        <v>192</v>
      </c>
      <c r="C185" s="41" t="s">
        <v>432</v>
      </c>
      <c r="D185" s="41" t="s">
        <v>910</v>
      </c>
      <c r="E185" s="41" t="s">
        <v>911</v>
      </c>
      <c r="F185" s="41" t="s">
        <v>356</v>
      </c>
      <c r="G185" s="41" t="s">
        <v>115</v>
      </c>
      <c r="H185" s="45">
        <v>3375686.0</v>
      </c>
      <c r="I185" s="103"/>
      <c r="J185" s="45">
        <v>175560.0</v>
      </c>
      <c r="K185" s="44" t="s">
        <v>908</v>
      </c>
      <c r="L185" s="53">
        <f t="shared" si="1"/>
        <v>0.05200720683</v>
      </c>
    </row>
    <row r="186">
      <c r="A186" s="41">
        <v>7.3140027E7</v>
      </c>
      <c r="B186" s="41" t="s">
        <v>81</v>
      </c>
      <c r="C186" s="41" t="s">
        <v>432</v>
      </c>
      <c r="D186" s="41" t="s">
        <v>631</v>
      </c>
      <c r="E186" s="41" t="s">
        <v>915</v>
      </c>
      <c r="F186" s="41" t="s">
        <v>78</v>
      </c>
      <c r="G186" s="41" t="s">
        <v>357</v>
      </c>
      <c r="H186" s="45">
        <v>9108159.0</v>
      </c>
      <c r="I186" s="103"/>
      <c r="J186" s="45">
        <v>478060.0</v>
      </c>
      <c r="K186" s="44" t="s">
        <v>908</v>
      </c>
      <c r="L186" s="53">
        <f t="shared" si="1"/>
        <v>0.05248700643</v>
      </c>
    </row>
    <row r="187">
      <c r="A187" s="41">
        <v>7.3250243E7</v>
      </c>
      <c r="B187" s="41" t="s">
        <v>567</v>
      </c>
      <c r="C187" s="41" t="s">
        <v>432</v>
      </c>
      <c r="D187" s="41" t="s">
        <v>638</v>
      </c>
      <c r="E187" s="41" t="s">
        <v>939</v>
      </c>
      <c r="F187" s="41" t="s">
        <v>78</v>
      </c>
      <c r="G187" s="41" t="s">
        <v>395</v>
      </c>
      <c r="H187" s="45">
        <v>2930865.0</v>
      </c>
      <c r="I187" s="103"/>
      <c r="J187" s="45">
        <v>161460.0</v>
      </c>
      <c r="K187" s="44" t="s">
        <v>935</v>
      </c>
      <c r="L187" s="53">
        <f t="shared" si="1"/>
        <v>0.05508953841</v>
      </c>
    </row>
    <row r="188">
      <c r="A188" s="41">
        <v>7.2842073E7</v>
      </c>
      <c r="B188" s="43" t="s">
        <v>104</v>
      </c>
      <c r="C188" s="41" t="s">
        <v>432</v>
      </c>
      <c r="D188" s="41" t="s">
        <v>637</v>
      </c>
      <c r="E188" s="41" t="s">
        <v>927</v>
      </c>
      <c r="F188" s="41" t="s">
        <v>39</v>
      </c>
      <c r="G188" s="41" t="s">
        <v>382</v>
      </c>
      <c r="H188" s="45">
        <v>1.1210253E7</v>
      </c>
      <c r="I188" s="103"/>
      <c r="J188" s="45">
        <v>639435.0</v>
      </c>
      <c r="K188" s="44" t="s">
        <v>908</v>
      </c>
      <c r="L188" s="53">
        <f t="shared" si="1"/>
        <v>0.05704019347</v>
      </c>
    </row>
    <row r="189">
      <c r="A189" s="41">
        <v>7.3255351E7</v>
      </c>
      <c r="B189" s="41" t="s">
        <v>291</v>
      </c>
      <c r="C189" s="41" t="s">
        <v>432</v>
      </c>
      <c r="D189" s="41" t="s">
        <v>650</v>
      </c>
      <c r="E189" s="41" t="s">
        <v>914</v>
      </c>
      <c r="F189" s="41" t="s">
        <v>132</v>
      </c>
      <c r="G189" s="41" t="s">
        <v>365</v>
      </c>
      <c r="H189" s="45">
        <v>2.3872691E7</v>
      </c>
      <c r="I189" s="103"/>
      <c r="J189" s="45">
        <v>1404840.0</v>
      </c>
      <c r="K189" s="44" t="s">
        <v>908</v>
      </c>
      <c r="L189" s="53">
        <f t="shared" si="1"/>
        <v>0.0588471572</v>
      </c>
    </row>
    <row r="190">
      <c r="A190" s="41">
        <v>7.2637371E7</v>
      </c>
      <c r="B190" s="41" t="s">
        <v>213</v>
      </c>
      <c r="C190" s="41" t="s">
        <v>432</v>
      </c>
      <c r="D190" s="41" t="s">
        <v>630</v>
      </c>
      <c r="E190" s="41" t="s">
        <v>930</v>
      </c>
      <c r="F190" s="41" t="s">
        <v>73</v>
      </c>
      <c r="G190" s="41" t="s">
        <v>379</v>
      </c>
      <c r="H190" s="45">
        <v>5655581.0</v>
      </c>
      <c r="I190" s="103"/>
      <c r="J190" s="45">
        <v>336798.0</v>
      </c>
      <c r="K190" s="44" t="s">
        <v>908</v>
      </c>
      <c r="L190" s="53">
        <f t="shared" si="1"/>
        <v>0.05955144131</v>
      </c>
    </row>
    <row r="191">
      <c r="A191" s="41">
        <v>7.318829E7</v>
      </c>
      <c r="B191" s="41" t="s">
        <v>63</v>
      </c>
      <c r="C191" s="41" t="s">
        <v>432</v>
      </c>
      <c r="D191" s="41" t="s">
        <v>637</v>
      </c>
      <c r="E191" s="41" t="s">
        <v>943</v>
      </c>
      <c r="F191" s="41" t="s">
        <v>61</v>
      </c>
      <c r="G191" s="41" t="s">
        <v>379</v>
      </c>
      <c r="H191" s="45">
        <v>6677671.0</v>
      </c>
      <c r="I191" s="103"/>
      <c r="J191" s="45">
        <v>418033.0</v>
      </c>
      <c r="K191" s="44" t="s">
        <v>935</v>
      </c>
      <c r="L191" s="53">
        <f t="shared" si="1"/>
        <v>0.06260161664</v>
      </c>
    </row>
    <row r="192">
      <c r="A192" s="41">
        <v>9.2161283E7</v>
      </c>
      <c r="B192" s="41" t="s">
        <v>203</v>
      </c>
      <c r="C192" s="41" t="s">
        <v>432</v>
      </c>
      <c r="D192" s="41" t="s">
        <v>638</v>
      </c>
      <c r="E192" s="41" t="s">
        <v>916</v>
      </c>
      <c r="F192" s="41" t="s">
        <v>78</v>
      </c>
      <c r="G192" s="41" t="s">
        <v>357</v>
      </c>
      <c r="H192" s="45">
        <v>1.2456088E7</v>
      </c>
      <c r="I192" s="103"/>
      <c r="J192" s="45">
        <v>791252.0</v>
      </c>
      <c r="K192" s="44" t="s">
        <v>908</v>
      </c>
      <c r="L192" s="53">
        <f t="shared" si="1"/>
        <v>0.06352331486</v>
      </c>
    </row>
    <row r="193">
      <c r="A193" s="41">
        <v>7.2647888E7</v>
      </c>
      <c r="B193" s="41" t="s">
        <v>128</v>
      </c>
      <c r="C193" s="41" t="s">
        <v>432</v>
      </c>
      <c r="D193" s="41" t="s">
        <v>630</v>
      </c>
      <c r="E193" s="41" t="s">
        <v>925</v>
      </c>
      <c r="F193" s="41" t="s">
        <v>73</v>
      </c>
      <c r="G193" s="41" t="s">
        <v>382</v>
      </c>
      <c r="H193" s="45">
        <v>2302902.0</v>
      </c>
      <c r="I193" s="103"/>
      <c r="J193" s="45">
        <v>174988.0</v>
      </c>
      <c r="K193" s="44" t="s">
        <v>908</v>
      </c>
      <c r="L193" s="53">
        <f t="shared" si="1"/>
        <v>0.07598586479</v>
      </c>
    </row>
    <row r="194">
      <c r="A194" s="41">
        <v>7.302811E7</v>
      </c>
      <c r="B194" s="43" t="s">
        <v>271</v>
      </c>
      <c r="C194" s="41" t="s">
        <v>432</v>
      </c>
      <c r="D194" s="41" t="s">
        <v>637</v>
      </c>
      <c r="E194" s="41" t="s">
        <v>927</v>
      </c>
      <c r="F194" s="41" t="s">
        <v>39</v>
      </c>
      <c r="G194" s="41" t="s">
        <v>395</v>
      </c>
      <c r="H194" s="45">
        <v>3403954.0</v>
      </c>
      <c r="I194" s="103"/>
      <c r="J194" s="45">
        <v>262134.0</v>
      </c>
      <c r="K194" s="44" t="s">
        <v>935</v>
      </c>
      <c r="L194" s="53">
        <f t="shared" si="1"/>
        <v>0.07700867873</v>
      </c>
    </row>
    <row r="195">
      <c r="A195" s="41">
        <v>7.2799726E7</v>
      </c>
      <c r="B195" s="41" t="s">
        <v>252</v>
      </c>
      <c r="C195" s="41" t="s">
        <v>432</v>
      </c>
      <c r="D195" s="41" t="s">
        <v>638</v>
      </c>
      <c r="E195" s="41" t="s">
        <v>939</v>
      </c>
      <c r="F195" s="41" t="s">
        <v>363</v>
      </c>
      <c r="G195" s="41" t="s">
        <v>379</v>
      </c>
      <c r="H195" s="45">
        <v>2.3657206E7</v>
      </c>
      <c r="I195" s="103"/>
      <c r="J195" s="45">
        <v>2217006.0</v>
      </c>
      <c r="K195" s="44" t="s">
        <v>935</v>
      </c>
      <c r="L195" s="53">
        <f t="shared" si="1"/>
        <v>0.09371377161</v>
      </c>
    </row>
    <row r="196">
      <c r="A196" s="41">
        <v>7.3026343E7</v>
      </c>
      <c r="B196" s="43" t="s">
        <v>67</v>
      </c>
      <c r="C196" s="41" t="s">
        <v>432</v>
      </c>
      <c r="D196" s="41" t="s">
        <v>638</v>
      </c>
      <c r="E196" s="41" t="s">
        <v>939</v>
      </c>
      <c r="F196" s="41" t="s">
        <v>51</v>
      </c>
      <c r="G196" s="41" t="s">
        <v>397</v>
      </c>
      <c r="H196" s="45">
        <v>3910652.0</v>
      </c>
      <c r="I196" s="103"/>
      <c r="J196" s="45">
        <v>371576.0</v>
      </c>
      <c r="K196" s="44" t="s">
        <v>908</v>
      </c>
      <c r="L196" s="53">
        <f t="shared" si="1"/>
        <v>0.0950163809</v>
      </c>
    </row>
    <row r="197">
      <c r="A197" s="41">
        <v>1.00517311E8</v>
      </c>
      <c r="B197" s="41" t="s">
        <v>143</v>
      </c>
      <c r="C197" s="41" t="s">
        <v>432</v>
      </c>
      <c r="D197" s="41" t="s">
        <v>639</v>
      </c>
      <c r="E197" s="41" t="s">
        <v>912</v>
      </c>
      <c r="F197" s="41" t="s">
        <v>61</v>
      </c>
      <c r="G197" s="41" t="s">
        <v>367</v>
      </c>
      <c r="H197" s="45">
        <v>6045220.0</v>
      </c>
      <c r="I197" s="103"/>
      <c r="J197" s="45">
        <v>579732.0</v>
      </c>
      <c r="K197" s="44" t="s">
        <v>935</v>
      </c>
      <c r="L197" s="53">
        <f t="shared" si="1"/>
        <v>0.0958992394</v>
      </c>
    </row>
    <row r="198">
      <c r="A198" s="41">
        <v>7.2795411E7</v>
      </c>
      <c r="B198" s="41" t="s">
        <v>87</v>
      </c>
      <c r="C198" s="41" t="s">
        <v>432</v>
      </c>
      <c r="D198" s="41" t="s">
        <v>653</v>
      </c>
      <c r="E198" s="41" t="s">
        <v>920</v>
      </c>
      <c r="F198" s="41" t="s">
        <v>73</v>
      </c>
      <c r="G198" s="41" t="s">
        <v>397</v>
      </c>
      <c r="H198" s="45">
        <v>2555622.0</v>
      </c>
      <c r="I198" s="103"/>
      <c r="J198" s="45">
        <v>249090.0</v>
      </c>
      <c r="K198" s="44" t="s">
        <v>908</v>
      </c>
      <c r="L198" s="53">
        <f t="shared" si="1"/>
        <v>0.09746746585</v>
      </c>
    </row>
    <row r="199">
      <c r="A199" s="41">
        <v>7.3156354E7</v>
      </c>
      <c r="B199" s="41" t="s">
        <v>226</v>
      </c>
      <c r="C199" s="41" t="s">
        <v>432</v>
      </c>
      <c r="D199" s="41" t="s">
        <v>631</v>
      </c>
      <c r="E199" s="41" t="s">
        <v>915</v>
      </c>
      <c r="F199" s="41" t="s">
        <v>78</v>
      </c>
      <c r="G199" s="41" t="s">
        <v>395</v>
      </c>
      <c r="H199" s="45">
        <v>2738323.0</v>
      </c>
      <c r="I199" s="103"/>
      <c r="J199" s="45">
        <v>279179.0</v>
      </c>
      <c r="K199" s="44" t="s">
        <v>935</v>
      </c>
      <c r="L199" s="53">
        <f t="shared" si="1"/>
        <v>0.1019525454</v>
      </c>
    </row>
    <row r="200">
      <c r="A200" s="41">
        <v>7.2650932E7</v>
      </c>
      <c r="B200" s="41" t="s">
        <v>240</v>
      </c>
      <c r="C200" s="41" t="s">
        <v>432</v>
      </c>
      <c r="D200" s="41" t="s">
        <v>638</v>
      </c>
      <c r="E200" s="41" t="s">
        <v>939</v>
      </c>
      <c r="F200" s="41" t="s">
        <v>51</v>
      </c>
      <c r="G200" s="41" t="s">
        <v>395</v>
      </c>
      <c r="H200" s="45">
        <v>6323729.0</v>
      </c>
      <c r="I200" s="103"/>
      <c r="J200" s="45">
        <v>658733.0</v>
      </c>
      <c r="K200" s="44" t="s">
        <v>935</v>
      </c>
      <c r="L200" s="53">
        <f t="shared" si="1"/>
        <v>0.1041684424</v>
      </c>
    </row>
    <row r="201">
      <c r="A201" s="41">
        <v>7.3142478E7</v>
      </c>
      <c r="B201" s="41" t="s">
        <v>280</v>
      </c>
      <c r="C201" s="41" t="s">
        <v>432</v>
      </c>
      <c r="D201" s="41" t="s">
        <v>637</v>
      </c>
      <c r="E201" s="41" t="s">
        <v>943</v>
      </c>
      <c r="F201" s="41" t="s">
        <v>61</v>
      </c>
      <c r="G201" s="41" t="s">
        <v>382</v>
      </c>
      <c r="H201" s="45">
        <v>6513180.0</v>
      </c>
      <c r="I201" s="103"/>
      <c r="J201" s="45">
        <v>696185.0</v>
      </c>
      <c r="K201" s="44" t="s">
        <v>908</v>
      </c>
      <c r="L201" s="53">
        <f t="shared" si="1"/>
        <v>0.1068886473</v>
      </c>
    </row>
    <row r="202">
      <c r="A202" s="41">
        <v>7.3137505E7</v>
      </c>
      <c r="B202" s="41" t="s">
        <v>265</v>
      </c>
      <c r="C202" s="41" t="s">
        <v>432</v>
      </c>
      <c r="D202" s="41" t="s">
        <v>631</v>
      </c>
      <c r="E202" s="41" t="s">
        <v>915</v>
      </c>
      <c r="F202" s="41" t="s">
        <v>78</v>
      </c>
      <c r="G202" s="41" t="s">
        <v>115</v>
      </c>
      <c r="H202" s="45">
        <v>3232992.0</v>
      </c>
      <c r="I202" s="103"/>
      <c r="J202" s="45">
        <v>348750.0</v>
      </c>
      <c r="K202" s="44" t="s">
        <v>935</v>
      </c>
      <c r="L202" s="53">
        <f t="shared" si="1"/>
        <v>0.1078722125</v>
      </c>
    </row>
    <row r="203">
      <c r="A203" s="41">
        <v>7.3255483E7</v>
      </c>
      <c r="B203" s="41" t="s">
        <v>262</v>
      </c>
      <c r="C203" s="41" t="s">
        <v>432</v>
      </c>
      <c r="D203" s="41" t="s">
        <v>630</v>
      </c>
      <c r="E203" s="41" t="s">
        <v>930</v>
      </c>
      <c r="F203" s="41" t="s">
        <v>33</v>
      </c>
      <c r="G203" s="41" t="s">
        <v>382</v>
      </c>
      <c r="H203" s="45">
        <v>2955540.0</v>
      </c>
      <c r="I203" s="103"/>
      <c r="J203" s="45">
        <v>353946.0</v>
      </c>
      <c r="K203" s="44" t="s">
        <v>908</v>
      </c>
      <c r="L203" s="53">
        <f t="shared" si="1"/>
        <v>0.1197567957</v>
      </c>
    </row>
    <row r="204">
      <c r="A204" s="41">
        <v>7.3238374E7</v>
      </c>
      <c r="B204" s="41" t="s">
        <v>247</v>
      </c>
      <c r="C204" s="41" t="s">
        <v>432</v>
      </c>
      <c r="D204" s="41" t="s">
        <v>638</v>
      </c>
      <c r="E204" s="41" t="s">
        <v>939</v>
      </c>
      <c r="F204" s="41" t="s">
        <v>363</v>
      </c>
      <c r="G204" s="41" t="s">
        <v>367</v>
      </c>
      <c r="H204" s="45">
        <v>1.6776054E7</v>
      </c>
      <c r="I204" s="103"/>
      <c r="J204" s="45">
        <v>2095919.0</v>
      </c>
      <c r="K204" s="44" t="s">
        <v>935</v>
      </c>
      <c r="L204" s="53">
        <f t="shared" si="1"/>
        <v>0.1249351606</v>
      </c>
    </row>
    <row r="205">
      <c r="A205" s="41">
        <v>7.3231739E7</v>
      </c>
      <c r="B205" s="41" t="s">
        <v>158</v>
      </c>
      <c r="C205" s="41" t="s">
        <v>432</v>
      </c>
      <c r="D205" s="41" t="s">
        <v>638</v>
      </c>
      <c r="E205" s="41" t="s">
        <v>939</v>
      </c>
      <c r="F205" s="41" t="s">
        <v>78</v>
      </c>
      <c r="G205" s="41" t="s">
        <v>395</v>
      </c>
      <c r="H205" s="45">
        <v>3327607.0</v>
      </c>
      <c r="I205" s="103"/>
      <c r="J205" s="45">
        <v>431562.0</v>
      </c>
      <c r="K205" s="44" t="s">
        <v>935</v>
      </c>
      <c r="L205" s="53">
        <f t="shared" si="1"/>
        <v>0.1296913969</v>
      </c>
    </row>
    <row r="206">
      <c r="A206" s="41">
        <v>7.3066617E7</v>
      </c>
      <c r="B206" s="41" t="s">
        <v>54</v>
      </c>
      <c r="C206" s="41" t="s">
        <v>432</v>
      </c>
      <c r="D206" s="41" t="s">
        <v>631</v>
      </c>
      <c r="E206" s="41" t="s">
        <v>915</v>
      </c>
      <c r="F206" s="41" t="s">
        <v>51</v>
      </c>
      <c r="G206" s="41" t="s">
        <v>379</v>
      </c>
      <c r="H206" s="45">
        <v>7401989.0</v>
      </c>
      <c r="I206" s="103"/>
      <c r="J206" s="45">
        <v>1031783.0</v>
      </c>
      <c r="K206" s="44" t="s">
        <v>935</v>
      </c>
      <c r="L206" s="53">
        <f t="shared" si="1"/>
        <v>0.1393926686</v>
      </c>
    </row>
    <row r="207">
      <c r="A207" s="41">
        <v>7.2993723E7</v>
      </c>
      <c r="B207" s="43" t="s">
        <v>211</v>
      </c>
      <c r="C207" s="41" t="s">
        <v>432</v>
      </c>
      <c r="D207" s="41" t="s">
        <v>631</v>
      </c>
      <c r="E207" s="41" t="s">
        <v>931</v>
      </c>
      <c r="F207" s="41" t="s">
        <v>51</v>
      </c>
      <c r="G207" s="41" t="s">
        <v>379</v>
      </c>
      <c r="H207" s="45">
        <v>4725847.0</v>
      </c>
      <c r="I207" s="103"/>
      <c r="J207" s="45">
        <v>660348.0</v>
      </c>
      <c r="K207" s="44" t="s">
        <v>908</v>
      </c>
      <c r="L207" s="53">
        <f t="shared" si="1"/>
        <v>0.1397311424</v>
      </c>
    </row>
    <row r="208">
      <c r="A208" s="41">
        <v>7.3028853E7</v>
      </c>
      <c r="B208" s="41" t="s">
        <v>228</v>
      </c>
      <c r="C208" s="41" t="s">
        <v>432</v>
      </c>
      <c r="D208" s="41" t="s">
        <v>637</v>
      </c>
      <c r="E208" s="41" t="s">
        <v>927</v>
      </c>
      <c r="F208" s="41" t="s">
        <v>61</v>
      </c>
      <c r="G208" s="41" t="s">
        <v>115</v>
      </c>
      <c r="H208" s="45">
        <v>5150220.0</v>
      </c>
      <c r="I208" s="103"/>
      <c r="J208" s="45">
        <v>793930.0</v>
      </c>
      <c r="K208" s="44" t="s">
        <v>908</v>
      </c>
      <c r="L208" s="53">
        <f t="shared" si="1"/>
        <v>0.1541545798</v>
      </c>
    </row>
    <row r="209">
      <c r="A209" s="41">
        <v>7.3255253E7</v>
      </c>
      <c r="B209" s="41" t="s">
        <v>146</v>
      </c>
      <c r="C209" s="41" t="s">
        <v>432</v>
      </c>
      <c r="D209" s="41" t="s">
        <v>630</v>
      </c>
      <c r="E209" s="41" t="s">
        <v>913</v>
      </c>
      <c r="F209" s="41" t="s">
        <v>73</v>
      </c>
      <c r="G209" s="41" t="s">
        <v>367</v>
      </c>
      <c r="H209" s="45">
        <v>2.408728E7</v>
      </c>
      <c r="I209" s="103"/>
      <c r="J209" s="45">
        <v>3791761.0</v>
      </c>
      <c r="K209" s="44" t="s">
        <v>908</v>
      </c>
      <c r="L209" s="53">
        <f t="shared" si="1"/>
        <v>0.1574175665</v>
      </c>
    </row>
    <row r="210">
      <c r="A210" s="41">
        <v>7.2794912E7</v>
      </c>
      <c r="B210" s="41" t="s">
        <v>274</v>
      </c>
      <c r="C210" s="41" t="s">
        <v>432</v>
      </c>
      <c r="D210" s="41" t="s">
        <v>638</v>
      </c>
      <c r="E210" s="41" t="s">
        <v>939</v>
      </c>
      <c r="F210" s="41" t="s">
        <v>51</v>
      </c>
      <c r="G210" s="41" t="s">
        <v>361</v>
      </c>
      <c r="H210" s="45">
        <v>5112228.0</v>
      </c>
      <c r="I210" s="103"/>
      <c r="J210" s="45">
        <v>809491.0</v>
      </c>
      <c r="K210" s="44" t="s">
        <v>935</v>
      </c>
      <c r="L210" s="53">
        <f t="shared" si="1"/>
        <v>0.1583440723</v>
      </c>
    </row>
    <row r="211">
      <c r="A211" s="41">
        <v>7.3255271E7</v>
      </c>
      <c r="B211" s="41" t="s">
        <v>277</v>
      </c>
      <c r="C211" s="41" t="s">
        <v>432</v>
      </c>
      <c r="D211" s="41" t="s">
        <v>630</v>
      </c>
      <c r="E211" s="41" t="s">
        <v>913</v>
      </c>
      <c r="F211" s="41" t="s">
        <v>33</v>
      </c>
      <c r="G211" s="41" t="s">
        <v>367</v>
      </c>
      <c r="H211" s="45">
        <v>2.0157942E7</v>
      </c>
      <c r="I211" s="103"/>
      <c r="J211" s="45">
        <v>3205818.0</v>
      </c>
      <c r="K211" s="44" t="s">
        <v>908</v>
      </c>
      <c r="L211" s="53">
        <f t="shared" si="1"/>
        <v>0.1590349848</v>
      </c>
    </row>
    <row r="212">
      <c r="A212" s="41">
        <v>7.2702077E7</v>
      </c>
      <c r="B212" s="43" t="s">
        <v>335</v>
      </c>
      <c r="C212" s="41" t="s">
        <v>432</v>
      </c>
      <c r="D212" s="41" t="s">
        <v>639</v>
      </c>
      <c r="E212" s="41" t="s">
        <v>912</v>
      </c>
      <c r="F212" s="41" t="s">
        <v>356</v>
      </c>
      <c r="G212" s="41" t="s">
        <v>115</v>
      </c>
      <c r="H212" s="45">
        <v>4635541.0</v>
      </c>
      <c r="I212" s="103"/>
      <c r="J212" s="45">
        <v>798166.0</v>
      </c>
      <c r="K212" s="44" t="s">
        <v>908</v>
      </c>
      <c r="L212" s="53">
        <f t="shared" si="1"/>
        <v>0.1721840018</v>
      </c>
    </row>
    <row r="213">
      <c r="A213" s="41">
        <v>7.3178971E7</v>
      </c>
      <c r="B213" s="41" t="s">
        <v>257</v>
      </c>
      <c r="C213" s="41" t="s">
        <v>432</v>
      </c>
      <c r="D213" s="41" t="s">
        <v>638</v>
      </c>
      <c r="E213" s="41" t="s">
        <v>939</v>
      </c>
      <c r="F213" s="41" t="s">
        <v>78</v>
      </c>
      <c r="G213" s="41" t="s">
        <v>115</v>
      </c>
      <c r="H213" s="45">
        <v>2673507.0</v>
      </c>
      <c r="I213" s="103"/>
      <c r="J213" s="45">
        <v>495213.0</v>
      </c>
      <c r="K213" s="44" t="s">
        <v>935</v>
      </c>
      <c r="L213" s="53">
        <f t="shared" si="1"/>
        <v>0.1852297376</v>
      </c>
    </row>
    <row r="214">
      <c r="A214" s="41">
        <v>7.3080008E7</v>
      </c>
      <c r="B214" s="41" t="s">
        <v>59</v>
      </c>
      <c r="C214" s="41" t="s">
        <v>432</v>
      </c>
      <c r="D214" s="41" t="s">
        <v>630</v>
      </c>
      <c r="E214" s="41" t="s">
        <v>930</v>
      </c>
      <c r="F214" s="41" t="s">
        <v>33</v>
      </c>
      <c r="G214" s="41" t="s">
        <v>115</v>
      </c>
      <c r="H214" s="45">
        <v>2269192.0</v>
      </c>
      <c r="I214" s="103"/>
      <c r="J214" s="45">
        <v>450815.0</v>
      </c>
      <c r="K214" s="44" t="s">
        <v>935</v>
      </c>
      <c r="L214" s="53">
        <f t="shared" si="1"/>
        <v>0.1986676315</v>
      </c>
    </row>
    <row r="215">
      <c r="A215" s="41">
        <v>7.2637339E7</v>
      </c>
      <c r="B215" s="41" t="s">
        <v>301</v>
      </c>
      <c r="C215" s="41" t="s">
        <v>432</v>
      </c>
      <c r="D215" s="41" t="s">
        <v>650</v>
      </c>
      <c r="E215" s="41" t="s">
        <v>914</v>
      </c>
      <c r="F215" s="41" t="s">
        <v>73</v>
      </c>
      <c r="G215" s="41" t="s">
        <v>397</v>
      </c>
      <c r="H215" s="45">
        <v>5044654.0</v>
      </c>
      <c r="I215" s="103"/>
      <c r="J215" s="45">
        <v>1024883.0</v>
      </c>
      <c r="K215" s="44" t="s">
        <v>908</v>
      </c>
      <c r="L215" s="53">
        <f t="shared" si="1"/>
        <v>0.203162199</v>
      </c>
    </row>
    <row r="216">
      <c r="A216" s="41">
        <v>7.3148121E7</v>
      </c>
      <c r="B216" s="41" t="s">
        <v>244</v>
      </c>
      <c r="C216" s="41" t="s">
        <v>432</v>
      </c>
      <c r="D216" s="41" t="s">
        <v>638</v>
      </c>
      <c r="E216" s="41" t="s">
        <v>939</v>
      </c>
      <c r="F216" s="41" t="s">
        <v>363</v>
      </c>
      <c r="G216" s="41" t="s">
        <v>379</v>
      </c>
      <c r="H216" s="45">
        <v>1.0740957E7</v>
      </c>
      <c r="I216" s="103"/>
      <c r="J216" s="45">
        <v>2428649.0</v>
      </c>
      <c r="K216" s="44" t="s">
        <v>935</v>
      </c>
      <c r="L216" s="53">
        <f t="shared" si="1"/>
        <v>0.2261110439</v>
      </c>
    </row>
    <row r="217">
      <c r="A217" s="41">
        <v>7.3255187E7</v>
      </c>
      <c r="B217" s="41" t="s">
        <v>669</v>
      </c>
      <c r="C217" s="41" t="s">
        <v>432</v>
      </c>
      <c r="D217" s="41" t="s">
        <v>630</v>
      </c>
      <c r="E217" s="41" t="s">
        <v>913</v>
      </c>
      <c r="F217" s="41" t="s">
        <v>33</v>
      </c>
      <c r="G217" s="41" t="s">
        <v>379</v>
      </c>
      <c r="H217" s="45">
        <v>9684069.0</v>
      </c>
      <c r="I217" s="103"/>
      <c r="J217" s="45">
        <v>2274269.0</v>
      </c>
      <c r="K217" s="44" t="s">
        <v>908</v>
      </c>
      <c r="L217" s="53">
        <f t="shared" si="1"/>
        <v>0.2348464266</v>
      </c>
    </row>
    <row r="218">
      <c r="A218" s="41">
        <v>7.279175E7</v>
      </c>
      <c r="B218" s="41" t="s">
        <v>294</v>
      </c>
      <c r="C218" s="41" t="s">
        <v>432</v>
      </c>
      <c r="D218" s="41" t="s">
        <v>638</v>
      </c>
      <c r="E218" s="41" t="s">
        <v>936</v>
      </c>
      <c r="F218" s="41" t="s">
        <v>33</v>
      </c>
      <c r="G218" s="41" t="s">
        <v>379</v>
      </c>
      <c r="H218" s="45">
        <v>4484571.0</v>
      </c>
      <c r="I218" s="103"/>
      <c r="J218" s="45">
        <v>1234212.0</v>
      </c>
      <c r="K218" s="44" t="s">
        <v>935</v>
      </c>
      <c r="L218" s="53">
        <f t="shared" si="1"/>
        <v>0.2752129468</v>
      </c>
    </row>
    <row r="219">
      <c r="A219" s="41">
        <v>7.2885511E7</v>
      </c>
      <c r="B219" s="41" t="s">
        <v>130</v>
      </c>
      <c r="C219" s="41" t="s">
        <v>432</v>
      </c>
      <c r="D219" s="41" t="s">
        <v>638</v>
      </c>
      <c r="E219" s="41" t="s">
        <v>916</v>
      </c>
      <c r="F219" s="41" t="s">
        <v>78</v>
      </c>
      <c r="G219" s="41" t="s">
        <v>115</v>
      </c>
      <c r="H219" s="45">
        <v>2519231.0</v>
      </c>
      <c r="I219" s="103"/>
      <c r="J219" s="45">
        <v>731874.0</v>
      </c>
      <c r="K219" s="44" t="s">
        <v>935</v>
      </c>
      <c r="L219" s="53">
        <f t="shared" si="1"/>
        <v>0.2905148436</v>
      </c>
    </row>
    <row r="220">
      <c r="A220" s="41">
        <v>7.3240021E7</v>
      </c>
      <c r="B220" s="41" t="s">
        <v>200</v>
      </c>
      <c r="C220" s="41" t="s">
        <v>432</v>
      </c>
      <c r="D220" s="41" t="s">
        <v>638</v>
      </c>
      <c r="E220" s="41" t="s">
        <v>939</v>
      </c>
      <c r="F220" s="41" t="s">
        <v>363</v>
      </c>
      <c r="G220" s="41" t="s">
        <v>365</v>
      </c>
      <c r="H220" s="45">
        <v>7886045.0</v>
      </c>
      <c r="I220" s="103"/>
      <c r="J220" s="45">
        <v>2416699.0</v>
      </c>
      <c r="K220" s="44" t="s">
        <v>935</v>
      </c>
      <c r="L220" s="53">
        <f t="shared" si="1"/>
        <v>0.3064526008</v>
      </c>
    </row>
    <row r="221">
      <c r="A221" s="41">
        <v>7.2945297E7</v>
      </c>
      <c r="B221" s="43" t="s">
        <v>182</v>
      </c>
      <c r="C221" s="41" t="s">
        <v>432</v>
      </c>
      <c r="D221" s="41" t="s">
        <v>631</v>
      </c>
      <c r="E221" s="41" t="s">
        <v>931</v>
      </c>
      <c r="F221" s="41" t="s">
        <v>78</v>
      </c>
      <c r="G221" s="41" t="s">
        <v>115</v>
      </c>
      <c r="H221" s="45">
        <v>5866351.0</v>
      </c>
      <c r="I221" s="103"/>
      <c r="J221" s="45">
        <v>2169918.0</v>
      </c>
      <c r="K221" s="44" t="s">
        <v>935</v>
      </c>
      <c r="L221" s="53">
        <f t="shared" si="1"/>
        <v>0.3698922891</v>
      </c>
    </row>
    <row r="222">
      <c r="A222" s="41">
        <v>7.2726282E7</v>
      </c>
      <c r="B222" s="41" t="s">
        <v>222</v>
      </c>
      <c r="C222" s="41" t="s">
        <v>432</v>
      </c>
      <c r="D222" s="41" t="s">
        <v>630</v>
      </c>
      <c r="E222" s="41" t="s">
        <v>930</v>
      </c>
      <c r="F222" s="41" t="s">
        <v>33</v>
      </c>
      <c r="G222" s="41" t="s">
        <v>382</v>
      </c>
      <c r="H222" s="45">
        <v>3256107.0</v>
      </c>
      <c r="I222" s="103"/>
      <c r="J222" s="45">
        <v>1396500.0</v>
      </c>
      <c r="K222" s="44" t="s">
        <v>908</v>
      </c>
      <c r="L222" s="53">
        <f t="shared" si="1"/>
        <v>0.4288863972</v>
      </c>
    </row>
    <row r="223">
      <c r="A223" s="41">
        <v>7.2790323E7</v>
      </c>
      <c r="B223" s="41" t="s">
        <v>49</v>
      </c>
      <c r="C223" s="41" t="s">
        <v>432</v>
      </c>
      <c r="D223" s="41" t="s">
        <v>638</v>
      </c>
      <c r="E223" s="41" t="s">
        <v>916</v>
      </c>
      <c r="F223" s="41" t="s">
        <v>363</v>
      </c>
      <c r="G223" s="41" t="s">
        <v>115</v>
      </c>
      <c r="H223" s="45">
        <v>4029724.0</v>
      </c>
      <c r="I223" s="103"/>
      <c r="J223" s="45">
        <v>1799175.0</v>
      </c>
      <c r="K223" s="44" t="s">
        <v>935</v>
      </c>
      <c r="L223" s="53">
        <f t="shared" si="1"/>
        <v>0.4464759869</v>
      </c>
    </row>
    <row r="224">
      <c r="A224" s="41">
        <v>7.2809369E7</v>
      </c>
      <c r="B224" s="43" t="s">
        <v>231</v>
      </c>
      <c r="C224" s="41" t="s">
        <v>432</v>
      </c>
      <c r="D224" s="41" t="s">
        <v>631</v>
      </c>
      <c r="E224" s="41" t="s">
        <v>931</v>
      </c>
      <c r="F224" s="41" t="s">
        <v>78</v>
      </c>
      <c r="G224" s="41" t="s">
        <v>361</v>
      </c>
      <c r="H224" s="45">
        <v>4806191.0</v>
      </c>
      <c r="I224" s="103"/>
      <c r="J224" s="45">
        <v>2245913.0</v>
      </c>
      <c r="K224" s="44" t="s">
        <v>935</v>
      </c>
      <c r="L224" s="53">
        <f t="shared" si="1"/>
        <v>0.4672958274</v>
      </c>
    </row>
    <row r="225">
      <c r="A225" s="41">
        <v>7.3236528E7</v>
      </c>
      <c r="B225" s="41" t="s">
        <v>260</v>
      </c>
      <c r="C225" s="41" t="s">
        <v>432</v>
      </c>
      <c r="D225" s="41" t="s">
        <v>630</v>
      </c>
      <c r="E225" s="41" t="s">
        <v>930</v>
      </c>
      <c r="F225" s="41" t="s">
        <v>33</v>
      </c>
      <c r="G225" s="41" t="s">
        <v>397</v>
      </c>
      <c r="H225" s="45">
        <v>1426166.0</v>
      </c>
      <c r="I225" s="103"/>
      <c r="J225" s="45">
        <v>680713.0</v>
      </c>
      <c r="K225" s="44" t="s">
        <v>908</v>
      </c>
      <c r="L225" s="53">
        <f t="shared" si="1"/>
        <v>0.4773027824</v>
      </c>
    </row>
    <row r="226">
      <c r="A226" s="41">
        <v>7.325522E7</v>
      </c>
      <c r="B226" s="41" t="s">
        <v>23</v>
      </c>
      <c r="C226" s="41" t="s">
        <v>432</v>
      </c>
      <c r="D226" s="41" t="s">
        <v>631</v>
      </c>
      <c r="E226" s="41" t="s">
        <v>931</v>
      </c>
      <c r="F226" s="41" t="s">
        <v>363</v>
      </c>
      <c r="G226" s="41" t="s">
        <v>357</v>
      </c>
      <c r="H226" s="45">
        <v>1.520567E7</v>
      </c>
      <c r="I226" s="103"/>
      <c r="J226" s="45">
        <v>8239067.0</v>
      </c>
      <c r="K226" s="44" t="s">
        <v>908</v>
      </c>
      <c r="L226" s="53">
        <f t="shared" si="1"/>
        <v>0.5418417603</v>
      </c>
    </row>
    <row r="227">
      <c r="A227" s="41">
        <v>7.3255343E7</v>
      </c>
      <c r="B227" s="41" t="s">
        <v>91</v>
      </c>
      <c r="C227" s="41" t="s">
        <v>432</v>
      </c>
      <c r="D227" s="41" t="s">
        <v>631</v>
      </c>
      <c r="E227" s="41" t="s">
        <v>928</v>
      </c>
      <c r="F227" s="41" t="s">
        <v>51</v>
      </c>
      <c r="G227" s="41" t="s">
        <v>379</v>
      </c>
      <c r="H227" s="45">
        <v>3181010.0</v>
      </c>
      <c r="I227" s="103"/>
      <c r="J227" s="45">
        <v>1924683.0</v>
      </c>
      <c r="K227" s="44" t="s">
        <v>908</v>
      </c>
      <c r="L227" s="53">
        <f t="shared" si="1"/>
        <v>0.6050540552</v>
      </c>
    </row>
    <row r="228">
      <c r="A228" s="41">
        <v>7.3032531E7</v>
      </c>
      <c r="B228" s="41" t="s">
        <v>164</v>
      </c>
      <c r="C228" s="41" t="s">
        <v>432</v>
      </c>
      <c r="D228" s="41" t="s">
        <v>638</v>
      </c>
      <c r="E228" s="41" t="s">
        <v>936</v>
      </c>
      <c r="F228" s="41" t="s">
        <v>33</v>
      </c>
      <c r="G228" s="41" t="s">
        <v>395</v>
      </c>
      <c r="H228" s="45">
        <v>731877.0</v>
      </c>
      <c r="I228" s="103"/>
      <c r="J228" s="45">
        <v>483450.0</v>
      </c>
      <c r="K228" s="44" t="s">
        <v>935</v>
      </c>
      <c r="L228" s="53">
        <f t="shared" si="1"/>
        <v>0.6605618157</v>
      </c>
    </row>
    <row r="229">
      <c r="A229" s="41">
        <v>7.2789442E7</v>
      </c>
      <c r="B229" s="41" t="s">
        <v>96</v>
      </c>
      <c r="C229" s="41" t="s">
        <v>432</v>
      </c>
      <c r="D229" s="41" t="s">
        <v>631</v>
      </c>
      <c r="E229" s="41" t="s">
        <v>931</v>
      </c>
      <c r="F229" s="41" t="s">
        <v>51</v>
      </c>
      <c r="G229" s="41" t="s">
        <v>367</v>
      </c>
      <c r="H229" s="45">
        <v>5245554.0</v>
      </c>
      <c r="I229" s="103"/>
      <c r="J229" s="45">
        <v>3485095.0</v>
      </c>
      <c r="K229" s="44" t="s">
        <v>935</v>
      </c>
      <c r="L229" s="53">
        <f t="shared" si="1"/>
        <v>0.6643902627</v>
      </c>
    </row>
    <row r="230">
      <c r="A230" s="41">
        <v>7.2864144E7</v>
      </c>
      <c r="B230" s="41" t="s">
        <v>46</v>
      </c>
      <c r="C230" s="41" t="s">
        <v>432</v>
      </c>
      <c r="D230" s="41" t="s">
        <v>631</v>
      </c>
      <c r="E230" s="41" t="s">
        <v>931</v>
      </c>
      <c r="F230" s="41" t="s">
        <v>363</v>
      </c>
      <c r="G230" s="41" t="s">
        <v>357</v>
      </c>
      <c r="H230" s="45">
        <v>6237257.0</v>
      </c>
      <c r="I230" s="103"/>
      <c r="J230" s="45">
        <v>4267479.0</v>
      </c>
      <c r="K230" s="44" t="s">
        <v>935</v>
      </c>
      <c r="L230" s="53">
        <f t="shared" si="1"/>
        <v>0.6841916246</v>
      </c>
    </row>
    <row r="231">
      <c r="A231" s="41">
        <v>7.2919933E7</v>
      </c>
      <c r="B231" s="41" t="s">
        <v>190</v>
      </c>
      <c r="C231" s="41" t="s">
        <v>432</v>
      </c>
      <c r="D231" s="41" t="s">
        <v>631</v>
      </c>
      <c r="E231" s="41" t="s">
        <v>931</v>
      </c>
      <c r="F231" s="41" t="s">
        <v>51</v>
      </c>
      <c r="G231" s="41" t="s">
        <v>357</v>
      </c>
      <c r="H231" s="45">
        <v>6413331.0</v>
      </c>
      <c r="I231" s="103"/>
      <c r="J231" s="45">
        <v>4667447.0</v>
      </c>
      <c r="K231" s="44" t="s">
        <v>908</v>
      </c>
      <c r="L231" s="53">
        <f t="shared" si="1"/>
        <v>0.727772666</v>
      </c>
    </row>
    <row r="232">
      <c r="A232" s="41">
        <v>9.8518428E7</v>
      </c>
      <c r="B232" s="43" t="s">
        <v>589</v>
      </c>
      <c r="C232" s="41" t="s">
        <v>432</v>
      </c>
      <c r="D232" s="41" t="s">
        <v>630</v>
      </c>
      <c r="E232" s="41" t="s">
        <v>930</v>
      </c>
      <c r="F232" s="41" t="s">
        <v>132</v>
      </c>
      <c r="G232" s="41" t="s">
        <v>395</v>
      </c>
      <c r="H232" s="45">
        <v>1169063.0</v>
      </c>
      <c r="I232" s="103"/>
      <c r="J232" s="45">
        <v>1038388.0</v>
      </c>
      <c r="K232" s="44" t="s">
        <v>908</v>
      </c>
      <c r="L232" s="53">
        <f t="shared" si="1"/>
        <v>0.8882224482</v>
      </c>
    </row>
    <row r="233">
      <c r="A233" s="41">
        <v>7.272336E7</v>
      </c>
      <c r="B233" s="41" t="s">
        <v>195</v>
      </c>
      <c r="C233" s="41" t="s">
        <v>432</v>
      </c>
      <c r="D233" s="41" t="s">
        <v>631</v>
      </c>
      <c r="E233" s="41" t="s">
        <v>931</v>
      </c>
      <c r="F233" s="41" t="s">
        <v>78</v>
      </c>
      <c r="G233" s="41" t="s">
        <v>379</v>
      </c>
      <c r="H233" s="45">
        <v>2077165.0</v>
      </c>
      <c r="I233" s="103"/>
      <c r="J233" s="45">
        <v>3417096.0</v>
      </c>
      <c r="K233" s="44" t="s">
        <v>935</v>
      </c>
      <c r="L233" s="53">
        <f t="shared" si="1"/>
        <v>1.645076823</v>
      </c>
    </row>
    <row r="234">
      <c r="A234" s="41">
        <v>7.3255316E7</v>
      </c>
      <c r="B234" s="41" t="s">
        <v>234</v>
      </c>
      <c r="C234" s="41" t="s">
        <v>432</v>
      </c>
      <c r="D234" s="41" t="s">
        <v>630</v>
      </c>
      <c r="E234" s="41" t="s">
        <v>913</v>
      </c>
      <c r="F234" s="41" t="s">
        <v>33</v>
      </c>
      <c r="G234" s="41" t="s">
        <v>397</v>
      </c>
      <c r="H234" s="45">
        <v>102357.0</v>
      </c>
      <c r="I234" s="103"/>
      <c r="J234" s="45">
        <v>815629.0</v>
      </c>
      <c r="K234" s="44" t="s">
        <v>908</v>
      </c>
      <c r="L234" s="53">
        <f t="shared" si="1"/>
        <v>7.968473089</v>
      </c>
    </row>
    <row r="235">
      <c r="H235" s="104"/>
      <c r="I235" s="103"/>
      <c r="J235" s="104"/>
      <c r="K235" s="52"/>
      <c r="L235" s="53"/>
    </row>
    <row r="236">
      <c r="H236" s="104"/>
      <c r="I236" s="103"/>
      <c r="J236" s="104"/>
      <c r="K236" s="52"/>
      <c r="L236" s="53"/>
    </row>
    <row r="237">
      <c r="H237" s="104"/>
      <c r="I237" s="103"/>
      <c r="J237" s="104"/>
      <c r="K237" s="52"/>
      <c r="L237" s="53"/>
    </row>
    <row r="238">
      <c r="H238" s="104"/>
      <c r="I238" s="103"/>
      <c r="J238" s="104"/>
      <c r="K238" s="52"/>
      <c r="L238" s="53"/>
    </row>
    <row r="239">
      <c r="H239" s="104"/>
      <c r="I239" s="103"/>
      <c r="J239" s="104"/>
      <c r="K239" s="52"/>
      <c r="L239" s="53"/>
    </row>
    <row r="240">
      <c r="H240" s="104"/>
      <c r="I240" s="103"/>
      <c r="J240" s="104"/>
      <c r="K240" s="52"/>
      <c r="L240" s="53"/>
    </row>
    <row r="241">
      <c r="H241" s="104"/>
      <c r="I241" s="103"/>
      <c r="J241" s="104"/>
      <c r="K241" s="52"/>
      <c r="L241" s="53"/>
    </row>
    <row r="242">
      <c r="H242" s="104"/>
      <c r="I242" s="103"/>
      <c r="J242" s="104"/>
      <c r="K242" s="52"/>
      <c r="L242" s="53"/>
    </row>
    <row r="243">
      <c r="H243" s="104"/>
      <c r="I243" s="103"/>
      <c r="J243" s="104"/>
      <c r="K243" s="52"/>
      <c r="L243" s="53"/>
    </row>
    <row r="244">
      <c r="H244" s="104"/>
      <c r="I244" s="103"/>
      <c r="J244" s="104"/>
      <c r="K244" s="52"/>
      <c r="L244" s="53"/>
    </row>
    <row r="245">
      <c r="H245" s="104"/>
      <c r="I245" s="103"/>
      <c r="J245" s="104"/>
      <c r="K245" s="52"/>
      <c r="L245" s="53"/>
    </row>
    <row r="246">
      <c r="H246" s="104"/>
      <c r="I246" s="103"/>
      <c r="J246" s="104"/>
      <c r="K246" s="52"/>
      <c r="L246" s="53"/>
    </row>
    <row r="247">
      <c r="H247" s="104"/>
      <c r="I247" s="103"/>
      <c r="J247" s="104"/>
      <c r="K247" s="52"/>
      <c r="L247" s="53"/>
    </row>
    <row r="248">
      <c r="H248" s="104"/>
      <c r="I248" s="103"/>
      <c r="J248" s="104"/>
      <c r="K248" s="52"/>
      <c r="L248" s="53"/>
    </row>
    <row r="249">
      <c r="H249" s="104"/>
      <c r="I249" s="103"/>
      <c r="J249" s="104"/>
      <c r="K249" s="52"/>
      <c r="L249" s="53"/>
    </row>
    <row r="250">
      <c r="H250" s="104"/>
      <c r="I250" s="103"/>
      <c r="J250" s="104"/>
      <c r="K250" s="52"/>
      <c r="L250" s="53"/>
    </row>
    <row r="251">
      <c r="H251" s="104"/>
      <c r="I251" s="103"/>
      <c r="J251" s="104"/>
      <c r="K251" s="52"/>
      <c r="L251" s="53"/>
    </row>
    <row r="252">
      <c r="H252" s="104"/>
      <c r="I252" s="103"/>
      <c r="J252" s="104"/>
      <c r="K252" s="52"/>
      <c r="L252" s="53"/>
    </row>
    <row r="253">
      <c r="H253" s="104"/>
      <c r="I253" s="103"/>
      <c r="J253" s="104"/>
      <c r="K253" s="52"/>
      <c r="L253" s="53"/>
    </row>
    <row r="254">
      <c r="H254" s="104"/>
      <c r="I254" s="103"/>
      <c r="J254" s="104"/>
      <c r="K254" s="52"/>
      <c r="L254" s="53"/>
    </row>
    <row r="255">
      <c r="H255" s="104"/>
      <c r="I255" s="103"/>
      <c r="J255" s="104"/>
      <c r="K255" s="52"/>
      <c r="L255" s="53"/>
    </row>
    <row r="256">
      <c r="H256" s="104"/>
      <c r="I256" s="103"/>
      <c r="J256" s="104"/>
      <c r="K256" s="52"/>
      <c r="L256" s="53"/>
    </row>
    <row r="257">
      <c r="H257" s="104"/>
      <c r="I257" s="103"/>
      <c r="J257" s="104"/>
      <c r="K257" s="52"/>
      <c r="L257" s="53"/>
    </row>
    <row r="258">
      <c r="H258" s="104"/>
      <c r="I258" s="103"/>
      <c r="J258" s="104"/>
      <c r="K258" s="52"/>
      <c r="L258" s="53"/>
    </row>
    <row r="259">
      <c r="H259" s="104"/>
      <c r="I259" s="103"/>
      <c r="J259" s="104"/>
      <c r="K259" s="52"/>
      <c r="L259" s="53"/>
    </row>
    <row r="260">
      <c r="H260" s="104"/>
      <c r="I260" s="103"/>
      <c r="J260" s="104"/>
      <c r="K260" s="52"/>
      <c r="L260" s="53"/>
    </row>
    <row r="261">
      <c r="H261" s="104"/>
      <c r="I261" s="103"/>
      <c r="J261" s="104"/>
      <c r="K261" s="52"/>
      <c r="L261" s="53"/>
    </row>
    <row r="262">
      <c r="H262" s="104"/>
      <c r="I262" s="103"/>
      <c r="J262" s="104"/>
      <c r="K262" s="52"/>
      <c r="L262" s="53"/>
    </row>
    <row r="263">
      <c r="H263" s="104"/>
      <c r="I263" s="103"/>
      <c r="J263" s="104"/>
      <c r="K263" s="52"/>
      <c r="L263" s="53"/>
    </row>
    <row r="264">
      <c r="H264" s="104"/>
      <c r="I264" s="103"/>
      <c r="J264" s="104"/>
      <c r="K264" s="52"/>
      <c r="L264" s="53"/>
    </row>
    <row r="265">
      <c r="H265" s="104"/>
      <c r="I265" s="103"/>
      <c r="J265" s="104"/>
      <c r="K265" s="52"/>
      <c r="L265" s="53"/>
    </row>
    <row r="266">
      <c r="H266" s="104"/>
      <c r="I266" s="103"/>
      <c r="J266" s="104"/>
      <c r="K266" s="52"/>
      <c r="L266" s="53"/>
    </row>
    <row r="267">
      <c r="H267" s="104"/>
      <c r="I267" s="103"/>
      <c r="J267" s="104"/>
      <c r="K267" s="52"/>
      <c r="L267" s="53"/>
    </row>
    <row r="268">
      <c r="H268" s="104"/>
      <c r="I268" s="103"/>
      <c r="J268" s="104"/>
      <c r="K268" s="52"/>
      <c r="L268" s="53"/>
    </row>
    <row r="269">
      <c r="H269" s="104"/>
      <c r="I269" s="103"/>
      <c r="J269" s="104"/>
      <c r="K269" s="52"/>
      <c r="L269" s="53"/>
    </row>
    <row r="270">
      <c r="H270" s="104"/>
      <c r="I270" s="103"/>
      <c r="J270" s="104"/>
      <c r="K270" s="52"/>
      <c r="L270" s="53"/>
    </row>
    <row r="271">
      <c r="H271" s="104"/>
      <c r="I271" s="103"/>
      <c r="J271" s="104"/>
      <c r="K271" s="52"/>
      <c r="L271" s="53"/>
    </row>
    <row r="272">
      <c r="H272" s="104"/>
      <c r="I272" s="103"/>
      <c r="J272" s="104"/>
      <c r="K272" s="52"/>
      <c r="L272" s="53"/>
    </row>
    <row r="273">
      <c r="H273" s="104"/>
      <c r="I273" s="103"/>
      <c r="J273" s="104"/>
      <c r="K273" s="52"/>
      <c r="L273" s="53"/>
    </row>
    <row r="274">
      <c r="H274" s="104"/>
      <c r="I274" s="103"/>
      <c r="J274" s="104"/>
      <c r="K274" s="52"/>
      <c r="L274" s="53"/>
    </row>
    <row r="275">
      <c r="H275" s="104"/>
      <c r="I275" s="103"/>
      <c r="J275" s="104"/>
      <c r="K275" s="52"/>
      <c r="L275" s="53"/>
    </row>
    <row r="276">
      <c r="H276" s="104"/>
      <c r="I276" s="103"/>
      <c r="J276" s="104"/>
      <c r="K276" s="52"/>
      <c r="L276" s="53"/>
    </row>
    <row r="277">
      <c r="H277" s="104"/>
      <c r="I277" s="103"/>
      <c r="J277" s="104"/>
      <c r="K277" s="52"/>
      <c r="L277" s="53"/>
    </row>
    <row r="278">
      <c r="H278" s="104"/>
      <c r="I278" s="103"/>
      <c r="J278" s="104"/>
      <c r="K278" s="52"/>
      <c r="L278" s="53"/>
    </row>
    <row r="279">
      <c r="H279" s="104"/>
      <c r="I279" s="103"/>
      <c r="J279" s="104"/>
      <c r="K279" s="52"/>
      <c r="L279" s="53"/>
    </row>
    <row r="280">
      <c r="H280" s="104"/>
      <c r="I280" s="103"/>
      <c r="J280" s="104"/>
      <c r="K280" s="52"/>
      <c r="L280" s="53"/>
    </row>
    <row r="281">
      <c r="H281" s="104"/>
      <c r="I281" s="103"/>
      <c r="J281" s="104"/>
      <c r="K281" s="52"/>
      <c r="L281" s="53"/>
    </row>
    <row r="282">
      <c r="H282" s="104"/>
      <c r="I282" s="103"/>
      <c r="J282" s="104"/>
      <c r="K282" s="52"/>
      <c r="L282" s="53"/>
    </row>
    <row r="283">
      <c r="H283" s="104"/>
      <c r="I283" s="103"/>
      <c r="J283" s="104"/>
      <c r="K283" s="52"/>
      <c r="L283" s="53"/>
    </row>
    <row r="284">
      <c r="H284" s="104"/>
      <c r="I284" s="103"/>
      <c r="J284" s="104"/>
      <c r="K284" s="52"/>
      <c r="L284" s="53"/>
    </row>
    <row r="285">
      <c r="H285" s="104"/>
      <c r="I285" s="103"/>
      <c r="J285" s="104"/>
      <c r="K285" s="52"/>
      <c r="L285" s="53"/>
    </row>
    <row r="286">
      <c r="H286" s="104"/>
      <c r="I286" s="103"/>
      <c r="J286" s="104"/>
      <c r="K286" s="52"/>
      <c r="L286" s="53"/>
    </row>
    <row r="287">
      <c r="H287" s="104"/>
      <c r="I287" s="103"/>
      <c r="J287" s="104"/>
      <c r="K287" s="52"/>
      <c r="L287" s="53"/>
    </row>
    <row r="288">
      <c r="H288" s="104"/>
      <c r="I288" s="103"/>
      <c r="J288" s="104"/>
      <c r="K288" s="52"/>
      <c r="L288" s="53"/>
    </row>
    <row r="289">
      <c r="H289" s="104"/>
      <c r="I289" s="103"/>
      <c r="J289" s="104"/>
      <c r="K289" s="52"/>
      <c r="L289" s="53"/>
    </row>
    <row r="290">
      <c r="H290" s="104"/>
      <c r="I290" s="103"/>
      <c r="J290" s="104"/>
      <c r="K290" s="52"/>
      <c r="L290" s="53"/>
    </row>
    <row r="291">
      <c r="H291" s="104"/>
      <c r="I291" s="103"/>
      <c r="J291" s="104"/>
      <c r="K291" s="52"/>
      <c r="L291" s="53"/>
    </row>
    <row r="292">
      <c r="H292" s="104"/>
      <c r="I292" s="103"/>
      <c r="J292" s="104"/>
      <c r="K292" s="52"/>
      <c r="L292" s="53"/>
    </row>
    <row r="293">
      <c r="H293" s="104"/>
      <c r="I293" s="103"/>
      <c r="J293" s="104"/>
      <c r="K293" s="52"/>
      <c r="L293" s="53"/>
    </row>
    <row r="294">
      <c r="H294" s="104"/>
      <c r="I294" s="103"/>
      <c r="J294" s="104"/>
      <c r="K294" s="52"/>
      <c r="L294" s="53"/>
    </row>
    <row r="295">
      <c r="H295" s="104"/>
      <c r="I295" s="103"/>
      <c r="J295" s="104"/>
      <c r="K295" s="52"/>
      <c r="L295" s="53"/>
    </row>
    <row r="296">
      <c r="H296" s="104"/>
      <c r="I296" s="103"/>
      <c r="J296" s="104"/>
      <c r="K296" s="52"/>
      <c r="L296" s="53"/>
    </row>
    <row r="297">
      <c r="H297" s="104"/>
      <c r="I297" s="103"/>
      <c r="J297" s="104"/>
      <c r="K297" s="52"/>
      <c r="L297" s="53"/>
    </row>
    <row r="298">
      <c r="H298" s="104"/>
      <c r="I298" s="103"/>
      <c r="J298" s="104"/>
      <c r="K298" s="52"/>
      <c r="L298" s="53"/>
    </row>
    <row r="299">
      <c r="H299" s="104"/>
      <c r="I299" s="103"/>
      <c r="J299" s="104"/>
      <c r="K299" s="52"/>
      <c r="L299" s="53"/>
    </row>
    <row r="300">
      <c r="H300" s="104"/>
      <c r="I300" s="103"/>
      <c r="J300" s="104"/>
      <c r="K300" s="52"/>
      <c r="L300" s="53"/>
    </row>
    <row r="301">
      <c r="H301" s="104"/>
      <c r="I301" s="103"/>
      <c r="J301" s="104"/>
      <c r="K301" s="52"/>
      <c r="L301" s="53"/>
    </row>
    <row r="302">
      <c r="H302" s="104"/>
      <c r="I302" s="103"/>
      <c r="J302" s="104"/>
      <c r="K302" s="52"/>
      <c r="L302" s="53"/>
    </row>
    <row r="303">
      <c r="H303" s="104"/>
      <c r="I303" s="103"/>
      <c r="J303" s="104"/>
      <c r="K303" s="52"/>
      <c r="L303" s="53"/>
    </row>
    <row r="304">
      <c r="H304" s="104"/>
      <c r="I304" s="103"/>
      <c r="J304" s="104"/>
      <c r="K304" s="52"/>
      <c r="L304" s="53"/>
    </row>
    <row r="305">
      <c r="H305" s="104"/>
      <c r="I305" s="103"/>
      <c r="J305" s="104"/>
      <c r="K305" s="52"/>
      <c r="L305" s="53"/>
    </row>
    <row r="306">
      <c r="H306" s="104"/>
      <c r="I306" s="103"/>
      <c r="J306" s="104"/>
      <c r="K306" s="52"/>
      <c r="L306" s="53"/>
    </row>
    <row r="307">
      <c r="H307" s="104"/>
      <c r="I307" s="103"/>
      <c r="J307" s="104"/>
      <c r="K307" s="52"/>
      <c r="L307" s="53"/>
    </row>
    <row r="308">
      <c r="H308" s="104"/>
      <c r="I308" s="103"/>
      <c r="J308" s="104"/>
      <c r="K308" s="52"/>
      <c r="L308" s="53"/>
    </row>
    <row r="309">
      <c r="H309" s="104"/>
      <c r="I309" s="103"/>
      <c r="J309" s="104"/>
      <c r="K309" s="52"/>
      <c r="L309" s="53"/>
    </row>
    <row r="310">
      <c r="H310" s="104"/>
      <c r="I310" s="103"/>
      <c r="J310" s="104"/>
      <c r="K310" s="52"/>
      <c r="L310" s="53"/>
    </row>
    <row r="311">
      <c r="H311" s="104"/>
      <c r="I311" s="103"/>
      <c r="J311" s="104"/>
      <c r="K311" s="52"/>
      <c r="L311" s="53"/>
    </row>
    <row r="312">
      <c r="H312" s="104"/>
      <c r="I312" s="103"/>
      <c r="J312" s="104"/>
      <c r="K312" s="52"/>
      <c r="L312" s="53"/>
    </row>
    <row r="313">
      <c r="H313" s="104"/>
      <c r="I313" s="103"/>
      <c r="J313" s="104"/>
      <c r="K313" s="52"/>
      <c r="L313" s="53"/>
    </row>
    <row r="314">
      <c r="H314" s="104"/>
      <c r="I314" s="103"/>
      <c r="J314" s="104"/>
      <c r="K314" s="52"/>
      <c r="L314" s="53"/>
    </row>
    <row r="315">
      <c r="H315" s="104"/>
      <c r="I315" s="103"/>
      <c r="J315" s="104"/>
      <c r="K315" s="52"/>
      <c r="L315" s="53"/>
    </row>
    <row r="316">
      <c r="H316" s="104"/>
      <c r="I316" s="103"/>
      <c r="J316" s="104"/>
      <c r="K316" s="52"/>
      <c r="L316" s="53"/>
    </row>
    <row r="317">
      <c r="H317" s="104"/>
      <c r="I317" s="103"/>
      <c r="J317" s="104"/>
      <c r="K317" s="52"/>
      <c r="L317" s="53"/>
    </row>
    <row r="318">
      <c r="H318" s="104"/>
      <c r="I318" s="103"/>
      <c r="J318" s="104"/>
      <c r="K318" s="52"/>
      <c r="L318" s="53"/>
    </row>
    <row r="319">
      <c r="H319" s="104"/>
      <c r="I319" s="103"/>
      <c r="J319" s="104"/>
      <c r="K319" s="52"/>
      <c r="L319" s="53"/>
    </row>
    <row r="320">
      <c r="H320" s="104"/>
      <c r="I320" s="103"/>
      <c r="J320" s="104"/>
      <c r="K320" s="52"/>
      <c r="L320" s="53"/>
    </row>
    <row r="321">
      <c r="H321" s="104"/>
      <c r="I321" s="103"/>
      <c r="J321" s="104"/>
      <c r="K321" s="52"/>
      <c r="L321" s="53"/>
    </row>
    <row r="322">
      <c r="H322" s="104"/>
      <c r="I322" s="103"/>
      <c r="J322" s="104"/>
      <c r="K322" s="52"/>
      <c r="L322" s="53"/>
    </row>
    <row r="323">
      <c r="H323" s="104"/>
      <c r="I323" s="103"/>
      <c r="J323" s="104"/>
      <c r="K323" s="52"/>
      <c r="L323" s="53"/>
    </row>
    <row r="324">
      <c r="H324" s="104"/>
      <c r="I324" s="103"/>
      <c r="J324" s="104"/>
      <c r="K324" s="52"/>
      <c r="L324" s="53"/>
    </row>
    <row r="325">
      <c r="H325" s="104"/>
      <c r="I325" s="103"/>
      <c r="J325" s="104"/>
      <c r="K325" s="52"/>
      <c r="L325" s="53"/>
    </row>
    <row r="326">
      <c r="H326" s="104"/>
      <c r="I326" s="103"/>
      <c r="J326" s="104"/>
      <c r="K326" s="52"/>
      <c r="L326" s="53"/>
    </row>
    <row r="327">
      <c r="H327" s="104"/>
      <c r="I327" s="103"/>
      <c r="J327" s="104"/>
      <c r="K327" s="52"/>
      <c r="L327" s="53"/>
    </row>
    <row r="328">
      <c r="H328" s="104"/>
      <c r="I328" s="103"/>
      <c r="J328" s="104"/>
      <c r="K328" s="52"/>
      <c r="L328" s="53"/>
    </row>
    <row r="329">
      <c r="H329" s="104"/>
      <c r="I329" s="103"/>
      <c r="J329" s="104"/>
      <c r="K329" s="52"/>
      <c r="L329" s="53"/>
    </row>
    <row r="330">
      <c r="H330" s="104"/>
      <c r="I330" s="103"/>
      <c r="J330" s="104"/>
      <c r="K330" s="52"/>
      <c r="L330" s="53"/>
    </row>
    <row r="331">
      <c r="H331" s="104"/>
      <c r="I331" s="103"/>
      <c r="J331" s="104"/>
      <c r="K331" s="52"/>
      <c r="L331" s="53"/>
    </row>
    <row r="332">
      <c r="H332" s="104"/>
      <c r="I332" s="103"/>
      <c r="J332" s="104"/>
      <c r="K332" s="52"/>
      <c r="L332" s="53"/>
    </row>
    <row r="333">
      <c r="H333" s="104"/>
      <c r="I333" s="103"/>
      <c r="J333" s="104"/>
      <c r="K333" s="52"/>
      <c r="L333" s="53"/>
    </row>
    <row r="334">
      <c r="H334" s="104"/>
      <c r="I334" s="103"/>
      <c r="J334" s="104"/>
      <c r="K334" s="52"/>
      <c r="L334" s="53"/>
    </row>
    <row r="335">
      <c r="H335" s="104"/>
      <c r="I335" s="103"/>
      <c r="J335" s="104"/>
      <c r="K335" s="52"/>
      <c r="L335" s="53"/>
    </row>
    <row r="336">
      <c r="H336" s="104"/>
      <c r="I336" s="103"/>
      <c r="J336" s="104"/>
      <c r="K336" s="52"/>
      <c r="L336" s="53"/>
    </row>
    <row r="337">
      <c r="H337" s="104"/>
      <c r="I337" s="103"/>
      <c r="J337" s="104"/>
      <c r="K337" s="52"/>
      <c r="L337" s="53"/>
    </row>
    <row r="338">
      <c r="H338" s="104"/>
      <c r="I338" s="103"/>
      <c r="J338" s="104"/>
      <c r="K338" s="52"/>
      <c r="L338" s="53"/>
    </row>
    <row r="339">
      <c r="H339" s="104"/>
      <c r="I339" s="103"/>
      <c r="J339" s="104"/>
      <c r="K339" s="52"/>
      <c r="L339" s="53"/>
    </row>
    <row r="340">
      <c r="H340" s="104"/>
      <c r="I340" s="103"/>
      <c r="J340" s="104"/>
      <c r="K340" s="52"/>
      <c r="L340" s="53"/>
    </row>
    <row r="341">
      <c r="H341" s="104"/>
      <c r="I341" s="103"/>
      <c r="J341" s="104"/>
      <c r="K341" s="52"/>
      <c r="L341" s="53"/>
    </row>
    <row r="342">
      <c r="H342" s="104"/>
      <c r="I342" s="103"/>
      <c r="J342" s="104"/>
      <c r="K342" s="52"/>
      <c r="L342" s="53"/>
    </row>
    <row r="343">
      <c r="H343" s="104"/>
      <c r="I343" s="103"/>
      <c r="J343" s="104"/>
      <c r="K343" s="52"/>
      <c r="L343" s="53"/>
    </row>
    <row r="344">
      <c r="H344" s="104"/>
      <c r="I344" s="103"/>
      <c r="J344" s="104"/>
      <c r="K344" s="52"/>
      <c r="L344" s="53"/>
    </row>
    <row r="345">
      <c r="H345" s="104"/>
      <c r="I345" s="103"/>
      <c r="J345" s="104"/>
      <c r="K345" s="52"/>
      <c r="L345" s="53"/>
    </row>
    <row r="346">
      <c r="H346" s="104"/>
      <c r="I346" s="103"/>
      <c r="J346" s="104"/>
      <c r="K346" s="52"/>
      <c r="L346" s="53"/>
    </row>
    <row r="347">
      <c r="H347" s="104"/>
      <c r="I347" s="103"/>
      <c r="J347" s="104"/>
      <c r="K347" s="52"/>
      <c r="L347" s="53"/>
    </row>
    <row r="348">
      <c r="H348" s="104"/>
      <c r="I348" s="103"/>
      <c r="J348" s="104"/>
      <c r="K348" s="52"/>
      <c r="L348" s="53"/>
    </row>
    <row r="349">
      <c r="H349" s="104"/>
      <c r="I349" s="103"/>
      <c r="J349" s="104"/>
      <c r="K349" s="52"/>
      <c r="L349" s="53"/>
    </row>
    <row r="350">
      <c r="H350" s="104"/>
      <c r="I350" s="103"/>
      <c r="J350" s="104"/>
      <c r="K350" s="52"/>
      <c r="L350" s="53"/>
    </row>
    <row r="351">
      <c r="H351" s="104"/>
      <c r="I351" s="103"/>
      <c r="J351" s="104"/>
      <c r="K351" s="52"/>
      <c r="L351" s="53"/>
    </row>
    <row r="352">
      <c r="H352" s="104"/>
      <c r="I352" s="103"/>
      <c r="J352" s="104"/>
      <c r="K352" s="52"/>
      <c r="L352" s="53"/>
    </row>
    <row r="353">
      <c r="H353" s="104"/>
      <c r="I353" s="103"/>
      <c r="J353" s="104"/>
      <c r="K353" s="52"/>
      <c r="L353" s="53"/>
    </row>
    <row r="354">
      <c r="H354" s="104"/>
      <c r="I354" s="103"/>
      <c r="J354" s="104"/>
      <c r="K354" s="52"/>
      <c r="L354" s="53"/>
    </row>
    <row r="355">
      <c r="H355" s="104"/>
      <c r="I355" s="103"/>
      <c r="J355" s="104"/>
      <c r="K355" s="52"/>
      <c r="L355" s="53"/>
    </row>
    <row r="356">
      <c r="H356" s="104"/>
      <c r="I356" s="103"/>
      <c r="J356" s="104"/>
      <c r="K356" s="52"/>
      <c r="L356" s="53"/>
    </row>
    <row r="357">
      <c r="H357" s="104"/>
      <c r="I357" s="103"/>
      <c r="J357" s="104"/>
      <c r="K357" s="52"/>
      <c r="L357" s="53"/>
    </row>
    <row r="358">
      <c r="H358" s="104"/>
      <c r="I358" s="103"/>
      <c r="J358" s="104"/>
      <c r="K358" s="52"/>
      <c r="L358" s="53"/>
    </row>
    <row r="359">
      <c r="H359" s="104"/>
      <c r="I359" s="103"/>
      <c r="J359" s="104"/>
      <c r="K359" s="52"/>
      <c r="L359" s="53"/>
    </row>
    <row r="360">
      <c r="H360" s="104"/>
      <c r="I360" s="103"/>
      <c r="J360" s="104"/>
      <c r="K360" s="52"/>
      <c r="L360" s="53"/>
    </row>
    <row r="361">
      <c r="H361" s="104"/>
      <c r="I361" s="103"/>
      <c r="J361" s="104"/>
      <c r="K361" s="52"/>
      <c r="L361" s="53"/>
    </row>
    <row r="362">
      <c r="H362" s="104"/>
      <c r="I362" s="103"/>
      <c r="J362" s="104"/>
      <c r="K362" s="52"/>
      <c r="L362" s="53"/>
    </row>
    <row r="363">
      <c r="H363" s="104"/>
      <c r="I363" s="103"/>
      <c r="J363" s="104"/>
      <c r="K363" s="52"/>
      <c r="L363" s="53"/>
    </row>
    <row r="364">
      <c r="H364" s="104"/>
      <c r="I364" s="103"/>
      <c r="J364" s="104"/>
      <c r="K364" s="52"/>
      <c r="L364" s="53"/>
    </row>
    <row r="365">
      <c r="H365" s="104"/>
      <c r="I365" s="103"/>
      <c r="J365" s="104"/>
      <c r="K365" s="52"/>
      <c r="L365" s="53"/>
    </row>
    <row r="366">
      <c r="H366" s="104"/>
      <c r="I366" s="103"/>
      <c r="J366" s="104"/>
      <c r="K366" s="52"/>
      <c r="L366" s="53"/>
    </row>
    <row r="367">
      <c r="H367" s="104"/>
      <c r="I367" s="103"/>
      <c r="J367" s="104"/>
      <c r="K367" s="52"/>
      <c r="L367" s="53"/>
    </row>
    <row r="368">
      <c r="H368" s="104"/>
      <c r="I368" s="103"/>
      <c r="J368" s="104"/>
      <c r="K368" s="52"/>
      <c r="L368" s="53"/>
    </row>
    <row r="369">
      <c r="H369" s="104"/>
      <c r="I369" s="103"/>
      <c r="J369" s="104"/>
      <c r="K369" s="52"/>
      <c r="L369" s="53"/>
    </row>
    <row r="370">
      <c r="H370" s="104"/>
      <c r="I370" s="103"/>
      <c r="J370" s="104"/>
      <c r="K370" s="52"/>
      <c r="L370" s="53"/>
    </row>
    <row r="371">
      <c r="H371" s="104"/>
      <c r="I371" s="103"/>
      <c r="J371" s="104"/>
      <c r="K371" s="52"/>
      <c r="L371" s="53"/>
    </row>
    <row r="372">
      <c r="H372" s="104"/>
      <c r="I372" s="103"/>
      <c r="J372" s="104"/>
      <c r="K372" s="52"/>
      <c r="L372" s="53"/>
    </row>
    <row r="373">
      <c r="H373" s="104"/>
      <c r="I373" s="103"/>
      <c r="J373" s="104"/>
      <c r="K373" s="52"/>
      <c r="L373" s="53"/>
    </row>
    <row r="374">
      <c r="H374" s="104"/>
      <c r="I374" s="103"/>
      <c r="J374" s="104"/>
      <c r="K374" s="52"/>
      <c r="L374" s="53"/>
    </row>
    <row r="375">
      <c r="H375" s="104"/>
      <c r="I375" s="103"/>
      <c r="J375" s="104"/>
      <c r="K375" s="52"/>
      <c r="L375" s="53"/>
    </row>
    <row r="376">
      <c r="H376" s="104"/>
      <c r="I376" s="103"/>
      <c r="J376" s="104"/>
      <c r="K376" s="52"/>
      <c r="L376" s="53"/>
    </row>
    <row r="377">
      <c r="H377" s="104"/>
      <c r="I377" s="103"/>
      <c r="J377" s="104"/>
      <c r="K377" s="52"/>
      <c r="L377" s="53"/>
    </row>
    <row r="378">
      <c r="H378" s="104"/>
      <c r="I378" s="103"/>
      <c r="J378" s="104"/>
      <c r="K378" s="52"/>
      <c r="L378" s="53"/>
    </row>
    <row r="379">
      <c r="H379" s="104"/>
      <c r="I379" s="103"/>
      <c r="J379" s="104"/>
      <c r="K379" s="52"/>
      <c r="L379" s="53"/>
    </row>
    <row r="380">
      <c r="H380" s="104"/>
      <c r="I380" s="103"/>
      <c r="J380" s="104"/>
      <c r="K380" s="52"/>
      <c r="L380" s="53"/>
    </row>
    <row r="381">
      <c r="H381" s="104"/>
      <c r="I381" s="103"/>
      <c r="J381" s="104"/>
      <c r="K381" s="52"/>
      <c r="L381" s="53"/>
    </row>
    <row r="382">
      <c r="H382" s="104"/>
      <c r="I382" s="103"/>
      <c r="J382" s="104"/>
      <c r="K382" s="52"/>
      <c r="L382" s="53"/>
    </row>
    <row r="383">
      <c r="H383" s="104"/>
      <c r="I383" s="103"/>
      <c r="J383" s="104"/>
      <c r="K383" s="52"/>
      <c r="L383" s="53"/>
    </row>
    <row r="384">
      <c r="H384" s="104"/>
      <c r="I384" s="103"/>
      <c r="J384" s="104"/>
      <c r="K384" s="52"/>
      <c r="L384" s="53"/>
    </row>
    <row r="385">
      <c r="H385" s="104"/>
      <c r="I385" s="103"/>
      <c r="J385" s="104"/>
      <c r="K385" s="52"/>
      <c r="L385" s="53"/>
    </row>
    <row r="386">
      <c r="H386" s="104"/>
      <c r="I386" s="103"/>
      <c r="J386" s="104"/>
      <c r="K386" s="52"/>
      <c r="L386" s="53"/>
    </row>
    <row r="387">
      <c r="H387" s="104"/>
      <c r="I387" s="103"/>
      <c r="J387" s="104"/>
      <c r="K387" s="52"/>
      <c r="L387" s="53"/>
    </row>
    <row r="388">
      <c r="H388" s="104"/>
      <c r="I388" s="103"/>
      <c r="J388" s="104"/>
      <c r="K388" s="52"/>
      <c r="L388" s="53"/>
    </row>
    <row r="389">
      <c r="H389" s="104"/>
      <c r="I389" s="103"/>
      <c r="J389" s="104"/>
      <c r="K389" s="52"/>
      <c r="L389" s="53"/>
    </row>
    <row r="390">
      <c r="H390" s="104"/>
      <c r="I390" s="103"/>
      <c r="J390" s="104"/>
      <c r="K390" s="52"/>
      <c r="L390" s="53"/>
    </row>
    <row r="391">
      <c r="H391" s="104"/>
      <c r="I391" s="103"/>
      <c r="J391" s="104"/>
      <c r="K391" s="52"/>
      <c r="L391" s="53"/>
    </row>
    <row r="392">
      <c r="H392" s="104"/>
      <c r="I392" s="103"/>
      <c r="J392" s="104"/>
      <c r="K392" s="52"/>
      <c r="L392" s="53"/>
    </row>
    <row r="393">
      <c r="H393" s="104"/>
      <c r="I393" s="103"/>
      <c r="J393" s="104"/>
      <c r="K393" s="52"/>
      <c r="L393" s="53"/>
    </row>
    <row r="394">
      <c r="H394" s="104"/>
      <c r="I394" s="103"/>
      <c r="J394" s="104"/>
      <c r="K394" s="52"/>
      <c r="L394" s="53"/>
    </row>
    <row r="395">
      <c r="H395" s="104"/>
      <c r="I395" s="103"/>
      <c r="J395" s="104"/>
      <c r="K395" s="52"/>
      <c r="L395" s="53"/>
    </row>
    <row r="396">
      <c r="H396" s="104"/>
      <c r="I396" s="103"/>
      <c r="J396" s="104"/>
      <c r="K396" s="52"/>
      <c r="L396" s="53"/>
    </row>
    <row r="397">
      <c r="H397" s="104"/>
      <c r="I397" s="103"/>
      <c r="J397" s="104"/>
      <c r="K397" s="52"/>
      <c r="L397" s="53"/>
    </row>
    <row r="398">
      <c r="H398" s="104"/>
      <c r="I398" s="103"/>
      <c r="J398" s="104"/>
      <c r="K398" s="52"/>
      <c r="L398" s="53"/>
    </row>
    <row r="399">
      <c r="H399" s="104"/>
      <c r="I399" s="103"/>
      <c r="J399" s="104"/>
      <c r="K399" s="52"/>
      <c r="L399" s="53"/>
    </row>
    <row r="400">
      <c r="H400" s="104"/>
      <c r="I400" s="103"/>
      <c r="J400" s="104"/>
      <c r="K400" s="52"/>
      <c r="L400" s="53"/>
    </row>
    <row r="401">
      <c r="H401" s="104"/>
      <c r="I401" s="103"/>
      <c r="J401" s="104"/>
      <c r="K401" s="52"/>
      <c r="L401" s="53"/>
    </row>
    <row r="402">
      <c r="H402" s="104"/>
      <c r="I402" s="103"/>
      <c r="J402" s="104"/>
      <c r="K402" s="52"/>
      <c r="L402" s="53"/>
    </row>
    <row r="403">
      <c r="H403" s="104"/>
      <c r="I403" s="103"/>
      <c r="J403" s="104"/>
      <c r="K403" s="52"/>
      <c r="L403" s="53"/>
    </row>
    <row r="404">
      <c r="H404" s="104"/>
      <c r="I404" s="103"/>
      <c r="J404" s="104"/>
      <c r="K404" s="52"/>
      <c r="L404" s="53"/>
    </row>
    <row r="405">
      <c r="H405" s="104"/>
      <c r="I405" s="103"/>
      <c r="J405" s="104"/>
      <c r="K405" s="52"/>
      <c r="L405" s="53"/>
    </row>
    <row r="406">
      <c r="H406" s="104"/>
      <c r="I406" s="103"/>
      <c r="J406" s="104"/>
      <c r="K406" s="52"/>
      <c r="L406" s="53"/>
    </row>
    <row r="407">
      <c r="H407" s="104"/>
      <c r="I407" s="103"/>
      <c r="J407" s="104"/>
      <c r="K407" s="52"/>
      <c r="L407" s="53"/>
    </row>
    <row r="408">
      <c r="H408" s="104"/>
      <c r="I408" s="103"/>
      <c r="J408" s="104"/>
      <c r="K408" s="52"/>
      <c r="L408" s="53"/>
    </row>
    <row r="409">
      <c r="H409" s="104"/>
      <c r="I409" s="103"/>
      <c r="J409" s="104"/>
      <c r="K409" s="52"/>
      <c r="L409" s="53"/>
    </row>
    <row r="410">
      <c r="H410" s="104"/>
      <c r="I410" s="103"/>
      <c r="J410" s="104"/>
      <c r="K410" s="52"/>
      <c r="L410" s="53"/>
    </row>
    <row r="411">
      <c r="H411" s="104"/>
      <c r="I411" s="103"/>
      <c r="J411" s="104"/>
      <c r="K411" s="52"/>
      <c r="L411" s="53"/>
    </row>
    <row r="412">
      <c r="H412" s="104"/>
      <c r="I412" s="103"/>
      <c r="J412" s="104"/>
      <c r="K412" s="52"/>
      <c r="L412" s="53"/>
    </row>
    <row r="413">
      <c r="H413" s="104"/>
      <c r="I413" s="103"/>
      <c r="J413" s="104"/>
      <c r="K413" s="52"/>
      <c r="L413" s="53"/>
    </row>
    <row r="414">
      <c r="H414" s="104"/>
      <c r="I414" s="103"/>
      <c r="J414" s="104"/>
      <c r="K414" s="52"/>
      <c r="L414" s="53"/>
    </row>
    <row r="415">
      <c r="H415" s="104"/>
      <c r="I415" s="103"/>
      <c r="J415" s="104"/>
      <c r="K415" s="52"/>
      <c r="L415" s="53"/>
    </row>
    <row r="416">
      <c r="H416" s="104"/>
      <c r="I416" s="103"/>
      <c r="J416" s="104"/>
      <c r="K416" s="52"/>
      <c r="L416" s="53"/>
    </row>
    <row r="417">
      <c r="H417" s="104"/>
      <c r="I417" s="103"/>
      <c r="J417" s="104"/>
      <c r="K417" s="52"/>
      <c r="L417" s="53"/>
    </row>
    <row r="418">
      <c r="H418" s="104"/>
      <c r="I418" s="103"/>
      <c r="J418" s="104"/>
      <c r="K418" s="52"/>
      <c r="L418" s="53"/>
    </row>
    <row r="419">
      <c r="H419" s="104"/>
      <c r="I419" s="103"/>
      <c r="J419" s="104"/>
      <c r="K419" s="52"/>
      <c r="L419" s="53"/>
    </row>
    <row r="420">
      <c r="H420" s="104"/>
      <c r="I420" s="103"/>
      <c r="J420" s="104"/>
      <c r="K420" s="52"/>
      <c r="L420" s="53"/>
    </row>
    <row r="421">
      <c r="H421" s="104"/>
      <c r="I421" s="103"/>
      <c r="J421" s="104"/>
      <c r="K421" s="52"/>
      <c r="L421" s="53"/>
    </row>
    <row r="422">
      <c r="H422" s="104"/>
      <c r="I422" s="103"/>
      <c r="J422" s="104"/>
      <c r="K422" s="52"/>
      <c r="L422" s="53"/>
    </row>
    <row r="423">
      <c r="H423" s="104"/>
      <c r="I423" s="103"/>
      <c r="J423" s="104"/>
      <c r="K423" s="52"/>
      <c r="L423" s="53"/>
    </row>
    <row r="424">
      <c r="H424" s="104"/>
      <c r="I424" s="103"/>
      <c r="J424" s="104"/>
      <c r="K424" s="52"/>
      <c r="L424" s="53"/>
    </row>
    <row r="425">
      <c r="H425" s="104"/>
      <c r="I425" s="103"/>
      <c r="J425" s="104"/>
      <c r="K425" s="52"/>
      <c r="L425" s="53"/>
    </row>
    <row r="426">
      <c r="H426" s="104"/>
      <c r="I426" s="103"/>
      <c r="J426" s="104"/>
      <c r="K426" s="52"/>
      <c r="L426" s="53"/>
    </row>
    <row r="427">
      <c r="H427" s="104"/>
      <c r="I427" s="103"/>
      <c r="J427" s="104"/>
      <c r="K427" s="52"/>
      <c r="L427" s="53"/>
    </row>
    <row r="428">
      <c r="H428" s="104"/>
      <c r="I428" s="103"/>
      <c r="J428" s="104"/>
      <c r="K428" s="52"/>
      <c r="L428" s="53"/>
    </row>
    <row r="429">
      <c r="H429" s="104"/>
      <c r="I429" s="103"/>
      <c r="J429" s="104"/>
      <c r="K429" s="52"/>
      <c r="L429" s="53"/>
    </row>
    <row r="430">
      <c r="H430" s="104"/>
      <c r="I430" s="103"/>
      <c r="J430" s="104"/>
      <c r="K430" s="52"/>
      <c r="L430" s="53"/>
    </row>
    <row r="431">
      <c r="H431" s="104"/>
      <c r="I431" s="103"/>
      <c r="J431" s="104"/>
      <c r="K431" s="52"/>
      <c r="L431" s="53"/>
    </row>
    <row r="432">
      <c r="H432" s="104"/>
      <c r="I432" s="103"/>
      <c r="J432" s="104"/>
      <c r="K432" s="52"/>
      <c r="L432" s="53"/>
    </row>
    <row r="433">
      <c r="H433" s="104"/>
      <c r="I433" s="103"/>
      <c r="J433" s="104"/>
      <c r="K433" s="52"/>
      <c r="L433" s="53"/>
    </row>
    <row r="434">
      <c r="H434" s="104"/>
      <c r="I434" s="103"/>
      <c r="J434" s="104"/>
      <c r="K434" s="52"/>
      <c r="L434" s="53"/>
    </row>
    <row r="435">
      <c r="H435" s="104"/>
      <c r="I435" s="103"/>
      <c r="J435" s="104"/>
      <c r="K435" s="52"/>
      <c r="L435" s="53"/>
    </row>
    <row r="436">
      <c r="H436" s="104"/>
      <c r="I436" s="103"/>
      <c r="J436" s="104"/>
      <c r="K436" s="52"/>
      <c r="L436" s="53"/>
    </row>
    <row r="437">
      <c r="H437" s="104"/>
      <c r="I437" s="103"/>
      <c r="J437" s="104"/>
      <c r="K437" s="52"/>
      <c r="L437" s="53"/>
    </row>
    <row r="438">
      <c r="H438" s="104"/>
      <c r="I438" s="103"/>
      <c r="J438" s="104"/>
      <c r="K438" s="52"/>
      <c r="L438" s="53"/>
    </row>
    <row r="439">
      <c r="H439" s="104"/>
      <c r="I439" s="103"/>
      <c r="J439" s="104"/>
      <c r="K439" s="52"/>
      <c r="L439" s="53"/>
    </row>
    <row r="440">
      <c r="H440" s="104"/>
      <c r="I440" s="103"/>
      <c r="J440" s="104"/>
      <c r="K440" s="52"/>
      <c r="L440" s="53"/>
    </row>
    <row r="441">
      <c r="H441" s="104"/>
      <c r="I441" s="103"/>
      <c r="J441" s="104"/>
      <c r="K441" s="52"/>
      <c r="L441" s="53"/>
    </row>
    <row r="442">
      <c r="H442" s="104"/>
      <c r="I442" s="103"/>
      <c r="J442" s="104"/>
      <c r="K442" s="52"/>
      <c r="L442" s="53"/>
    </row>
    <row r="443">
      <c r="H443" s="104"/>
      <c r="I443" s="103"/>
      <c r="J443" s="104"/>
      <c r="K443" s="52"/>
      <c r="L443" s="53"/>
    </row>
    <row r="444">
      <c r="H444" s="104"/>
      <c r="I444" s="103"/>
      <c r="J444" s="104"/>
      <c r="K444" s="52"/>
      <c r="L444" s="53"/>
    </row>
    <row r="445">
      <c r="H445" s="104"/>
      <c r="I445" s="103"/>
      <c r="J445" s="104"/>
      <c r="K445" s="52"/>
      <c r="L445" s="53"/>
    </row>
    <row r="446">
      <c r="H446" s="104"/>
      <c r="I446" s="103"/>
      <c r="J446" s="104"/>
      <c r="K446" s="52"/>
      <c r="L446" s="53"/>
    </row>
    <row r="447">
      <c r="H447" s="104"/>
      <c r="I447" s="103"/>
      <c r="J447" s="104"/>
      <c r="K447" s="52"/>
      <c r="L447" s="53"/>
    </row>
    <row r="448">
      <c r="H448" s="104"/>
      <c r="I448" s="103"/>
      <c r="J448" s="104"/>
      <c r="K448" s="52"/>
      <c r="L448" s="53"/>
    </row>
    <row r="449">
      <c r="H449" s="104"/>
      <c r="I449" s="103"/>
      <c r="J449" s="104"/>
      <c r="K449" s="52"/>
      <c r="L449" s="53"/>
    </row>
    <row r="450">
      <c r="H450" s="104"/>
      <c r="I450" s="103"/>
      <c r="J450" s="104"/>
      <c r="K450" s="52"/>
      <c r="L450" s="53"/>
    </row>
    <row r="451">
      <c r="H451" s="104"/>
      <c r="I451" s="103"/>
      <c r="J451" s="104"/>
      <c r="K451" s="52"/>
      <c r="L451" s="53"/>
    </row>
    <row r="452">
      <c r="H452" s="104"/>
      <c r="I452" s="103"/>
      <c r="J452" s="104"/>
      <c r="K452" s="52"/>
      <c r="L452" s="53"/>
    </row>
    <row r="453">
      <c r="H453" s="104"/>
      <c r="I453" s="103"/>
      <c r="J453" s="104"/>
      <c r="K453" s="52"/>
      <c r="L453" s="53"/>
    </row>
    <row r="454">
      <c r="H454" s="104"/>
      <c r="I454" s="103"/>
      <c r="J454" s="104"/>
      <c r="K454" s="52"/>
      <c r="L454" s="53"/>
    </row>
    <row r="455">
      <c r="H455" s="104"/>
      <c r="I455" s="103"/>
      <c r="J455" s="104"/>
      <c r="K455" s="52"/>
      <c r="L455" s="53"/>
    </row>
    <row r="456">
      <c r="H456" s="104"/>
      <c r="I456" s="103"/>
      <c r="J456" s="104"/>
      <c r="K456" s="52"/>
      <c r="L456" s="53"/>
    </row>
    <row r="457">
      <c r="H457" s="104"/>
      <c r="I457" s="103"/>
      <c r="J457" s="104"/>
      <c r="K457" s="52"/>
      <c r="L457" s="53"/>
    </row>
    <row r="458">
      <c r="H458" s="104"/>
      <c r="I458" s="103"/>
      <c r="J458" s="104"/>
      <c r="K458" s="52"/>
      <c r="L458" s="53"/>
    </row>
    <row r="459">
      <c r="H459" s="104"/>
      <c r="I459" s="103"/>
      <c r="J459" s="104"/>
      <c r="K459" s="52"/>
      <c r="L459" s="53"/>
    </row>
    <row r="460">
      <c r="H460" s="104"/>
      <c r="I460" s="103"/>
      <c r="J460" s="104"/>
      <c r="K460" s="52"/>
      <c r="L460" s="53"/>
    </row>
    <row r="461">
      <c r="H461" s="104"/>
      <c r="I461" s="103"/>
      <c r="J461" s="104"/>
      <c r="K461" s="52"/>
      <c r="L461" s="53"/>
    </row>
    <row r="462">
      <c r="H462" s="104"/>
      <c r="I462" s="103"/>
      <c r="J462" s="104"/>
      <c r="K462" s="52"/>
      <c r="L462" s="53"/>
    </row>
    <row r="463">
      <c r="H463" s="104"/>
      <c r="I463" s="103"/>
      <c r="J463" s="104"/>
      <c r="K463" s="52"/>
      <c r="L463" s="53"/>
    </row>
    <row r="464">
      <c r="H464" s="104"/>
      <c r="I464" s="103"/>
      <c r="J464" s="104"/>
      <c r="K464" s="52"/>
      <c r="L464" s="53"/>
    </row>
    <row r="465">
      <c r="H465" s="104"/>
      <c r="I465" s="103"/>
      <c r="J465" s="104"/>
      <c r="K465" s="52"/>
      <c r="L465" s="53"/>
    </row>
    <row r="466">
      <c r="H466" s="104"/>
      <c r="I466" s="103"/>
      <c r="J466" s="104"/>
      <c r="K466" s="52"/>
      <c r="L466" s="53"/>
    </row>
    <row r="467">
      <c r="H467" s="104"/>
      <c r="I467" s="103"/>
      <c r="J467" s="104"/>
      <c r="K467" s="52"/>
      <c r="L467" s="53"/>
    </row>
    <row r="468">
      <c r="H468" s="104"/>
      <c r="I468" s="103"/>
      <c r="J468" s="104"/>
      <c r="K468" s="52"/>
      <c r="L468" s="53"/>
    </row>
    <row r="469">
      <c r="H469" s="104"/>
      <c r="I469" s="103"/>
      <c r="J469" s="104"/>
      <c r="K469" s="52"/>
      <c r="L469" s="53"/>
    </row>
    <row r="470">
      <c r="H470" s="104"/>
      <c r="I470" s="103"/>
      <c r="J470" s="104"/>
      <c r="K470" s="52"/>
      <c r="L470" s="53"/>
    </row>
    <row r="471">
      <c r="H471" s="104"/>
      <c r="I471" s="103"/>
      <c r="J471" s="104"/>
      <c r="K471" s="52"/>
      <c r="L471" s="53"/>
    </row>
    <row r="472">
      <c r="H472" s="104"/>
      <c r="I472" s="103"/>
      <c r="J472" s="104"/>
      <c r="K472" s="52"/>
      <c r="L472" s="53"/>
    </row>
    <row r="473">
      <c r="H473" s="104"/>
      <c r="I473" s="103"/>
      <c r="J473" s="104"/>
      <c r="K473" s="52"/>
      <c r="L473" s="53"/>
    </row>
    <row r="474">
      <c r="H474" s="104"/>
      <c r="I474" s="103"/>
      <c r="J474" s="104"/>
      <c r="K474" s="52"/>
      <c r="L474" s="53"/>
    </row>
    <row r="475">
      <c r="H475" s="104"/>
      <c r="I475" s="103"/>
      <c r="J475" s="104"/>
      <c r="K475" s="52"/>
      <c r="L475" s="53"/>
    </row>
    <row r="476">
      <c r="H476" s="104"/>
      <c r="I476" s="103"/>
      <c r="J476" s="104"/>
      <c r="K476" s="52"/>
      <c r="L476" s="53"/>
    </row>
    <row r="477">
      <c r="H477" s="104"/>
      <c r="I477" s="103"/>
      <c r="J477" s="104"/>
      <c r="K477" s="52"/>
      <c r="L477" s="53"/>
    </row>
    <row r="478">
      <c r="H478" s="104"/>
      <c r="I478" s="103"/>
      <c r="J478" s="104"/>
      <c r="K478" s="52"/>
      <c r="L478" s="53"/>
    </row>
    <row r="479">
      <c r="H479" s="104"/>
      <c r="I479" s="103"/>
      <c r="J479" s="104"/>
      <c r="K479" s="52"/>
      <c r="L479" s="53"/>
    </row>
    <row r="480">
      <c r="H480" s="104"/>
      <c r="I480" s="103"/>
      <c r="J480" s="104"/>
      <c r="K480" s="52"/>
      <c r="L480" s="53"/>
    </row>
    <row r="481">
      <c r="H481" s="104"/>
      <c r="I481" s="103"/>
      <c r="J481" s="104"/>
      <c r="K481" s="52"/>
      <c r="L481" s="53"/>
    </row>
    <row r="482">
      <c r="H482" s="104"/>
      <c r="I482" s="103"/>
      <c r="J482" s="104"/>
      <c r="K482" s="52"/>
      <c r="L482" s="53"/>
    </row>
    <row r="483">
      <c r="H483" s="104"/>
      <c r="I483" s="103"/>
      <c r="J483" s="104"/>
      <c r="K483" s="52"/>
      <c r="L483" s="53"/>
    </row>
    <row r="484">
      <c r="H484" s="104"/>
      <c r="I484" s="103"/>
      <c r="J484" s="104"/>
      <c r="K484" s="52"/>
      <c r="L484" s="53"/>
    </row>
    <row r="485">
      <c r="H485" s="104"/>
      <c r="I485" s="103"/>
      <c r="J485" s="104"/>
      <c r="K485" s="52"/>
      <c r="L485" s="53"/>
    </row>
    <row r="486">
      <c r="H486" s="104"/>
      <c r="I486" s="103"/>
      <c r="J486" s="104"/>
      <c r="K486" s="52"/>
      <c r="L486" s="53"/>
    </row>
    <row r="487">
      <c r="H487" s="104"/>
      <c r="I487" s="103"/>
      <c r="J487" s="104"/>
      <c r="K487" s="52"/>
      <c r="L487" s="53"/>
    </row>
    <row r="488">
      <c r="H488" s="104"/>
      <c r="I488" s="103"/>
      <c r="J488" s="104"/>
      <c r="K488" s="52"/>
      <c r="L488" s="53"/>
    </row>
    <row r="489">
      <c r="H489" s="104"/>
      <c r="I489" s="103"/>
      <c r="J489" s="104"/>
      <c r="K489" s="52"/>
      <c r="L489" s="53"/>
    </row>
    <row r="490">
      <c r="H490" s="104"/>
      <c r="I490" s="103"/>
      <c r="J490" s="104"/>
      <c r="K490" s="52"/>
      <c r="L490" s="53"/>
    </row>
    <row r="491">
      <c r="H491" s="104"/>
      <c r="I491" s="103"/>
      <c r="J491" s="104"/>
      <c r="K491" s="52"/>
      <c r="L491" s="53"/>
    </row>
    <row r="492">
      <c r="H492" s="104"/>
      <c r="I492" s="103"/>
      <c r="J492" s="104"/>
      <c r="K492" s="52"/>
      <c r="L492" s="53"/>
    </row>
    <row r="493">
      <c r="H493" s="104"/>
      <c r="I493" s="103"/>
      <c r="J493" s="104"/>
      <c r="K493" s="52"/>
      <c r="L493" s="53"/>
    </row>
    <row r="494">
      <c r="H494" s="104"/>
      <c r="I494" s="103"/>
      <c r="J494" s="104"/>
      <c r="K494" s="52"/>
      <c r="L494" s="53"/>
    </row>
    <row r="495">
      <c r="H495" s="104"/>
      <c r="I495" s="103"/>
      <c r="J495" s="104"/>
      <c r="K495" s="52"/>
      <c r="L495" s="53"/>
    </row>
    <row r="496">
      <c r="H496" s="104"/>
      <c r="I496" s="103"/>
      <c r="J496" s="104"/>
      <c r="K496" s="52"/>
      <c r="L496" s="53"/>
    </row>
    <row r="497">
      <c r="H497" s="104"/>
      <c r="I497" s="103"/>
      <c r="J497" s="104"/>
      <c r="K497" s="52"/>
      <c r="L497" s="53"/>
    </row>
    <row r="498">
      <c r="H498" s="104"/>
      <c r="I498" s="103"/>
      <c r="J498" s="104"/>
      <c r="K498" s="52"/>
      <c r="L498" s="53"/>
    </row>
    <row r="499">
      <c r="H499" s="104"/>
      <c r="I499" s="103"/>
      <c r="J499" s="104"/>
      <c r="K499" s="52"/>
      <c r="L499" s="53"/>
    </row>
    <row r="500">
      <c r="H500" s="104"/>
      <c r="I500" s="103"/>
      <c r="J500" s="104"/>
      <c r="K500" s="52"/>
      <c r="L500" s="53"/>
    </row>
    <row r="501">
      <c r="H501" s="104"/>
      <c r="I501" s="103"/>
      <c r="J501" s="104"/>
      <c r="K501" s="52"/>
      <c r="L501" s="53"/>
    </row>
    <row r="502">
      <c r="H502" s="104"/>
      <c r="I502" s="103"/>
      <c r="J502" s="104"/>
      <c r="K502" s="52"/>
      <c r="L502" s="53"/>
    </row>
    <row r="503">
      <c r="H503" s="104"/>
      <c r="I503" s="103"/>
      <c r="J503" s="104"/>
      <c r="K503" s="52"/>
      <c r="L503" s="53"/>
    </row>
    <row r="504">
      <c r="H504" s="104"/>
      <c r="I504" s="103"/>
      <c r="J504" s="104"/>
      <c r="K504" s="52"/>
      <c r="L504" s="53"/>
    </row>
    <row r="505">
      <c r="H505" s="104"/>
      <c r="I505" s="103"/>
      <c r="J505" s="104"/>
      <c r="K505" s="52"/>
      <c r="L505" s="53"/>
    </row>
    <row r="506">
      <c r="H506" s="104"/>
      <c r="I506" s="103"/>
      <c r="J506" s="104"/>
      <c r="K506" s="52"/>
      <c r="L506" s="53"/>
    </row>
    <row r="507">
      <c r="H507" s="104"/>
      <c r="I507" s="103"/>
      <c r="J507" s="104"/>
      <c r="K507" s="52"/>
      <c r="L507" s="53"/>
    </row>
    <row r="508">
      <c r="H508" s="104"/>
      <c r="I508" s="103"/>
      <c r="J508" s="104"/>
      <c r="K508" s="52"/>
      <c r="L508" s="53"/>
    </row>
    <row r="509">
      <c r="H509" s="104"/>
      <c r="I509" s="103"/>
      <c r="J509" s="104"/>
      <c r="K509" s="52"/>
      <c r="L509" s="53"/>
    </row>
    <row r="510">
      <c r="H510" s="104"/>
      <c r="I510" s="103"/>
      <c r="J510" s="104"/>
      <c r="K510" s="52"/>
      <c r="L510" s="53"/>
    </row>
    <row r="511">
      <c r="H511" s="104"/>
      <c r="I511" s="103"/>
      <c r="J511" s="104"/>
      <c r="K511" s="52"/>
      <c r="L511" s="53"/>
    </row>
    <row r="512">
      <c r="H512" s="104"/>
      <c r="I512" s="103"/>
      <c r="J512" s="104"/>
      <c r="K512" s="52"/>
      <c r="L512" s="53"/>
    </row>
    <row r="513">
      <c r="H513" s="104"/>
      <c r="I513" s="103"/>
      <c r="J513" s="104"/>
      <c r="K513" s="52"/>
      <c r="L513" s="53"/>
    </row>
    <row r="514">
      <c r="H514" s="104"/>
      <c r="I514" s="103"/>
      <c r="J514" s="104"/>
      <c r="K514" s="52"/>
      <c r="L514" s="53"/>
    </row>
    <row r="515">
      <c r="H515" s="104"/>
      <c r="I515" s="103"/>
      <c r="J515" s="104"/>
      <c r="K515" s="52"/>
      <c r="L515" s="53"/>
    </row>
    <row r="516">
      <c r="H516" s="104"/>
      <c r="I516" s="103"/>
      <c r="J516" s="104"/>
      <c r="K516" s="52"/>
      <c r="L516" s="53"/>
    </row>
    <row r="517">
      <c r="H517" s="104"/>
      <c r="I517" s="103"/>
      <c r="J517" s="104"/>
      <c r="K517" s="52"/>
      <c r="L517" s="53"/>
    </row>
    <row r="518">
      <c r="H518" s="104"/>
      <c r="I518" s="103"/>
      <c r="J518" s="104"/>
      <c r="K518" s="52"/>
      <c r="L518" s="53"/>
    </row>
    <row r="519">
      <c r="H519" s="104"/>
      <c r="I519" s="103"/>
      <c r="J519" s="104"/>
      <c r="K519" s="52"/>
      <c r="L519" s="53"/>
    </row>
    <row r="520">
      <c r="H520" s="104"/>
      <c r="I520" s="103"/>
      <c r="J520" s="104"/>
      <c r="K520" s="52"/>
      <c r="L520" s="53"/>
    </row>
    <row r="521">
      <c r="H521" s="104"/>
      <c r="I521" s="103"/>
      <c r="J521" s="104"/>
      <c r="K521" s="52"/>
      <c r="L521" s="53"/>
    </row>
    <row r="522">
      <c r="H522" s="104"/>
      <c r="I522" s="103"/>
      <c r="J522" s="104"/>
      <c r="K522" s="52"/>
      <c r="L522" s="53"/>
    </row>
    <row r="523">
      <c r="H523" s="104"/>
      <c r="I523" s="103"/>
      <c r="J523" s="104"/>
      <c r="K523" s="52"/>
      <c r="L523" s="53"/>
    </row>
    <row r="524">
      <c r="H524" s="104"/>
      <c r="I524" s="103"/>
      <c r="J524" s="104"/>
      <c r="K524" s="52"/>
      <c r="L524" s="53"/>
    </row>
    <row r="525">
      <c r="H525" s="104"/>
      <c r="I525" s="103"/>
      <c r="J525" s="104"/>
      <c r="K525" s="52"/>
      <c r="L525" s="53"/>
    </row>
    <row r="526">
      <c r="H526" s="104"/>
      <c r="I526" s="103"/>
      <c r="J526" s="104"/>
      <c r="K526" s="52"/>
      <c r="L526" s="53"/>
    </row>
    <row r="527">
      <c r="H527" s="104"/>
      <c r="I527" s="103"/>
      <c r="J527" s="104"/>
      <c r="K527" s="52"/>
      <c r="L527" s="53"/>
    </row>
    <row r="528">
      <c r="H528" s="104"/>
      <c r="I528" s="103"/>
      <c r="J528" s="104"/>
      <c r="K528" s="52"/>
      <c r="L528" s="53"/>
    </row>
    <row r="529">
      <c r="H529" s="104"/>
      <c r="I529" s="103"/>
      <c r="J529" s="104"/>
      <c r="K529" s="52"/>
      <c r="L529" s="53"/>
    </row>
    <row r="530">
      <c r="H530" s="104"/>
      <c r="I530" s="103"/>
      <c r="J530" s="104"/>
      <c r="K530" s="52"/>
      <c r="L530" s="53"/>
    </row>
    <row r="531">
      <c r="H531" s="104"/>
      <c r="I531" s="103"/>
      <c r="J531" s="104"/>
      <c r="K531" s="52"/>
      <c r="L531" s="53"/>
    </row>
    <row r="532">
      <c r="H532" s="104"/>
      <c r="I532" s="103"/>
      <c r="J532" s="104"/>
      <c r="K532" s="52"/>
      <c r="L532" s="53"/>
    </row>
    <row r="533">
      <c r="H533" s="104"/>
      <c r="I533" s="103"/>
      <c r="J533" s="104"/>
      <c r="K533" s="52"/>
      <c r="L533" s="53"/>
    </row>
    <row r="534">
      <c r="H534" s="104"/>
      <c r="I534" s="103"/>
      <c r="J534" s="104"/>
      <c r="K534" s="52"/>
      <c r="L534" s="53"/>
    </row>
    <row r="535">
      <c r="H535" s="104"/>
      <c r="I535" s="103"/>
      <c r="J535" s="104"/>
      <c r="K535" s="52"/>
      <c r="L535" s="53"/>
    </row>
    <row r="536">
      <c r="H536" s="104"/>
      <c r="I536" s="103"/>
      <c r="J536" s="104"/>
      <c r="K536" s="52"/>
      <c r="L536" s="53"/>
    </row>
    <row r="537">
      <c r="H537" s="104"/>
      <c r="I537" s="103"/>
      <c r="J537" s="104"/>
      <c r="K537" s="52"/>
      <c r="L537" s="53"/>
    </row>
    <row r="538">
      <c r="H538" s="104"/>
      <c r="I538" s="103"/>
      <c r="J538" s="104"/>
      <c r="K538" s="52"/>
      <c r="L538" s="53"/>
    </row>
    <row r="539">
      <c r="H539" s="104"/>
      <c r="I539" s="103"/>
      <c r="J539" s="104"/>
      <c r="K539" s="52"/>
      <c r="L539" s="53"/>
    </row>
    <row r="540">
      <c r="H540" s="104"/>
      <c r="I540" s="103"/>
      <c r="J540" s="104"/>
      <c r="K540" s="52"/>
      <c r="L540" s="53"/>
    </row>
    <row r="541">
      <c r="H541" s="104"/>
      <c r="I541" s="103"/>
      <c r="J541" s="104"/>
      <c r="K541" s="52"/>
      <c r="L541" s="53"/>
    </row>
    <row r="542">
      <c r="H542" s="104"/>
      <c r="I542" s="103"/>
      <c r="J542" s="104"/>
      <c r="K542" s="52"/>
      <c r="L542" s="53"/>
    </row>
    <row r="543">
      <c r="H543" s="104"/>
      <c r="I543" s="103"/>
      <c r="J543" s="104"/>
      <c r="K543" s="52"/>
      <c r="L543" s="53"/>
    </row>
    <row r="544">
      <c r="H544" s="104"/>
      <c r="I544" s="103"/>
      <c r="J544" s="104"/>
      <c r="K544" s="52"/>
      <c r="L544" s="53"/>
    </row>
    <row r="545">
      <c r="H545" s="104"/>
      <c r="I545" s="103"/>
      <c r="J545" s="104"/>
      <c r="K545" s="52"/>
      <c r="L545" s="53"/>
    </row>
    <row r="546">
      <c r="H546" s="104"/>
      <c r="I546" s="103"/>
      <c r="J546" s="104"/>
      <c r="K546" s="52"/>
      <c r="L546" s="53"/>
    </row>
    <row r="547">
      <c r="H547" s="104"/>
      <c r="I547" s="103"/>
      <c r="J547" s="104"/>
      <c r="K547" s="52"/>
      <c r="L547" s="53"/>
    </row>
    <row r="548">
      <c r="H548" s="104"/>
      <c r="I548" s="103"/>
      <c r="J548" s="104"/>
      <c r="K548" s="52"/>
      <c r="L548" s="53"/>
    </row>
    <row r="549">
      <c r="H549" s="104"/>
      <c r="I549" s="103"/>
      <c r="J549" s="104"/>
      <c r="K549" s="52"/>
      <c r="L549" s="53"/>
    </row>
    <row r="550">
      <c r="H550" s="104"/>
      <c r="I550" s="103"/>
      <c r="J550" s="104"/>
      <c r="K550" s="52"/>
      <c r="L550" s="53"/>
    </row>
    <row r="551">
      <c r="H551" s="104"/>
      <c r="I551" s="103"/>
      <c r="J551" s="104"/>
      <c r="K551" s="52"/>
      <c r="L551" s="53"/>
    </row>
    <row r="552">
      <c r="H552" s="104"/>
      <c r="I552" s="103"/>
      <c r="J552" s="104"/>
      <c r="K552" s="52"/>
      <c r="L552" s="53"/>
    </row>
    <row r="553">
      <c r="H553" s="104"/>
      <c r="I553" s="103"/>
      <c r="J553" s="104"/>
      <c r="K553" s="52"/>
      <c r="L553" s="53"/>
    </row>
    <row r="554">
      <c r="H554" s="104"/>
      <c r="I554" s="103"/>
      <c r="J554" s="104"/>
      <c r="K554" s="52"/>
      <c r="L554" s="53"/>
    </row>
    <row r="555">
      <c r="H555" s="104"/>
      <c r="I555" s="103"/>
      <c r="J555" s="104"/>
      <c r="K555" s="52"/>
      <c r="L555" s="53"/>
    </row>
    <row r="556">
      <c r="H556" s="104"/>
      <c r="I556" s="103"/>
      <c r="J556" s="104"/>
      <c r="K556" s="52"/>
      <c r="L556" s="53"/>
    </row>
    <row r="557">
      <c r="H557" s="104"/>
      <c r="I557" s="103"/>
      <c r="J557" s="104"/>
      <c r="K557" s="52"/>
      <c r="L557" s="53"/>
    </row>
    <row r="558">
      <c r="H558" s="104"/>
      <c r="I558" s="103"/>
      <c r="J558" s="104"/>
      <c r="K558" s="52"/>
      <c r="L558" s="53"/>
    </row>
    <row r="559">
      <c r="H559" s="104"/>
      <c r="I559" s="103"/>
      <c r="J559" s="104"/>
      <c r="K559" s="52"/>
      <c r="L559" s="53"/>
    </row>
    <row r="560">
      <c r="H560" s="104"/>
      <c r="I560" s="103"/>
      <c r="J560" s="104"/>
      <c r="K560" s="52"/>
      <c r="L560" s="53"/>
    </row>
    <row r="561">
      <c r="H561" s="104"/>
      <c r="I561" s="103"/>
      <c r="J561" s="104"/>
      <c r="K561" s="52"/>
      <c r="L561" s="53"/>
    </row>
    <row r="562">
      <c r="H562" s="104"/>
      <c r="I562" s="103"/>
      <c r="J562" s="104"/>
      <c r="K562" s="52"/>
      <c r="L562" s="53"/>
    </row>
    <row r="563">
      <c r="H563" s="104"/>
      <c r="I563" s="103"/>
      <c r="J563" s="104"/>
      <c r="K563" s="52"/>
      <c r="L563" s="53"/>
    </row>
    <row r="564">
      <c r="H564" s="104"/>
      <c r="I564" s="103"/>
      <c r="J564" s="104"/>
      <c r="K564" s="52"/>
      <c r="L564" s="53"/>
    </row>
    <row r="565">
      <c r="H565" s="104"/>
      <c r="I565" s="103"/>
      <c r="J565" s="104"/>
      <c r="K565" s="52"/>
      <c r="L565" s="53"/>
    </row>
    <row r="566">
      <c r="H566" s="104"/>
      <c r="I566" s="103"/>
      <c r="J566" s="104"/>
      <c r="K566" s="52"/>
      <c r="L566" s="53"/>
    </row>
    <row r="567">
      <c r="H567" s="104"/>
      <c r="I567" s="103"/>
      <c r="J567" s="104"/>
      <c r="K567" s="52"/>
      <c r="L567" s="53"/>
    </row>
    <row r="568">
      <c r="H568" s="104"/>
      <c r="I568" s="103"/>
      <c r="J568" s="104"/>
      <c r="K568" s="52"/>
      <c r="L568" s="53"/>
    </row>
    <row r="569">
      <c r="H569" s="104"/>
      <c r="I569" s="103"/>
      <c r="J569" s="104"/>
      <c r="K569" s="52"/>
      <c r="L569" s="53"/>
    </row>
    <row r="570">
      <c r="H570" s="104"/>
      <c r="I570" s="103"/>
      <c r="J570" s="104"/>
      <c r="K570" s="52"/>
      <c r="L570" s="53"/>
    </row>
    <row r="571">
      <c r="H571" s="104"/>
      <c r="I571" s="103"/>
      <c r="J571" s="104"/>
      <c r="K571" s="52"/>
      <c r="L571" s="53"/>
    </row>
    <row r="572">
      <c r="H572" s="104"/>
      <c r="I572" s="103"/>
      <c r="J572" s="104"/>
      <c r="K572" s="52"/>
      <c r="L572" s="53"/>
    </row>
    <row r="573">
      <c r="H573" s="104"/>
      <c r="I573" s="103"/>
      <c r="J573" s="104"/>
      <c r="K573" s="52"/>
      <c r="L573" s="53"/>
    </row>
    <row r="574">
      <c r="H574" s="104"/>
      <c r="I574" s="103"/>
      <c r="J574" s="104"/>
      <c r="K574" s="52"/>
      <c r="L574" s="53"/>
    </row>
    <row r="575">
      <c r="H575" s="104"/>
      <c r="I575" s="103"/>
      <c r="J575" s="104"/>
      <c r="K575" s="52"/>
      <c r="L575" s="53"/>
    </row>
    <row r="576">
      <c r="H576" s="104"/>
      <c r="I576" s="103"/>
      <c r="J576" s="104"/>
      <c r="K576" s="52"/>
      <c r="L576" s="53"/>
    </row>
    <row r="577">
      <c r="H577" s="104"/>
      <c r="I577" s="103"/>
      <c r="J577" s="104"/>
      <c r="K577" s="52"/>
      <c r="L577" s="53"/>
    </row>
    <row r="578">
      <c r="H578" s="104"/>
      <c r="I578" s="103"/>
      <c r="J578" s="104"/>
      <c r="K578" s="52"/>
      <c r="L578" s="53"/>
    </row>
    <row r="579">
      <c r="H579" s="104"/>
      <c r="I579" s="103"/>
      <c r="J579" s="104"/>
      <c r="K579" s="52"/>
      <c r="L579" s="53"/>
    </row>
    <row r="580">
      <c r="H580" s="104"/>
      <c r="I580" s="103"/>
      <c r="J580" s="104"/>
      <c r="K580" s="52"/>
      <c r="L580" s="53"/>
    </row>
    <row r="581">
      <c r="H581" s="104"/>
      <c r="I581" s="103"/>
      <c r="J581" s="104"/>
      <c r="K581" s="52"/>
      <c r="L581" s="53"/>
    </row>
    <row r="582">
      <c r="H582" s="104"/>
      <c r="I582" s="103"/>
      <c r="J582" s="104"/>
      <c r="K582" s="52"/>
      <c r="L582" s="53"/>
    </row>
    <row r="583">
      <c r="H583" s="104"/>
      <c r="I583" s="103"/>
      <c r="J583" s="104"/>
      <c r="K583" s="52"/>
      <c r="L583" s="53"/>
    </row>
    <row r="584">
      <c r="H584" s="104"/>
      <c r="I584" s="103"/>
      <c r="J584" s="104"/>
      <c r="K584" s="52"/>
      <c r="L584" s="53"/>
    </row>
    <row r="585">
      <c r="H585" s="104"/>
      <c r="I585" s="103"/>
      <c r="J585" s="104"/>
      <c r="K585" s="52"/>
      <c r="L585" s="53"/>
    </row>
    <row r="586">
      <c r="H586" s="104"/>
      <c r="I586" s="103"/>
      <c r="J586" s="104"/>
      <c r="K586" s="52"/>
      <c r="L586" s="53"/>
    </row>
    <row r="587">
      <c r="H587" s="104"/>
      <c r="I587" s="103"/>
      <c r="J587" s="104"/>
      <c r="K587" s="52"/>
      <c r="L587" s="53"/>
    </row>
    <row r="588">
      <c r="H588" s="104"/>
      <c r="I588" s="103"/>
      <c r="J588" s="104"/>
      <c r="K588" s="52"/>
      <c r="L588" s="53"/>
    </row>
    <row r="589">
      <c r="H589" s="104"/>
      <c r="I589" s="103"/>
      <c r="J589" s="104"/>
      <c r="K589" s="52"/>
      <c r="L589" s="53"/>
    </row>
    <row r="590">
      <c r="H590" s="104"/>
      <c r="I590" s="103"/>
      <c r="J590" s="104"/>
      <c r="K590" s="52"/>
      <c r="L590" s="53"/>
    </row>
    <row r="591">
      <c r="H591" s="104"/>
      <c r="I591" s="103"/>
      <c r="J591" s="104"/>
      <c r="K591" s="52"/>
      <c r="L591" s="53"/>
    </row>
    <row r="592">
      <c r="H592" s="104"/>
      <c r="I592" s="103"/>
      <c r="J592" s="104"/>
      <c r="K592" s="52"/>
      <c r="L592" s="53"/>
    </row>
    <row r="593">
      <c r="H593" s="104"/>
      <c r="I593" s="103"/>
      <c r="J593" s="104"/>
      <c r="K593" s="52"/>
      <c r="L593" s="53"/>
    </row>
    <row r="594">
      <c r="H594" s="104"/>
      <c r="I594" s="103"/>
      <c r="J594" s="104"/>
      <c r="K594" s="52"/>
      <c r="L594" s="53"/>
    </row>
    <row r="595">
      <c r="H595" s="104"/>
      <c r="I595" s="103"/>
      <c r="J595" s="104"/>
      <c r="K595" s="52"/>
      <c r="L595" s="53"/>
    </row>
    <row r="596">
      <c r="H596" s="104"/>
      <c r="I596" s="103"/>
      <c r="J596" s="104"/>
      <c r="K596" s="52"/>
      <c r="L596" s="53"/>
    </row>
    <row r="597">
      <c r="H597" s="104"/>
      <c r="I597" s="103"/>
      <c r="J597" s="104"/>
      <c r="K597" s="52"/>
      <c r="L597" s="53"/>
    </row>
    <row r="598">
      <c r="H598" s="104"/>
      <c r="I598" s="103"/>
      <c r="J598" s="104"/>
      <c r="K598" s="52"/>
      <c r="L598" s="53"/>
    </row>
    <row r="599">
      <c r="H599" s="104"/>
      <c r="I599" s="103"/>
      <c r="J599" s="104"/>
      <c r="K599" s="52"/>
      <c r="L599" s="53"/>
    </row>
    <row r="600">
      <c r="H600" s="104"/>
      <c r="I600" s="103"/>
      <c r="J600" s="104"/>
      <c r="K600" s="52"/>
      <c r="L600" s="53"/>
    </row>
    <row r="601">
      <c r="H601" s="104"/>
      <c r="I601" s="103"/>
      <c r="J601" s="104"/>
      <c r="K601" s="52"/>
      <c r="L601" s="53"/>
    </row>
    <row r="602">
      <c r="H602" s="104"/>
      <c r="I602" s="103"/>
      <c r="J602" s="104"/>
      <c r="K602" s="52"/>
      <c r="L602" s="53"/>
    </row>
    <row r="603">
      <c r="H603" s="104"/>
      <c r="I603" s="103"/>
      <c r="J603" s="104"/>
      <c r="K603" s="52"/>
      <c r="L603" s="53"/>
    </row>
    <row r="604">
      <c r="H604" s="104"/>
      <c r="I604" s="103"/>
      <c r="J604" s="104"/>
      <c r="K604" s="52"/>
      <c r="L604" s="53"/>
    </row>
    <row r="605">
      <c r="H605" s="104"/>
      <c r="I605" s="103"/>
      <c r="J605" s="104"/>
      <c r="K605" s="52"/>
      <c r="L605" s="53"/>
    </row>
    <row r="606">
      <c r="H606" s="104"/>
      <c r="I606" s="103"/>
      <c r="J606" s="104"/>
      <c r="K606" s="52"/>
      <c r="L606" s="53"/>
    </row>
    <row r="607">
      <c r="H607" s="104"/>
      <c r="I607" s="103"/>
      <c r="J607" s="104"/>
      <c r="K607" s="52"/>
      <c r="L607" s="53"/>
    </row>
    <row r="608">
      <c r="H608" s="104"/>
      <c r="I608" s="103"/>
      <c r="J608" s="104"/>
      <c r="K608" s="52"/>
      <c r="L608" s="53"/>
    </row>
    <row r="609">
      <c r="H609" s="104"/>
      <c r="I609" s="103"/>
      <c r="J609" s="104"/>
      <c r="K609" s="52"/>
      <c r="L609" s="53"/>
    </row>
    <row r="610">
      <c r="H610" s="104"/>
      <c r="I610" s="103"/>
      <c r="J610" s="104"/>
      <c r="K610" s="52"/>
      <c r="L610" s="53"/>
    </row>
    <row r="611">
      <c r="H611" s="104"/>
      <c r="I611" s="103"/>
      <c r="J611" s="104"/>
      <c r="K611" s="52"/>
      <c r="L611" s="53"/>
    </row>
    <row r="612">
      <c r="H612" s="104"/>
      <c r="I612" s="103"/>
      <c r="J612" s="104"/>
      <c r="K612" s="52"/>
      <c r="L612" s="53"/>
    </row>
    <row r="613">
      <c r="H613" s="104"/>
      <c r="I613" s="103"/>
      <c r="J613" s="104"/>
      <c r="K613" s="52"/>
      <c r="L613" s="53"/>
    </row>
    <row r="614">
      <c r="H614" s="104"/>
      <c r="I614" s="103"/>
      <c r="J614" s="104"/>
      <c r="K614" s="52"/>
      <c r="L614" s="53"/>
    </row>
    <row r="615">
      <c r="H615" s="104"/>
      <c r="I615" s="103"/>
      <c r="J615" s="104"/>
      <c r="K615" s="52"/>
      <c r="L615" s="53"/>
    </row>
    <row r="616">
      <c r="H616" s="104"/>
      <c r="I616" s="103"/>
      <c r="J616" s="104"/>
      <c r="K616" s="52"/>
      <c r="L616" s="53"/>
    </row>
    <row r="617">
      <c r="H617" s="104"/>
      <c r="I617" s="103"/>
      <c r="J617" s="104"/>
      <c r="K617" s="52"/>
      <c r="L617" s="53"/>
    </row>
    <row r="618">
      <c r="H618" s="104"/>
      <c r="I618" s="103"/>
      <c r="J618" s="104"/>
      <c r="K618" s="52"/>
      <c r="L618" s="53"/>
    </row>
    <row r="619">
      <c r="H619" s="104"/>
      <c r="I619" s="103"/>
      <c r="J619" s="104"/>
      <c r="K619" s="52"/>
      <c r="L619" s="53"/>
    </row>
    <row r="620">
      <c r="H620" s="104"/>
      <c r="I620" s="103"/>
      <c r="J620" s="104"/>
      <c r="K620" s="52"/>
      <c r="L620" s="53"/>
    </row>
    <row r="621">
      <c r="H621" s="104"/>
      <c r="I621" s="103"/>
      <c r="J621" s="104"/>
      <c r="K621" s="52"/>
      <c r="L621" s="53"/>
    </row>
    <row r="622">
      <c r="H622" s="104"/>
      <c r="I622" s="103"/>
      <c r="J622" s="104"/>
      <c r="K622" s="52"/>
      <c r="L622" s="53"/>
    </row>
    <row r="623">
      <c r="H623" s="104"/>
      <c r="I623" s="103"/>
      <c r="J623" s="104"/>
      <c r="K623" s="52"/>
      <c r="L623" s="53"/>
    </row>
    <row r="624">
      <c r="H624" s="104"/>
      <c r="I624" s="103"/>
      <c r="J624" s="104"/>
      <c r="K624" s="52"/>
      <c r="L624" s="53"/>
    </row>
    <row r="625">
      <c r="H625" s="104"/>
      <c r="I625" s="103"/>
      <c r="J625" s="104"/>
      <c r="K625" s="52"/>
      <c r="L625" s="53"/>
    </row>
    <row r="626">
      <c r="H626" s="104"/>
      <c r="I626" s="103"/>
      <c r="J626" s="104"/>
      <c r="K626" s="52"/>
      <c r="L626" s="53"/>
    </row>
    <row r="627">
      <c r="H627" s="104"/>
      <c r="I627" s="103"/>
      <c r="J627" s="104"/>
      <c r="K627" s="52"/>
      <c r="L627" s="53"/>
    </row>
    <row r="628">
      <c r="H628" s="104"/>
      <c r="I628" s="103"/>
      <c r="J628" s="104"/>
      <c r="K628" s="52"/>
      <c r="L628" s="53"/>
    </row>
    <row r="629">
      <c r="H629" s="104"/>
      <c r="I629" s="103"/>
      <c r="J629" s="104"/>
      <c r="K629" s="52"/>
      <c r="L629" s="53"/>
    </row>
    <row r="630">
      <c r="H630" s="104"/>
      <c r="I630" s="103"/>
      <c r="J630" s="104"/>
      <c r="K630" s="52"/>
      <c r="L630" s="53"/>
    </row>
    <row r="631">
      <c r="H631" s="104"/>
      <c r="I631" s="103"/>
      <c r="J631" s="104"/>
      <c r="K631" s="52"/>
      <c r="L631" s="53"/>
    </row>
    <row r="632">
      <c r="H632" s="104"/>
      <c r="I632" s="103"/>
      <c r="J632" s="104"/>
      <c r="K632" s="52"/>
      <c r="L632" s="53"/>
    </row>
    <row r="633">
      <c r="H633" s="104"/>
      <c r="I633" s="103"/>
      <c r="J633" s="104"/>
      <c r="K633" s="52"/>
      <c r="L633" s="53"/>
    </row>
    <row r="634">
      <c r="H634" s="104"/>
      <c r="I634" s="103"/>
      <c r="J634" s="104"/>
      <c r="K634" s="52"/>
      <c r="L634" s="53"/>
    </row>
    <row r="635">
      <c r="H635" s="104"/>
      <c r="I635" s="103"/>
      <c r="J635" s="104"/>
      <c r="K635" s="52"/>
      <c r="L635" s="53"/>
    </row>
    <row r="636">
      <c r="H636" s="104"/>
      <c r="I636" s="103"/>
      <c r="J636" s="104"/>
      <c r="K636" s="52"/>
      <c r="L636" s="53"/>
    </row>
    <row r="637">
      <c r="H637" s="104"/>
      <c r="I637" s="103"/>
      <c r="J637" s="104"/>
      <c r="K637" s="52"/>
      <c r="L637" s="53"/>
    </row>
    <row r="638">
      <c r="H638" s="104"/>
      <c r="I638" s="103"/>
      <c r="J638" s="104"/>
      <c r="K638" s="52"/>
      <c r="L638" s="53"/>
    </row>
    <row r="639">
      <c r="H639" s="104"/>
      <c r="I639" s="103"/>
      <c r="J639" s="104"/>
      <c r="K639" s="52"/>
      <c r="L639" s="53"/>
    </row>
    <row r="640">
      <c r="H640" s="104"/>
      <c r="I640" s="103"/>
      <c r="J640" s="104"/>
      <c r="K640" s="52"/>
      <c r="L640" s="53"/>
    </row>
    <row r="641">
      <c r="H641" s="104"/>
      <c r="I641" s="103"/>
      <c r="J641" s="104"/>
      <c r="K641" s="52"/>
      <c r="L641" s="53"/>
    </row>
    <row r="642">
      <c r="H642" s="104"/>
      <c r="I642" s="103"/>
      <c r="J642" s="104"/>
      <c r="K642" s="52"/>
      <c r="L642" s="53"/>
    </row>
    <row r="643">
      <c r="H643" s="104"/>
      <c r="I643" s="103"/>
      <c r="J643" s="104"/>
      <c r="K643" s="52"/>
      <c r="L643" s="53"/>
    </row>
    <row r="644">
      <c r="H644" s="104"/>
      <c r="I644" s="103"/>
      <c r="J644" s="104"/>
      <c r="K644" s="52"/>
      <c r="L644" s="53"/>
    </row>
    <row r="645">
      <c r="H645" s="104"/>
      <c r="I645" s="103"/>
      <c r="J645" s="104"/>
      <c r="K645" s="52"/>
      <c r="L645" s="53"/>
    </row>
    <row r="646">
      <c r="H646" s="104"/>
      <c r="I646" s="103"/>
      <c r="J646" s="104"/>
      <c r="K646" s="52"/>
      <c r="L646" s="53"/>
    </row>
    <row r="647">
      <c r="H647" s="104"/>
      <c r="I647" s="103"/>
      <c r="J647" s="104"/>
      <c r="K647" s="52"/>
      <c r="L647" s="53"/>
    </row>
    <row r="648">
      <c r="H648" s="104"/>
      <c r="I648" s="103"/>
      <c r="J648" s="104"/>
      <c r="K648" s="52"/>
      <c r="L648" s="53"/>
    </row>
    <row r="649">
      <c r="H649" s="104"/>
      <c r="I649" s="103"/>
      <c r="J649" s="104"/>
      <c r="K649" s="52"/>
      <c r="L649" s="53"/>
    </row>
    <row r="650">
      <c r="H650" s="104"/>
      <c r="I650" s="103"/>
      <c r="J650" s="104"/>
      <c r="K650" s="52"/>
      <c r="L650" s="53"/>
    </row>
    <row r="651">
      <c r="H651" s="104"/>
      <c r="I651" s="103"/>
      <c r="J651" s="104"/>
      <c r="K651" s="52"/>
      <c r="L651" s="53"/>
    </row>
    <row r="652">
      <c r="H652" s="104"/>
      <c r="I652" s="103"/>
      <c r="J652" s="104"/>
      <c r="K652" s="52"/>
      <c r="L652" s="53"/>
    </row>
    <row r="653">
      <c r="H653" s="104"/>
      <c r="I653" s="103"/>
      <c r="J653" s="104"/>
      <c r="K653" s="52"/>
      <c r="L653" s="53"/>
    </row>
    <row r="654">
      <c r="H654" s="104"/>
      <c r="I654" s="103"/>
      <c r="J654" s="104"/>
      <c r="K654" s="52"/>
      <c r="L654" s="53"/>
    </row>
    <row r="655">
      <c r="H655" s="104"/>
      <c r="I655" s="103"/>
      <c r="J655" s="104"/>
      <c r="K655" s="52"/>
      <c r="L655" s="53"/>
    </row>
    <row r="656">
      <c r="H656" s="104"/>
      <c r="I656" s="103"/>
      <c r="J656" s="104"/>
      <c r="K656" s="52"/>
      <c r="L656" s="53"/>
    </row>
    <row r="657">
      <c r="H657" s="104"/>
      <c r="I657" s="103"/>
      <c r="J657" s="104"/>
      <c r="K657" s="52"/>
      <c r="L657" s="53"/>
    </row>
    <row r="658">
      <c r="H658" s="104"/>
      <c r="I658" s="103"/>
      <c r="J658" s="104"/>
      <c r="K658" s="52"/>
      <c r="L658" s="53"/>
    </row>
    <row r="659">
      <c r="H659" s="104"/>
      <c r="I659" s="103"/>
      <c r="J659" s="104"/>
      <c r="K659" s="52"/>
      <c r="L659" s="53"/>
    </row>
    <row r="660">
      <c r="H660" s="104"/>
      <c r="I660" s="103"/>
      <c r="J660" s="104"/>
      <c r="K660" s="52"/>
      <c r="L660" s="53"/>
    </row>
    <row r="661">
      <c r="H661" s="104"/>
      <c r="I661" s="103"/>
      <c r="J661" s="104"/>
      <c r="K661" s="52"/>
      <c r="L661" s="53"/>
    </row>
    <row r="662">
      <c r="H662" s="104"/>
      <c r="I662" s="103"/>
      <c r="J662" s="104"/>
      <c r="K662" s="52"/>
      <c r="L662" s="53"/>
    </row>
    <row r="663">
      <c r="H663" s="104"/>
      <c r="I663" s="103"/>
      <c r="J663" s="104"/>
      <c r="K663" s="52"/>
      <c r="L663" s="53"/>
    </row>
    <row r="664">
      <c r="H664" s="104"/>
      <c r="I664" s="103"/>
      <c r="J664" s="104"/>
      <c r="K664" s="52"/>
      <c r="L664" s="53"/>
    </row>
    <row r="665">
      <c r="H665" s="104"/>
      <c r="I665" s="103"/>
      <c r="J665" s="104"/>
      <c r="K665" s="52"/>
      <c r="L665" s="53"/>
    </row>
    <row r="666">
      <c r="H666" s="104"/>
      <c r="I666" s="103"/>
      <c r="J666" s="104"/>
      <c r="K666" s="52"/>
      <c r="L666" s="53"/>
    </row>
    <row r="667">
      <c r="H667" s="104"/>
      <c r="I667" s="103"/>
      <c r="J667" s="104"/>
      <c r="K667" s="52"/>
      <c r="L667" s="53"/>
    </row>
    <row r="668">
      <c r="H668" s="104"/>
      <c r="I668" s="103"/>
      <c r="J668" s="104"/>
      <c r="K668" s="52"/>
      <c r="L668" s="53"/>
    </row>
    <row r="669">
      <c r="H669" s="104"/>
      <c r="I669" s="103"/>
      <c r="J669" s="104"/>
      <c r="K669" s="52"/>
      <c r="L669" s="53"/>
    </row>
    <row r="670">
      <c r="H670" s="104"/>
      <c r="I670" s="103"/>
      <c r="J670" s="104"/>
      <c r="K670" s="52"/>
      <c r="L670" s="53"/>
    </row>
    <row r="671">
      <c r="H671" s="104"/>
      <c r="I671" s="103"/>
      <c r="J671" s="104"/>
      <c r="K671" s="52"/>
      <c r="L671" s="53"/>
    </row>
    <row r="672">
      <c r="H672" s="104"/>
      <c r="I672" s="103"/>
      <c r="J672" s="104"/>
      <c r="K672" s="52"/>
      <c r="L672" s="53"/>
    </row>
    <row r="673">
      <c r="H673" s="104"/>
      <c r="I673" s="103"/>
      <c r="J673" s="104"/>
      <c r="K673" s="52"/>
      <c r="L673" s="53"/>
    </row>
    <row r="674">
      <c r="H674" s="104"/>
      <c r="I674" s="103"/>
      <c r="J674" s="104"/>
      <c r="K674" s="52"/>
      <c r="L674" s="53"/>
    </row>
    <row r="675">
      <c r="H675" s="104"/>
      <c r="I675" s="103"/>
      <c r="J675" s="104"/>
      <c r="K675" s="52"/>
      <c r="L675" s="53"/>
    </row>
    <row r="676">
      <c r="H676" s="104"/>
      <c r="I676" s="103"/>
      <c r="J676" s="104"/>
      <c r="K676" s="52"/>
      <c r="L676" s="53"/>
    </row>
    <row r="677">
      <c r="H677" s="104"/>
      <c r="I677" s="103"/>
      <c r="J677" s="104"/>
      <c r="K677" s="52"/>
      <c r="L677" s="53"/>
    </row>
    <row r="678">
      <c r="H678" s="104"/>
      <c r="I678" s="103"/>
      <c r="J678" s="104"/>
      <c r="K678" s="52"/>
      <c r="L678" s="53"/>
    </row>
    <row r="679">
      <c r="H679" s="104"/>
      <c r="I679" s="103"/>
      <c r="J679" s="104"/>
      <c r="K679" s="52"/>
      <c r="L679" s="53"/>
    </row>
    <row r="680">
      <c r="H680" s="104"/>
      <c r="I680" s="103"/>
      <c r="J680" s="104"/>
      <c r="K680" s="52"/>
      <c r="L680" s="53"/>
    </row>
    <row r="681">
      <c r="H681" s="104"/>
      <c r="I681" s="103"/>
      <c r="J681" s="104"/>
      <c r="K681" s="52"/>
      <c r="L681" s="53"/>
    </row>
    <row r="682">
      <c r="H682" s="104"/>
      <c r="I682" s="103"/>
      <c r="J682" s="104"/>
      <c r="K682" s="52"/>
      <c r="L682" s="53"/>
    </row>
    <row r="683">
      <c r="H683" s="104"/>
      <c r="I683" s="103"/>
      <c r="J683" s="104"/>
      <c r="K683" s="52"/>
      <c r="L683" s="53"/>
    </row>
    <row r="684">
      <c r="H684" s="104"/>
      <c r="I684" s="103"/>
      <c r="J684" s="104"/>
      <c r="K684" s="52"/>
      <c r="L684" s="53"/>
    </row>
    <row r="685">
      <c r="H685" s="104"/>
      <c r="I685" s="103"/>
      <c r="J685" s="104"/>
      <c r="K685" s="52"/>
      <c r="L685" s="53"/>
    </row>
    <row r="686">
      <c r="H686" s="104"/>
      <c r="I686" s="103"/>
      <c r="J686" s="104"/>
      <c r="K686" s="52"/>
      <c r="L686" s="53"/>
    </row>
    <row r="687">
      <c r="H687" s="104"/>
      <c r="I687" s="103"/>
      <c r="J687" s="104"/>
      <c r="K687" s="52"/>
      <c r="L687" s="53"/>
    </row>
    <row r="688">
      <c r="H688" s="104"/>
      <c r="I688" s="103"/>
      <c r="J688" s="104"/>
      <c r="K688" s="52"/>
      <c r="L688" s="53"/>
    </row>
    <row r="689">
      <c r="H689" s="104"/>
      <c r="I689" s="103"/>
      <c r="J689" s="104"/>
      <c r="K689" s="52"/>
      <c r="L689" s="53"/>
    </row>
    <row r="690">
      <c r="H690" s="104"/>
      <c r="I690" s="103"/>
      <c r="J690" s="104"/>
      <c r="K690" s="52"/>
      <c r="L690" s="53"/>
    </row>
    <row r="691">
      <c r="H691" s="104"/>
      <c r="I691" s="103"/>
      <c r="J691" s="104"/>
      <c r="K691" s="52"/>
      <c r="L691" s="53"/>
    </row>
    <row r="692">
      <c r="H692" s="104"/>
      <c r="I692" s="103"/>
      <c r="J692" s="104"/>
      <c r="K692" s="52"/>
      <c r="L692" s="53"/>
    </row>
    <row r="693">
      <c r="H693" s="104"/>
      <c r="I693" s="103"/>
      <c r="J693" s="104"/>
      <c r="K693" s="52"/>
      <c r="L693" s="53"/>
    </row>
    <row r="694">
      <c r="H694" s="104"/>
      <c r="I694" s="103"/>
      <c r="J694" s="104"/>
      <c r="K694" s="52"/>
      <c r="L694" s="53"/>
    </row>
    <row r="695">
      <c r="H695" s="104"/>
      <c r="I695" s="103"/>
      <c r="J695" s="104"/>
      <c r="K695" s="52"/>
      <c r="L695" s="53"/>
    </row>
    <row r="696">
      <c r="H696" s="104"/>
      <c r="I696" s="103"/>
      <c r="J696" s="104"/>
      <c r="K696" s="52"/>
      <c r="L696" s="53"/>
    </row>
    <row r="697">
      <c r="H697" s="104"/>
      <c r="I697" s="103"/>
      <c r="J697" s="104"/>
      <c r="K697" s="52"/>
      <c r="L697" s="53"/>
    </row>
    <row r="698">
      <c r="H698" s="104"/>
      <c r="I698" s="103"/>
      <c r="J698" s="104"/>
      <c r="K698" s="52"/>
      <c r="L698" s="53"/>
    </row>
    <row r="699">
      <c r="H699" s="104"/>
      <c r="I699" s="103"/>
      <c r="J699" s="104"/>
      <c r="K699" s="52"/>
      <c r="L699" s="53"/>
    </row>
    <row r="700">
      <c r="H700" s="104"/>
      <c r="I700" s="103"/>
      <c r="J700" s="104"/>
      <c r="K700" s="52"/>
      <c r="L700" s="53"/>
    </row>
    <row r="701">
      <c r="H701" s="104"/>
      <c r="I701" s="103"/>
      <c r="J701" s="104"/>
      <c r="K701" s="52"/>
      <c r="L701" s="53"/>
    </row>
    <row r="702">
      <c r="H702" s="104"/>
      <c r="I702" s="103"/>
      <c r="J702" s="104"/>
      <c r="K702" s="52"/>
      <c r="L702" s="53"/>
    </row>
    <row r="703">
      <c r="H703" s="104"/>
      <c r="I703" s="103"/>
      <c r="J703" s="104"/>
      <c r="K703" s="52"/>
      <c r="L703" s="53"/>
    </row>
    <row r="704">
      <c r="H704" s="104"/>
      <c r="I704" s="103"/>
      <c r="J704" s="104"/>
      <c r="K704" s="52"/>
      <c r="L704" s="53"/>
    </row>
    <row r="705">
      <c r="H705" s="104"/>
      <c r="I705" s="103"/>
      <c r="J705" s="104"/>
      <c r="K705" s="52"/>
      <c r="L705" s="53"/>
    </row>
    <row r="706">
      <c r="H706" s="104"/>
      <c r="I706" s="103"/>
      <c r="J706" s="104"/>
      <c r="K706" s="52"/>
      <c r="L706" s="53"/>
    </row>
    <row r="707">
      <c r="H707" s="104"/>
      <c r="I707" s="103"/>
      <c r="J707" s="104"/>
      <c r="K707" s="52"/>
      <c r="L707" s="53"/>
    </row>
    <row r="708">
      <c r="H708" s="104"/>
      <c r="I708" s="103"/>
      <c r="J708" s="104"/>
      <c r="K708" s="52"/>
      <c r="L708" s="53"/>
    </row>
    <row r="709">
      <c r="H709" s="104"/>
      <c r="I709" s="103"/>
      <c r="J709" s="104"/>
      <c r="K709" s="52"/>
      <c r="L709" s="53"/>
    </row>
    <row r="710">
      <c r="H710" s="104"/>
      <c r="I710" s="103"/>
      <c r="J710" s="104"/>
      <c r="K710" s="52"/>
      <c r="L710" s="53"/>
    </row>
    <row r="711">
      <c r="H711" s="104"/>
      <c r="I711" s="103"/>
      <c r="J711" s="104"/>
      <c r="K711" s="52"/>
      <c r="L711" s="53"/>
    </row>
    <row r="712">
      <c r="H712" s="104"/>
      <c r="I712" s="103"/>
      <c r="J712" s="104"/>
      <c r="K712" s="52"/>
      <c r="L712" s="53"/>
    </row>
    <row r="713">
      <c r="H713" s="104"/>
      <c r="I713" s="103"/>
      <c r="J713" s="104"/>
      <c r="K713" s="52"/>
      <c r="L713" s="53"/>
    </row>
    <row r="714">
      <c r="H714" s="104"/>
      <c r="I714" s="103"/>
      <c r="J714" s="104"/>
      <c r="K714" s="52"/>
      <c r="L714" s="53"/>
    </row>
    <row r="715">
      <c r="H715" s="104"/>
      <c r="I715" s="103"/>
      <c r="J715" s="104"/>
      <c r="K715" s="52"/>
      <c r="L715" s="53"/>
    </row>
    <row r="716">
      <c r="H716" s="104"/>
      <c r="I716" s="103"/>
      <c r="J716" s="104"/>
      <c r="K716" s="52"/>
      <c r="L716" s="53"/>
    </row>
    <row r="717">
      <c r="H717" s="104"/>
      <c r="I717" s="103"/>
      <c r="J717" s="104"/>
      <c r="K717" s="52"/>
      <c r="L717" s="53"/>
    </row>
    <row r="718">
      <c r="H718" s="104"/>
      <c r="I718" s="103"/>
      <c r="J718" s="104"/>
      <c r="K718" s="52"/>
      <c r="L718" s="53"/>
    </row>
    <row r="719">
      <c r="H719" s="104"/>
      <c r="I719" s="103"/>
      <c r="J719" s="104"/>
      <c r="K719" s="52"/>
      <c r="L719" s="53"/>
    </row>
    <row r="720">
      <c r="H720" s="104"/>
      <c r="I720" s="103"/>
      <c r="J720" s="104"/>
      <c r="K720" s="52"/>
      <c r="L720" s="53"/>
    </row>
    <row r="721">
      <c r="H721" s="104"/>
      <c r="I721" s="103"/>
      <c r="J721" s="104"/>
      <c r="K721" s="52"/>
      <c r="L721" s="53"/>
    </row>
    <row r="722">
      <c r="H722" s="104"/>
      <c r="I722" s="103"/>
      <c r="J722" s="104"/>
      <c r="K722" s="52"/>
      <c r="L722" s="53"/>
    </row>
    <row r="723">
      <c r="H723" s="104"/>
      <c r="I723" s="103"/>
      <c r="J723" s="104"/>
      <c r="K723" s="52"/>
      <c r="L723" s="53"/>
    </row>
    <row r="724">
      <c r="H724" s="104"/>
      <c r="I724" s="103"/>
      <c r="J724" s="104"/>
      <c r="K724" s="52"/>
      <c r="L724" s="53"/>
    </row>
    <row r="725">
      <c r="H725" s="104"/>
      <c r="I725" s="103"/>
      <c r="J725" s="104"/>
      <c r="K725" s="52"/>
      <c r="L725" s="53"/>
    </row>
    <row r="726">
      <c r="H726" s="104"/>
      <c r="I726" s="103"/>
      <c r="J726" s="104"/>
      <c r="K726" s="52"/>
      <c r="L726" s="53"/>
    </row>
    <row r="727">
      <c r="H727" s="104"/>
      <c r="I727" s="103"/>
      <c r="J727" s="104"/>
      <c r="K727" s="52"/>
      <c r="L727" s="53"/>
    </row>
    <row r="728">
      <c r="H728" s="104"/>
      <c r="I728" s="103"/>
      <c r="J728" s="104"/>
      <c r="K728" s="52"/>
      <c r="L728" s="53"/>
    </row>
    <row r="729">
      <c r="H729" s="104"/>
      <c r="I729" s="103"/>
      <c r="J729" s="104"/>
      <c r="K729" s="52"/>
      <c r="L729" s="53"/>
    </row>
    <row r="730">
      <c r="H730" s="104"/>
      <c r="I730" s="103"/>
      <c r="J730" s="104"/>
      <c r="K730" s="52"/>
      <c r="L730" s="53"/>
    </row>
    <row r="731">
      <c r="H731" s="104"/>
      <c r="I731" s="103"/>
      <c r="J731" s="104"/>
      <c r="K731" s="52"/>
      <c r="L731" s="53"/>
    </row>
    <row r="732">
      <c r="H732" s="104"/>
      <c r="I732" s="103"/>
      <c r="J732" s="104"/>
      <c r="K732" s="52"/>
      <c r="L732" s="53"/>
    </row>
    <row r="733">
      <c r="H733" s="104"/>
      <c r="I733" s="103"/>
      <c r="J733" s="104"/>
      <c r="K733" s="52"/>
      <c r="L733" s="53"/>
    </row>
    <row r="734">
      <c r="H734" s="104"/>
      <c r="I734" s="103"/>
      <c r="J734" s="104"/>
      <c r="K734" s="52"/>
      <c r="L734" s="53"/>
    </row>
    <row r="735">
      <c r="H735" s="104"/>
      <c r="I735" s="103"/>
      <c r="J735" s="104"/>
      <c r="K735" s="52"/>
      <c r="L735" s="53"/>
    </row>
    <row r="736">
      <c r="H736" s="104"/>
      <c r="I736" s="103"/>
      <c r="J736" s="104"/>
      <c r="K736" s="52"/>
      <c r="L736" s="53"/>
    </row>
    <row r="737">
      <c r="H737" s="104"/>
      <c r="I737" s="103"/>
      <c r="J737" s="104"/>
      <c r="K737" s="52"/>
      <c r="L737" s="53"/>
    </row>
    <row r="738">
      <c r="H738" s="104"/>
      <c r="I738" s="103"/>
      <c r="J738" s="104"/>
      <c r="K738" s="52"/>
      <c r="L738" s="53"/>
    </row>
    <row r="739">
      <c r="H739" s="104"/>
      <c r="I739" s="103"/>
      <c r="J739" s="104"/>
      <c r="K739" s="52"/>
      <c r="L739" s="53"/>
    </row>
    <row r="740">
      <c r="H740" s="104"/>
      <c r="I740" s="103"/>
      <c r="J740" s="104"/>
      <c r="K740" s="52"/>
      <c r="L740" s="53"/>
    </row>
    <row r="741">
      <c r="H741" s="104"/>
      <c r="I741" s="103"/>
      <c r="J741" s="104"/>
      <c r="K741" s="52"/>
      <c r="L741" s="53"/>
    </row>
    <row r="742">
      <c r="H742" s="104"/>
      <c r="I742" s="103"/>
      <c r="J742" s="104"/>
      <c r="K742" s="52"/>
      <c r="L742" s="53"/>
    </row>
    <row r="743">
      <c r="H743" s="104"/>
      <c r="I743" s="103"/>
      <c r="J743" s="104"/>
      <c r="K743" s="52"/>
      <c r="L743" s="53"/>
    </row>
    <row r="744">
      <c r="H744" s="104"/>
      <c r="I744" s="103"/>
      <c r="J744" s="104"/>
      <c r="K744" s="52"/>
      <c r="L744" s="53"/>
    </row>
    <row r="745">
      <c r="H745" s="104"/>
      <c r="I745" s="103"/>
      <c r="J745" s="104"/>
      <c r="K745" s="52"/>
      <c r="L745" s="53"/>
    </row>
    <row r="746">
      <c r="H746" s="104"/>
      <c r="I746" s="103"/>
      <c r="J746" s="104"/>
      <c r="K746" s="52"/>
      <c r="L746" s="53"/>
    </row>
    <row r="747">
      <c r="H747" s="104"/>
      <c r="I747" s="103"/>
      <c r="J747" s="104"/>
      <c r="K747" s="52"/>
      <c r="L747" s="53"/>
    </row>
    <row r="748">
      <c r="H748" s="104"/>
      <c r="I748" s="103"/>
      <c r="J748" s="104"/>
      <c r="K748" s="52"/>
      <c r="L748" s="53"/>
    </row>
    <row r="749">
      <c r="H749" s="104"/>
      <c r="I749" s="103"/>
      <c r="J749" s="104"/>
      <c r="K749" s="52"/>
      <c r="L749" s="53"/>
    </row>
    <row r="750">
      <c r="H750" s="104"/>
      <c r="I750" s="103"/>
      <c r="J750" s="104"/>
      <c r="K750" s="52"/>
      <c r="L750" s="53"/>
    </row>
    <row r="751">
      <c r="H751" s="104"/>
      <c r="I751" s="103"/>
      <c r="J751" s="104"/>
      <c r="K751" s="52"/>
      <c r="L751" s="53"/>
    </row>
    <row r="752">
      <c r="H752" s="104"/>
      <c r="I752" s="103"/>
      <c r="J752" s="104"/>
      <c r="K752" s="52"/>
      <c r="L752" s="53"/>
    </row>
    <row r="753">
      <c r="H753" s="104"/>
      <c r="I753" s="103"/>
      <c r="J753" s="104"/>
      <c r="K753" s="52"/>
      <c r="L753" s="53"/>
    </row>
    <row r="754">
      <c r="H754" s="104"/>
      <c r="I754" s="103"/>
      <c r="J754" s="104"/>
      <c r="K754" s="52"/>
      <c r="L754" s="53"/>
    </row>
    <row r="755">
      <c r="H755" s="104"/>
      <c r="I755" s="103"/>
      <c r="J755" s="104"/>
      <c r="K755" s="52"/>
      <c r="L755" s="53"/>
    </row>
    <row r="756">
      <c r="H756" s="104"/>
      <c r="I756" s="103"/>
      <c r="J756" s="104"/>
      <c r="K756" s="52"/>
      <c r="L756" s="53"/>
    </row>
    <row r="757">
      <c r="H757" s="104"/>
      <c r="I757" s="103"/>
      <c r="J757" s="104"/>
      <c r="K757" s="52"/>
      <c r="L757" s="53"/>
    </row>
    <row r="758">
      <c r="H758" s="104"/>
      <c r="I758" s="103"/>
      <c r="J758" s="104"/>
      <c r="K758" s="52"/>
      <c r="L758" s="53"/>
    </row>
    <row r="759">
      <c r="H759" s="104"/>
      <c r="I759" s="103"/>
      <c r="J759" s="104"/>
      <c r="K759" s="52"/>
      <c r="L759" s="53"/>
    </row>
    <row r="760">
      <c r="H760" s="104"/>
      <c r="I760" s="103"/>
      <c r="J760" s="104"/>
      <c r="K760" s="52"/>
      <c r="L760" s="53"/>
    </row>
    <row r="761">
      <c r="H761" s="104"/>
      <c r="I761" s="103"/>
      <c r="J761" s="104"/>
      <c r="K761" s="52"/>
      <c r="L761" s="53"/>
    </row>
    <row r="762">
      <c r="H762" s="104"/>
      <c r="I762" s="103"/>
      <c r="J762" s="104"/>
      <c r="K762" s="52"/>
      <c r="L762" s="53"/>
    </row>
    <row r="763">
      <c r="H763" s="104"/>
      <c r="I763" s="103"/>
      <c r="J763" s="104"/>
      <c r="K763" s="52"/>
      <c r="L763" s="53"/>
    </row>
    <row r="764">
      <c r="H764" s="104"/>
      <c r="I764" s="103"/>
      <c r="J764" s="104"/>
      <c r="K764" s="52"/>
      <c r="L764" s="53"/>
    </row>
    <row r="765">
      <c r="H765" s="104"/>
      <c r="I765" s="103"/>
      <c r="J765" s="104"/>
      <c r="K765" s="52"/>
      <c r="L765" s="53"/>
    </row>
    <row r="766">
      <c r="H766" s="104"/>
      <c r="I766" s="103"/>
      <c r="J766" s="104"/>
      <c r="K766" s="52"/>
      <c r="L766" s="53"/>
    </row>
    <row r="767">
      <c r="H767" s="104"/>
      <c r="I767" s="103"/>
      <c r="J767" s="104"/>
      <c r="K767" s="52"/>
      <c r="L767" s="53"/>
    </row>
    <row r="768">
      <c r="H768" s="104"/>
      <c r="I768" s="103"/>
      <c r="J768" s="104"/>
      <c r="K768" s="52"/>
      <c r="L768" s="53"/>
    </row>
    <row r="769">
      <c r="H769" s="104"/>
      <c r="I769" s="103"/>
      <c r="J769" s="104"/>
      <c r="K769" s="52"/>
      <c r="L769" s="53"/>
    </row>
    <row r="770">
      <c r="H770" s="104"/>
      <c r="I770" s="103"/>
      <c r="J770" s="104"/>
      <c r="K770" s="52"/>
      <c r="L770" s="53"/>
    </row>
    <row r="771">
      <c r="H771" s="104"/>
      <c r="I771" s="103"/>
      <c r="J771" s="104"/>
      <c r="K771" s="52"/>
      <c r="L771" s="53"/>
    </row>
    <row r="772">
      <c r="H772" s="104"/>
      <c r="I772" s="103"/>
      <c r="J772" s="104"/>
      <c r="K772" s="52"/>
      <c r="L772" s="53"/>
    </row>
    <row r="773">
      <c r="H773" s="104"/>
      <c r="I773" s="103"/>
      <c r="J773" s="104"/>
      <c r="K773" s="52"/>
      <c r="L773" s="53"/>
    </row>
    <row r="774">
      <c r="H774" s="104"/>
      <c r="I774" s="103"/>
      <c r="J774" s="104"/>
      <c r="K774" s="52"/>
      <c r="L774" s="53"/>
    </row>
    <row r="775">
      <c r="H775" s="104"/>
      <c r="I775" s="103"/>
      <c r="J775" s="104"/>
      <c r="K775" s="52"/>
      <c r="L775" s="53"/>
    </row>
    <row r="776">
      <c r="H776" s="104"/>
      <c r="I776" s="103"/>
      <c r="J776" s="104"/>
      <c r="K776" s="52"/>
      <c r="L776" s="53"/>
    </row>
    <row r="777">
      <c r="H777" s="104"/>
      <c r="I777" s="103"/>
      <c r="J777" s="104"/>
      <c r="K777" s="52"/>
      <c r="L777" s="53"/>
    </row>
    <row r="778">
      <c r="H778" s="104"/>
      <c r="I778" s="103"/>
      <c r="J778" s="104"/>
      <c r="K778" s="52"/>
      <c r="L778" s="53"/>
    </row>
    <row r="779">
      <c r="H779" s="104"/>
      <c r="I779" s="103"/>
      <c r="J779" s="104"/>
      <c r="K779" s="52"/>
      <c r="L779" s="53"/>
    </row>
    <row r="780">
      <c r="H780" s="104"/>
      <c r="I780" s="103"/>
      <c r="J780" s="104"/>
      <c r="K780" s="52"/>
      <c r="L780" s="53"/>
    </row>
    <row r="781">
      <c r="H781" s="104"/>
      <c r="I781" s="103"/>
      <c r="J781" s="104"/>
      <c r="K781" s="52"/>
      <c r="L781" s="53"/>
    </row>
    <row r="782">
      <c r="H782" s="104"/>
      <c r="I782" s="103"/>
      <c r="J782" s="104"/>
      <c r="K782" s="52"/>
      <c r="L782" s="53"/>
    </row>
    <row r="783">
      <c r="H783" s="104"/>
      <c r="I783" s="103"/>
      <c r="J783" s="104"/>
      <c r="K783" s="52"/>
      <c r="L783" s="53"/>
    </row>
    <row r="784">
      <c r="H784" s="104"/>
      <c r="I784" s="103"/>
      <c r="J784" s="104"/>
      <c r="K784" s="52"/>
      <c r="L784" s="53"/>
    </row>
    <row r="785">
      <c r="H785" s="104"/>
      <c r="I785" s="103"/>
      <c r="J785" s="104"/>
      <c r="K785" s="52"/>
      <c r="L785" s="53"/>
    </row>
    <row r="786">
      <c r="H786" s="104"/>
      <c r="I786" s="103"/>
      <c r="J786" s="104"/>
      <c r="K786" s="52"/>
      <c r="L786" s="53"/>
    </row>
    <row r="787">
      <c r="H787" s="104"/>
      <c r="I787" s="103"/>
      <c r="J787" s="104"/>
      <c r="K787" s="52"/>
      <c r="L787" s="53"/>
    </row>
    <row r="788">
      <c r="H788" s="104"/>
      <c r="I788" s="103"/>
      <c r="J788" s="104"/>
      <c r="K788" s="52"/>
      <c r="L788" s="53"/>
    </row>
    <row r="789">
      <c r="H789" s="104"/>
      <c r="I789" s="103"/>
      <c r="J789" s="104"/>
      <c r="K789" s="52"/>
      <c r="L789" s="53"/>
    </row>
    <row r="790">
      <c r="H790" s="104"/>
      <c r="I790" s="103"/>
      <c r="J790" s="104"/>
      <c r="K790" s="52"/>
      <c r="L790" s="53"/>
    </row>
    <row r="791">
      <c r="H791" s="104"/>
      <c r="I791" s="103"/>
      <c r="J791" s="104"/>
      <c r="K791" s="52"/>
      <c r="L791" s="53"/>
    </row>
    <row r="792">
      <c r="H792" s="104"/>
      <c r="I792" s="103"/>
      <c r="J792" s="104"/>
      <c r="K792" s="52"/>
      <c r="L792" s="53"/>
    </row>
    <row r="793">
      <c r="H793" s="104"/>
      <c r="I793" s="103"/>
      <c r="J793" s="104"/>
      <c r="K793" s="52"/>
      <c r="L793" s="53"/>
    </row>
    <row r="794">
      <c r="H794" s="104"/>
      <c r="I794" s="103"/>
      <c r="J794" s="104"/>
      <c r="K794" s="52"/>
      <c r="L794" s="53"/>
    </row>
    <row r="795">
      <c r="H795" s="104"/>
      <c r="I795" s="103"/>
      <c r="J795" s="104"/>
      <c r="K795" s="52"/>
      <c r="L795" s="53"/>
    </row>
    <row r="796">
      <c r="H796" s="104"/>
      <c r="I796" s="103"/>
      <c r="J796" s="104"/>
      <c r="K796" s="52"/>
      <c r="L796" s="53"/>
    </row>
    <row r="797">
      <c r="H797" s="104"/>
      <c r="I797" s="103"/>
      <c r="J797" s="104"/>
      <c r="K797" s="52"/>
      <c r="L797" s="53"/>
    </row>
    <row r="798">
      <c r="H798" s="104"/>
      <c r="I798" s="103"/>
      <c r="J798" s="104"/>
      <c r="K798" s="52"/>
      <c r="L798" s="53"/>
    </row>
    <row r="799">
      <c r="H799" s="104"/>
      <c r="I799" s="103"/>
      <c r="J799" s="104"/>
      <c r="K799" s="52"/>
      <c r="L799" s="53"/>
    </row>
    <row r="800">
      <c r="H800" s="104"/>
      <c r="I800" s="103"/>
      <c r="J800" s="104"/>
      <c r="K800" s="52"/>
      <c r="L800" s="53"/>
    </row>
    <row r="801">
      <c r="H801" s="104"/>
      <c r="I801" s="103"/>
      <c r="J801" s="104"/>
      <c r="K801" s="52"/>
      <c r="L801" s="53"/>
    </row>
    <row r="802">
      <c r="H802" s="104"/>
      <c r="I802" s="103"/>
      <c r="J802" s="104"/>
      <c r="K802" s="52"/>
      <c r="L802" s="53"/>
    </row>
    <row r="803">
      <c r="H803" s="104"/>
      <c r="I803" s="103"/>
      <c r="J803" s="104"/>
      <c r="K803" s="52"/>
      <c r="L803" s="53"/>
    </row>
    <row r="804">
      <c r="H804" s="104"/>
      <c r="I804" s="103"/>
      <c r="J804" s="104"/>
      <c r="K804" s="52"/>
      <c r="L804" s="53"/>
    </row>
    <row r="805">
      <c r="H805" s="104"/>
      <c r="I805" s="103"/>
      <c r="J805" s="104"/>
      <c r="K805" s="52"/>
      <c r="L805" s="53"/>
    </row>
    <row r="806">
      <c r="H806" s="104"/>
      <c r="I806" s="103"/>
      <c r="J806" s="104"/>
      <c r="K806" s="52"/>
      <c r="L806" s="53"/>
    </row>
    <row r="807">
      <c r="H807" s="104"/>
      <c r="I807" s="103"/>
      <c r="J807" s="104"/>
      <c r="K807" s="52"/>
      <c r="L807" s="53"/>
    </row>
    <row r="808">
      <c r="H808" s="104"/>
      <c r="I808" s="103"/>
      <c r="J808" s="104"/>
      <c r="K808" s="52"/>
      <c r="L808" s="53"/>
    </row>
    <row r="809">
      <c r="H809" s="104"/>
      <c r="I809" s="103"/>
      <c r="J809" s="104"/>
      <c r="K809" s="52"/>
      <c r="L809" s="53"/>
    </row>
    <row r="810">
      <c r="H810" s="104"/>
      <c r="I810" s="103"/>
      <c r="J810" s="104"/>
      <c r="K810" s="52"/>
      <c r="L810" s="53"/>
    </row>
    <row r="811">
      <c r="H811" s="104"/>
      <c r="I811" s="103"/>
      <c r="J811" s="104"/>
      <c r="K811" s="52"/>
      <c r="L811" s="53"/>
    </row>
    <row r="812">
      <c r="H812" s="104"/>
      <c r="I812" s="103"/>
      <c r="J812" s="104"/>
      <c r="K812" s="52"/>
      <c r="L812" s="53"/>
    </row>
    <row r="813">
      <c r="H813" s="104"/>
      <c r="I813" s="103"/>
      <c r="J813" s="104"/>
      <c r="K813" s="52"/>
      <c r="L813" s="53"/>
    </row>
    <row r="814">
      <c r="H814" s="104"/>
      <c r="I814" s="103"/>
      <c r="J814" s="104"/>
      <c r="K814" s="52"/>
      <c r="L814" s="53"/>
    </row>
    <row r="815">
      <c r="H815" s="104"/>
      <c r="I815" s="103"/>
      <c r="J815" s="104"/>
      <c r="K815" s="52"/>
      <c r="L815" s="53"/>
    </row>
    <row r="816">
      <c r="H816" s="104"/>
      <c r="I816" s="103"/>
      <c r="J816" s="104"/>
      <c r="K816" s="52"/>
      <c r="L816" s="53"/>
    </row>
    <row r="817">
      <c r="H817" s="104"/>
      <c r="I817" s="103"/>
      <c r="J817" s="104"/>
      <c r="K817" s="52"/>
      <c r="L817" s="53"/>
    </row>
    <row r="818">
      <c r="H818" s="104"/>
      <c r="I818" s="103"/>
      <c r="J818" s="104"/>
      <c r="K818" s="52"/>
      <c r="L818" s="53"/>
    </row>
    <row r="819">
      <c r="H819" s="104"/>
      <c r="I819" s="103"/>
      <c r="J819" s="104"/>
      <c r="K819" s="52"/>
      <c r="L819" s="53"/>
    </row>
    <row r="820">
      <c r="H820" s="104"/>
      <c r="I820" s="103"/>
      <c r="J820" s="104"/>
      <c r="K820" s="52"/>
      <c r="L820" s="53"/>
    </row>
    <row r="821">
      <c r="H821" s="104"/>
      <c r="I821" s="103"/>
      <c r="J821" s="104"/>
      <c r="K821" s="52"/>
      <c r="L821" s="53"/>
    </row>
    <row r="822">
      <c r="H822" s="104"/>
      <c r="I822" s="103"/>
      <c r="J822" s="104"/>
      <c r="K822" s="52"/>
      <c r="L822" s="53"/>
    </row>
    <row r="823">
      <c r="H823" s="104"/>
      <c r="I823" s="103"/>
      <c r="J823" s="104"/>
      <c r="K823" s="52"/>
      <c r="L823" s="53"/>
    </row>
    <row r="824">
      <c r="H824" s="104"/>
      <c r="I824" s="103"/>
      <c r="J824" s="104"/>
      <c r="K824" s="52"/>
      <c r="L824" s="53"/>
    </row>
    <row r="825">
      <c r="H825" s="104"/>
      <c r="I825" s="103"/>
      <c r="J825" s="104"/>
      <c r="K825" s="52"/>
      <c r="L825" s="53"/>
    </row>
    <row r="826">
      <c r="H826" s="104"/>
      <c r="I826" s="103"/>
      <c r="J826" s="104"/>
      <c r="K826" s="52"/>
      <c r="L826" s="53"/>
    </row>
    <row r="827">
      <c r="H827" s="104"/>
      <c r="I827" s="103"/>
      <c r="J827" s="104"/>
      <c r="K827" s="52"/>
      <c r="L827" s="53"/>
    </row>
    <row r="828">
      <c r="H828" s="104"/>
      <c r="I828" s="103"/>
      <c r="J828" s="104"/>
      <c r="K828" s="52"/>
      <c r="L828" s="53"/>
    </row>
    <row r="829">
      <c r="H829" s="104"/>
      <c r="I829" s="103"/>
      <c r="J829" s="104"/>
      <c r="K829" s="52"/>
      <c r="L829" s="53"/>
    </row>
    <row r="830">
      <c r="H830" s="104"/>
      <c r="I830" s="103"/>
      <c r="J830" s="104"/>
      <c r="K830" s="52"/>
      <c r="L830" s="53"/>
    </row>
    <row r="831">
      <c r="H831" s="104"/>
      <c r="I831" s="103"/>
      <c r="J831" s="104"/>
      <c r="K831" s="52"/>
      <c r="L831" s="53"/>
    </row>
    <row r="832">
      <c r="H832" s="104"/>
      <c r="I832" s="103"/>
      <c r="J832" s="104"/>
      <c r="K832" s="52"/>
      <c r="L832" s="53"/>
    </row>
    <row r="833">
      <c r="H833" s="104"/>
      <c r="I833" s="103"/>
      <c r="J833" s="104"/>
      <c r="K833" s="52"/>
      <c r="L833" s="53"/>
    </row>
    <row r="834">
      <c r="H834" s="104"/>
      <c r="I834" s="103"/>
      <c r="J834" s="104"/>
      <c r="K834" s="52"/>
      <c r="L834" s="53"/>
    </row>
    <row r="835">
      <c r="H835" s="104"/>
      <c r="I835" s="103"/>
      <c r="J835" s="104"/>
      <c r="K835" s="52"/>
      <c r="L835" s="53"/>
    </row>
    <row r="836">
      <c r="H836" s="104"/>
      <c r="I836" s="103"/>
      <c r="J836" s="104"/>
      <c r="K836" s="52"/>
      <c r="L836" s="53"/>
    </row>
    <row r="837">
      <c r="H837" s="104"/>
      <c r="I837" s="103"/>
      <c r="J837" s="104"/>
      <c r="K837" s="52"/>
      <c r="L837" s="53"/>
    </row>
    <row r="838">
      <c r="H838" s="104"/>
      <c r="I838" s="103"/>
      <c r="J838" s="104"/>
      <c r="K838" s="52"/>
      <c r="L838" s="53"/>
    </row>
    <row r="839">
      <c r="H839" s="104"/>
      <c r="I839" s="103"/>
      <c r="J839" s="104"/>
      <c r="K839" s="52"/>
      <c r="L839" s="53"/>
    </row>
    <row r="840">
      <c r="H840" s="104"/>
      <c r="I840" s="103"/>
      <c r="J840" s="104"/>
      <c r="K840" s="52"/>
      <c r="L840" s="53"/>
    </row>
    <row r="841">
      <c r="H841" s="104"/>
      <c r="I841" s="103"/>
      <c r="J841" s="104"/>
      <c r="K841" s="52"/>
      <c r="L841" s="53"/>
    </row>
    <row r="842">
      <c r="H842" s="104"/>
      <c r="I842" s="103"/>
      <c r="J842" s="104"/>
      <c r="K842" s="52"/>
      <c r="L842" s="53"/>
    </row>
    <row r="843">
      <c r="H843" s="104"/>
      <c r="I843" s="103"/>
      <c r="J843" s="104"/>
      <c r="K843" s="52"/>
      <c r="L843" s="53"/>
    </row>
    <row r="844">
      <c r="H844" s="104"/>
      <c r="I844" s="103"/>
      <c r="J844" s="104"/>
      <c r="K844" s="52"/>
      <c r="L844" s="53"/>
    </row>
    <row r="845">
      <c r="H845" s="104"/>
      <c r="I845" s="103"/>
      <c r="J845" s="104"/>
      <c r="K845" s="52"/>
      <c r="L845" s="53"/>
    </row>
    <row r="846">
      <c r="H846" s="104"/>
      <c r="I846" s="103"/>
      <c r="J846" s="104"/>
      <c r="K846" s="52"/>
      <c r="L846" s="53"/>
    </row>
    <row r="847">
      <c r="H847" s="104"/>
      <c r="I847" s="103"/>
      <c r="J847" s="104"/>
      <c r="K847" s="52"/>
      <c r="L847" s="53"/>
    </row>
    <row r="848">
      <c r="H848" s="104"/>
      <c r="I848" s="103"/>
      <c r="J848" s="104"/>
      <c r="K848" s="52"/>
      <c r="L848" s="53"/>
    </row>
    <row r="849">
      <c r="H849" s="104"/>
      <c r="I849" s="103"/>
      <c r="J849" s="104"/>
      <c r="K849" s="52"/>
      <c r="L849" s="53"/>
    </row>
    <row r="850">
      <c r="H850" s="104"/>
      <c r="I850" s="103"/>
      <c r="J850" s="104"/>
      <c r="K850" s="52"/>
      <c r="L850" s="53"/>
    </row>
    <row r="851">
      <c r="H851" s="104"/>
      <c r="I851" s="103"/>
      <c r="J851" s="104"/>
      <c r="K851" s="52"/>
      <c r="L851" s="53"/>
    </row>
    <row r="852">
      <c r="H852" s="104"/>
      <c r="I852" s="103"/>
      <c r="J852" s="104"/>
      <c r="K852" s="52"/>
      <c r="L852" s="53"/>
    </row>
    <row r="853">
      <c r="H853" s="104"/>
      <c r="I853" s="103"/>
      <c r="J853" s="104"/>
      <c r="K853" s="52"/>
      <c r="L853" s="53"/>
    </row>
    <row r="854">
      <c r="H854" s="104"/>
      <c r="I854" s="103"/>
      <c r="J854" s="104"/>
      <c r="K854" s="52"/>
      <c r="L854" s="53"/>
    </row>
    <row r="855">
      <c r="H855" s="104"/>
      <c r="I855" s="103"/>
      <c r="J855" s="104"/>
      <c r="K855" s="52"/>
      <c r="L855" s="53"/>
    </row>
    <row r="856">
      <c r="H856" s="104"/>
      <c r="I856" s="103"/>
      <c r="J856" s="104"/>
      <c r="K856" s="52"/>
      <c r="L856" s="53"/>
    </row>
    <row r="857">
      <c r="H857" s="104"/>
      <c r="I857" s="103"/>
      <c r="J857" s="104"/>
      <c r="K857" s="52"/>
      <c r="L857" s="53"/>
    </row>
    <row r="858">
      <c r="H858" s="104"/>
      <c r="I858" s="103"/>
      <c r="J858" s="104"/>
      <c r="K858" s="52"/>
      <c r="L858" s="53"/>
    </row>
    <row r="859">
      <c r="H859" s="104"/>
      <c r="I859" s="103"/>
      <c r="J859" s="104"/>
      <c r="K859" s="52"/>
      <c r="L859" s="53"/>
    </row>
    <row r="860">
      <c r="H860" s="104"/>
      <c r="I860" s="103"/>
      <c r="J860" s="104"/>
      <c r="K860" s="52"/>
      <c r="L860" s="53"/>
    </row>
    <row r="861">
      <c r="H861" s="104"/>
      <c r="I861" s="103"/>
      <c r="J861" s="104"/>
      <c r="K861" s="52"/>
      <c r="L861" s="53"/>
    </row>
    <row r="862">
      <c r="H862" s="104"/>
      <c r="I862" s="103"/>
      <c r="J862" s="104"/>
      <c r="K862" s="52"/>
      <c r="L862" s="53"/>
    </row>
    <row r="863">
      <c r="H863" s="104"/>
      <c r="I863" s="103"/>
      <c r="J863" s="104"/>
      <c r="K863" s="52"/>
      <c r="L863" s="53"/>
    </row>
    <row r="864">
      <c r="H864" s="104"/>
      <c r="I864" s="103"/>
      <c r="J864" s="104"/>
      <c r="K864" s="52"/>
      <c r="L864" s="53"/>
    </row>
    <row r="865">
      <c r="H865" s="104"/>
      <c r="I865" s="103"/>
      <c r="J865" s="104"/>
      <c r="K865" s="52"/>
      <c r="L865" s="53"/>
    </row>
    <row r="866">
      <c r="H866" s="104"/>
      <c r="I866" s="103"/>
      <c r="J866" s="104"/>
      <c r="K866" s="52"/>
      <c r="L866" s="53"/>
    </row>
    <row r="867">
      <c r="H867" s="104"/>
      <c r="I867" s="103"/>
      <c r="J867" s="104"/>
      <c r="K867" s="52"/>
      <c r="L867" s="53"/>
    </row>
    <row r="868">
      <c r="H868" s="104"/>
      <c r="I868" s="103"/>
      <c r="J868" s="104"/>
      <c r="K868" s="52"/>
      <c r="L868" s="53"/>
    </row>
    <row r="869">
      <c r="H869" s="104"/>
      <c r="I869" s="103"/>
      <c r="J869" s="104"/>
      <c r="K869" s="52"/>
      <c r="L869" s="53"/>
    </row>
    <row r="870">
      <c r="H870" s="104"/>
      <c r="I870" s="103"/>
      <c r="J870" s="104"/>
      <c r="K870" s="52"/>
      <c r="L870" s="53"/>
    </row>
    <row r="871">
      <c r="H871" s="104"/>
      <c r="I871" s="103"/>
      <c r="J871" s="104"/>
      <c r="K871" s="52"/>
      <c r="L871" s="53"/>
    </row>
    <row r="872">
      <c r="H872" s="104"/>
      <c r="I872" s="103"/>
      <c r="J872" s="104"/>
      <c r="K872" s="52"/>
      <c r="L872" s="53"/>
    </row>
    <row r="873">
      <c r="H873" s="104"/>
      <c r="I873" s="103"/>
      <c r="J873" s="104"/>
      <c r="K873" s="52"/>
      <c r="L873" s="53"/>
    </row>
    <row r="874">
      <c r="H874" s="104"/>
      <c r="I874" s="103"/>
      <c r="J874" s="104"/>
      <c r="K874" s="52"/>
      <c r="L874" s="53"/>
    </row>
    <row r="875">
      <c r="H875" s="104"/>
      <c r="I875" s="103"/>
      <c r="J875" s="104"/>
      <c r="K875" s="52"/>
      <c r="L875" s="53"/>
    </row>
    <row r="876">
      <c r="H876" s="104"/>
      <c r="I876" s="103"/>
      <c r="J876" s="104"/>
      <c r="K876" s="52"/>
      <c r="L876" s="53"/>
    </row>
    <row r="877">
      <c r="H877" s="104"/>
      <c r="I877" s="103"/>
      <c r="J877" s="104"/>
      <c r="K877" s="52"/>
      <c r="L877" s="53"/>
    </row>
    <row r="878">
      <c r="H878" s="104"/>
      <c r="I878" s="103"/>
      <c r="J878" s="104"/>
      <c r="K878" s="52"/>
      <c r="L878" s="53"/>
    </row>
    <row r="879">
      <c r="H879" s="104"/>
      <c r="I879" s="103"/>
      <c r="J879" s="104"/>
      <c r="K879" s="52"/>
      <c r="L879" s="53"/>
    </row>
    <row r="880">
      <c r="H880" s="104"/>
      <c r="I880" s="103"/>
      <c r="J880" s="104"/>
      <c r="K880" s="52"/>
      <c r="L880" s="53"/>
    </row>
    <row r="881">
      <c r="H881" s="104"/>
      <c r="I881" s="103"/>
      <c r="J881" s="104"/>
      <c r="K881" s="52"/>
      <c r="L881" s="53"/>
    </row>
    <row r="882">
      <c r="H882" s="104"/>
      <c r="I882" s="103"/>
      <c r="J882" s="104"/>
      <c r="K882" s="52"/>
      <c r="L882" s="53"/>
    </row>
    <row r="883">
      <c r="H883" s="104"/>
      <c r="I883" s="103"/>
      <c r="J883" s="104"/>
      <c r="K883" s="52"/>
      <c r="L883" s="53"/>
    </row>
    <row r="884">
      <c r="H884" s="104"/>
      <c r="I884" s="103"/>
      <c r="J884" s="104"/>
      <c r="K884" s="52"/>
      <c r="L884" s="53"/>
    </row>
    <row r="885">
      <c r="H885" s="104"/>
      <c r="I885" s="103"/>
      <c r="J885" s="104"/>
      <c r="K885" s="52"/>
      <c r="L885" s="53"/>
    </row>
    <row r="886">
      <c r="H886" s="104"/>
      <c r="I886" s="103"/>
      <c r="J886" s="104"/>
      <c r="K886" s="52"/>
      <c r="L886" s="53"/>
    </row>
    <row r="887">
      <c r="H887" s="104"/>
      <c r="I887" s="103"/>
      <c r="J887" s="104"/>
      <c r="K887" s="52"/>
      <c r="L887" s="53"/>
    </row>
    <row r="888">
      <c r="H888" s="104"/>
      <c r="I888" s="103"/>
      <c r="J888" s="104"/>
      <c r="K888" s="52"/>
      <c r="L888" s="53"/>
    </row>
    <row r="889">
      <c r="H889" s="104"/>
      <c r="I889" s="103"/>
      <c r="J889" s="104"/>
      <c r="K889" s="52"/>
      <c r="L889" s="53"/>
    </row>
    <row r="890">
      <c r="H890" s="104"/>
      <c r="I890" s="103"/>
      <c r="J890" s="104"/>
      <c r="K890" s="52"/>
      <c r="L890" s="53"/>
    </row>
    <row r="891">
      <c r="H891" s="104"/>
      <c r="I891" s="103"/>
      <c r="J891" s="104"/>
      <c r="K891" s="52"/>
      <c r="L891" s="53"/>
    </row>
    <row r="892">
      <c r="H892" s="104"/>
      <c r="I892" s="103"/>
      <c r="J892" s="104"/>
      <c r="K892" s="52"/>
      <c r="L892" s="53"/>
    </row>
    <row r="893">
      <c r="H893" s="104"/>
      <c r="I893" s="103"/>
      <c r="J893" s="104"/>
      <c r="K893" s="52"/>
      <c r="L893" s="53"/>
    </row>
    <row r="894">
      <c r="H894" s="104"/>
      <c r="I894" s="103"/>
      <c r="J894" s="104"/>
      <c r="K894" s="52"/>
      <c r="L894" s="53"/>
    </row>
    <row r="895">
      <c r="H895" s="104"/>
      <c r="I895" s="103"/>
      <c r="J895" s="104"/>
      <c r="K895" s="52"/>
      <c r="L895" s="53"/>
    </row>
    <row r="896">
      <c r="H896" s="104"/>
      <c r="I896" s="103"/>
      <c r="J896" s="104"/>
      <c r="K896" s="52"/>
      <c r="L896" s="53"/>
    </row>
    <row r="897">
      <c r="H897" s="104"/>
      <c r="I897" s="103"/>
      <c r="J897" s="104"/>
      <c r="K897" s="52"/>
      <c r="L897" s="53"/>
    </row>
    <row r="898">
      <c r="H898" s="104"/>
      <c r="I898" s="103"/>
      <c r="J898" s="104"/>
      <c r="K898" s="52"/>
      <c r="L898" s="53"/>
    </row>
    <row r="899">
      <c r="H899" s="104"/>
      <c r="I899" s="103"/>
      <c r="J899" s="104"/>
      <c r="K899" s="52"/>
      <c r="L899" s="53"/>
    </row>
    <row r="900">
      <c r="H900" s="104"/>
      <c r="I900" s="103"/>
      <c r="J900" s="104"/>
      <c r="K900" s="52"/>
      <c r="L900" s="53"/>
    </row>
    <row r="901">
      <c r="H901" s="104"/>
      <c r="I901" s="103"/>
      <c r="J901" s="104"/>
      <c r="K901" s="52"/>
      <c r="L901" s="53"/>
    </row>
    <row r="902">
      <c r="H902" s="104"/>
      <c r="I902" s="103"/>
      <c r="J902" s="104"/>
      <c r="K902" s="52"/>
      <c r="L902" s="53"/>
    </row>
    <row r="903">
      <c r="H903" s="104"/>
      <c r="I903" s="103"/>
      <c r="J903" s="104"/>
      <c r="K903" s="52"/>
      <c r="L903" s="53"/>
    </row>
    <row r="904">
      <c r="H904" s="104"/>
      <c r="I904" s="103"/>
      <c r="J904" s="104"/>
      <c r="K904" s="52"/>
      <c r="L904" s="53"/>
    </row>
    <row r="905">
      <c r="H905" s="104"/>
      <c r="I905" s="103"/>
      <c r="J905" s="104"/>
      <c r="K905" s="52"/>
      <c r="L905" s="53"/>
    </row>
    <row r="906">
      <c r="H906" s="104"/>
      <c r="I906" s="103"/>
      <c r="J906" s="104"/>
      <c r="K906" s="52"/>
      <c r="L906" s="53"/>
    </row>
    <row r="907">
      <c r="H907" s="104"/>
      <c r="I907" s="103"/>
      <c r="J907" s="104"/>
      <c r="K907" s="52"/>
      <c r="L907" s="53"/>
    </row>
    <row r="908">
      <c r="H908" s="104"/>
      <c r="I908" s="103"/>
      <c r="J908" s="104"/>
      <c r="K908" s="52"/>
      <c r="L908" s="53"/>
    </row>
    <row r="909">
      <c r="H909" s="104"/>
      <c r="I909" s="103"/>
      <c r="J909" s="104"/>
      <c r="K909" s="52"/>
      <c r="L909" s="53"/>
    </row>
    <row r="910">
      <c r="H910" s="104"/>
      <c r="I910" s="103"/>
      <c r="J910" s="104"/>
      <c r="K910" s="52"/>
      <c r="L910" s="53"/>
    </row>
    <row r="911">
      <c r="H911" s="104"/>
      <c r="I911" s="103"/>
      <c r="J911" s="104"/>
      <c r="K911" s="52"/>
      <c r="L911" s="53"/>
    </row>
    <row r="912">
      <c r="H912" s="104"/>
      <c r="I912" s="103"/>
      <c r="J912" s="104"/>
      <c r="K912" s="52"/>
      <c r="L912" s="53"/>
    </row>
    <row r="913">
      <c r="H913" s="104"/>
      <c r="I913" s="103"/>
      <c r="J913" s="104"/>
      <c r="K913" s="52"/>
      <c r="L913" s="53"/>
    </row>
    <row r="914">
      <c r="H914" s="104"/>
      <c r="I914" s="103"/>
      <c r="J914" s="104"/>
      <c r="K914" s="52"/>
      <c r="L914" s="53"/>
    </row>
    <row r="915">
      <c r="H915" s="104"/>
      <c r="I915" s="103"/>
      <c r="J915" s="104"/>
      <c r="K915" s="52"/>
      <c r="L915" s="53"/>
    </row>
    <row r="916">
      <c r="H916" s="104"/>
      <c r="I916" s="103"/>
      <c r="J916" s="104"/>
      <c r="K916" s="52"/>
      <c r="L916" s="53"/>
    </row>
    <row r="917">
      <c r="H917" s="104"/>
      <c r="I917" s="103"/>
      <c r="J917" s="104"/>
      <c r="K917" s="52"/>
      <c r="L917" s="53"/>
    </row>
    <row r="918">
      <c r="H918" s="104"/>
      <c r="I918" s="103"/>
      <c r="J918" s="104"/>
      <c r="K918" s="52"/>
      <c r="L918" s="53"/>
    </row>
    <row r="919">
      <c r="H919" s="104"/>
      <c r="I919" s="103"/>
      <c r="J919" s="104"/>
      <c r="K919" s="52"/>
      <c r="L919" s="53"/>
    </row>
    <row r="920">
      <c r="H920" s="104"/>
      <c r="I920" s="103"/>
      <c r="J920" s="104"/>
      <c r="K920" s="52"/>
      <c r="L920" s="53"/>
    </row>
    <row r="921">
      <c r="H921" s="104"/>
      <c r="I921" s="103"/>
      <c r="J921" s="104"/>
      <c r="K921" s="52"/>
      <c r="L921" s="53"/>
    </row>
    <row r="922">
      <c r="H922" s="104"/>
      <c r="I922" s="103"/>
      <c r="J922" s="104"/>
      <c r="K922" s="52"/>
      <c r="L922" s="53"/>
    </row>
    <row r="923">
      <c r="H923" s="104"/>
      <c r="I923" s="103"/>
      <c r="J923" s="104"/>
      <c r="K923" s="52"/>
      <c r="L923" s="53"/>
    </row>
    <row r="924">
      <c r="H924" s="104"/>
      <c r="I924" s="103"/>
      <c r="J924" s="104"/>
      <c r="K924" s="52"/>
      <c r="L924" s="53"/>
    </row>
    <row r="925">
      <c r="H925" s="104"/>
      <c r="I925" s="103"/>
      <c r="J925" s="104"/>
      <c r="K925" s="52"/>
      <c r="L925" s="53"/>
    </row>
    <row r="926">
      <c r="H926" s="104"/>
      <c r="I926" s="103"/>
      <c r="J926" s="104"/>
      <c r="K926" s="52"/>
      <c r="L926" s="53"/>
    </row>
    <row r="927">
      <c r="H927" s="104"/>
      <c r="I927" s="103"/>
      <c r="J927" s="104"/>
      <c r="K927" s="52"/>
      <c r="L927" s="53"/>
    </row>
    <row r="928">
      <c r="H928" s="104"/>
      <c r="I928" s="103"/>
      <c r="J928" s="104"/>
      <c r="K928" s="52"/>
      <c r="L928" s="53"/>
    </row>
    <row r="929">
      <c r="H929" s="104"/>
      <c r="I929" s="103"/>
      <c r="J929" s="104"/>
      <c r="K929" s="52"/>
      <c r="L929" s="53"/>
    </row>
    <row r="930">
      <c r="H930" s="104"/>
      <c r="I930" s="103"/>
      <c r="J930" s="104"/>
      <c r="K930" s="52"/>
      <c r="L930" s="53"/>
    </row>
    <row r="931">
      <c r="H931" s="104"/>
      <c r="I931" s="103"/>
      <c r="J931" s="104"/>
      <c r="K931" s="52"/>
      <c r="L931" s="53"/>
    </row>
    <row r="932">
      <c r="H932" s="104"/>
      <c r="I932" s="103"/>
      <c r="J932" s="104"/>
      <c r="K932" s="52"/>
      <c r="L932" s="53"/>
    </row>
    <row r="933">
      <c r="H933" s="104"/>
      <c r="I933" s="103"/>
      <c r="J933" s="104"/>
      <c r="K933" s="52"/>
      <c r="L933" s="53"/>
    </row>
    <row r="934">
      <c r="H934" s="104"/>
      <c r="I934" s="103"/>
      <c r="J934" s="104"/>
      <c r="K934" s="52"/>
      <c r="L934" s="53"/>
    </row>
    <row r="935">
      <c r="H935" s="104"/>
      <c r="I935" s="103"/>
      <c r="J935" s="104"/>
      <c r="K935" s="52"/>
      <c r="L935" s="53"/>
    </row>
    <row r="936">
      <c r="H936" s="104"/>
      <c r="I936" s="103"/>
      <c r="J936" s="104"/>
      <c r="K936" s="52"/>
      <c r="L936" s="53"/>
    </row>
    <row r="937">
      <c r="H937" s="104"/>
      <c r="I937" s="103"/>
      <c r="J937" s="104"/>
      <c r="K937" s="52"/>
      <c r="L937" s="53"/>
    </row>
    <row r="938">
      <c r="H938" s="104"/>
      <c r="I938" s="103"/>
      <c r="J938" s="104"/>
      <c r="K938" s="52"/>
      <c r="L938" s="53"/>
    </row>
    <row r="939">
      <c r="H939" s="104"/>
      <c r="I939" s="103"/>
      <c r="J939" s="104"/>
      <c r="K939" s="52"/>
      <c r="L939" s="53"/>
    </row>
    <row r="940">
      <c r="H940" s="104"/>
      <c r="I940" s="103"/>
      <c r="J940" s="104"/>
      <c r="K940" s="52"/>
      <c r="L940" s="53"/>
    </row>
    <row r="941">
      <c r="H941" s="104"/>
      <c r="I941" s="103"/>
      <c r="J941" s="104"/>
      <c r="K941" s="52"/>
      <c r="L941" s="53"/>
    </row>
    <row r="942">
      <c r="H942" s="104"/>
      <c r="I942" s="103"/>
      <c r="J942" s="104"/>
      <c r="K942" s="52"/>
      <c r="L942" s="53"/>
    </row>
    <row r="943">
      <c r="H943" s="104"/>
      <c r="I943" s="103"/>
      <c r="J943" s="104"/>
      <c r="K943" s="52"/>
      <c r="L943" s="53"/>
    </row>
    <row r="944">
      <c r="H944" s="104"/>
      <c r="I944" s="103"/>
      <c r="J944" s="104"/>
      <c r="K944" s="52"/>
      <c r="L944" s="53"/>
    </row>
    <row r="945">
      <c r="H945" s="104"/>
      <c r="I945" s="103"/>
      <c r="J945" s="104"/>
      <c r="K945" s="52"/>
      <c r="L945" s="53"/>
    </row>
    <row r="946">
      <c r="H946" s="104"/>
      <c r="I946" s="103"/>
      <c r="J946" s="104"/>
      <c r="K946" s="52"/>
      <c r="L946" s="53"/>
    </row>
    <row r="947">
      <c r="H947" s="104"/>
      <c r="I947" s="103"/>
      <c r="J947" s="104"/>
      <c r="K947" s="52"/>
      <c r="L947" s="53"/>
    </row>
    <row r="948">
      <c r="H948" s="104"/>
      <c r="I948" s="103"/>
      <c r="J948" s="104"/>
      <c r="K948" s="52"/>
      <c r="L948" s="53"/>
    </row>
    <row r="949">
      <c r="H949" s="104"/>
      <c r="I949" s="103"/>
      <c r="J949" s="104"/>
      <c r="K949" s="52"/>
      <c r="L949" s="53"/>
    </row>
    <row r="950">
      <c r="H950" s="104"/>
      <c r="I950" s="103"/>
      <c r="J950" s="104"/>
      <c r="K950" s="52"/>
      <c r="L950" s="53"/>
    </row>
    <row r="951">
      <c r="H951" s="104"/>
      <c r="I951" s="103"/>
      <c r="J951" s="104"/>
      <c r="K951" s="52"/>
      <c r="L951" s="53"/>
    </row>
    <row r="952">
      <c r="H952" s="104"/>
      <c r="I952" s="103"/>
      <c r="J952" s="104"/>
      <c r="K952" s="52"/>
      <c r="L952" s="53"/>
    </row>
    <row r="953">
      <c r="H953" s="104"/>
      <c r="I953" s="103"/>
      <c r="J953" s="104"/>
      <c r="K953" s="52"/>
      <c r="L953" s="53"/>
    </row>
    <row r="954">
      <c r="H954" s="104"/>
      <c r="I954" s="103"/>
      <c r="J954" s="104"/>
      <c r="K954" s="52"/>
      <c r="L954" s="53"/>
    </row>
    <row r="955">
      <c r="H955" s="104"/>
      <c r="I955" s="103"/>
      <c r="J955" s="104"/>
      <c r="K955" s="52"/>
      <c r="L955" s="53"/>
    </row>
    <row r="956">
      <c r="H956" s="104"/>
      <c r="I956" s="103"/>
      <c r="J956" s="104"/>
      <c r="K956" s="52"/>
      <c r="L956" s="53"/>
    </row>
    <row r="957">
      <c r="H957" s="104"/>
      <c r="I957" s="103"/>
      <c r="J957" s="104"/>
      <c r="K957" s="52"/>
      <c r="L957" s="53"/>
    </row>
    <row r="958">
      <c r="H958" s="104"/>
      <c r="I958" s="103"/>
      <c r="J958" s="104"/>
      <c r="K958" s="52"/>
      <c r="L958" s="53"/>
    </row>
    <row r="959">
      <c r="H959" s="104"/>
      <c r="I959" s="103"/>
      <c r="J959" s="104"/>
      <c r="K959" s="52"/>
      <c r="L959" s="53"/>
    </row>
    <row r="960">
      <c r="H960" s="104"/>
      <c r="I960" s="103"/>
      <c r="J960" s="104"/>
      <c r="K960" s="52"/>
      <c r="L960" s="53"/>
    </row>
    <row r="961">
      <c r="H961" s="104"/>
      <c r="I961" s="103"/>
      <c r="J961" s="104"/>
      <c r="K961" s="52"/>
      <c r="L961" s="53"/>
    </row>
    <row r="962">
      <c r="H962" s="104"/>
      <c r="I962" s="103"/>
      <c r="J962" s="104"/>
      <c r="K962" s="52"/>
      <c r="L962" s="53"/>
    </row>
    <row r="963">
      <c r="H963" s="104"/>
      <c r="I963" s="103"/>
      <c r="J963" s="104"/>
      <c r="K963" s="52"/>
      <c r="L963" s="53"/>
    </row>
    <row r="964">
      <c r="H964" s="104"/>
      <c r="I964" s="103"/>
      <c r="J964" s="104"/>
      <c r="K964" s="52"/>
      <c r="L964" s="53"/>
    </row>
    <row r="965">
      <c r="H965" s="104"/>
      <c r="I965" s="103"/>
      <c r="J965" s="104"/>
      <c r="K965" s="52"/>
      <c r="L965" s="53"/>
    </row>
    <row r="966">
      <c r="H966" s="104"/>
      <c r="I966" s="103"/>
      <c r="J966" s="104"/>
      <c r="K966" s="52"/>
      <c r="L966" s="53"/>
    </row>
    <row r="967">
      <c r="H967" s="104"/>
      <c r="I967" s="103"/>
      <c r="J967" s="104"/>
      <c r="K967" s="52"/>
      <c r="L967" s="53"/>
    </row>
    <row r="968">
      <c r="H968" s="104"/>
      <c r="I968" s="103"/>
      <c r="J968" s="104"/>
      <c r="K968" s="52"/>
      <c r="L968" s="53"/>
    </row>
    <row r="969">
      <c r="H969" s="104"/>
      <c r="I969" s="103"/>
      <c r="J969" s="104"/>
      <c r="K969" s="52"/>
      <c r="L969" s="53"/>
    </row>
    <row r="970">
      <c r="H970" s="104"/>
      <c r="I970" s="103"/>
      <c r="J970" s="104"/>
      <c r="K970" s="52"/>
      <c r="L970" s="53"/>
    </row>
    <row r="971">
      <c r="H971" s="104"/>
      <c r="I971" s="103"/>
      <c r="J971" s="104"/>
      <c r="K971" s="52"/>
      <c r="L971" s="53"/>
    </row>
    <row r="972">
      <c r="H972" s="104"/>
      <c r="I972" s="103"/>
      <c r="J972" s="104"/>
      <c r="K972" s="52"/>
      <c r="L972" s="53"/>
    </row>
    <row r="973">
      <c r="H973" s="104"/>
      <c r="I973" s="103"/>
      <c r="J973" s="104"/>
      <c r="K973" s="52"/>
      <c r="L973" s="53"/>
    </row>
    <row r="974">
      <c r="H974" s="104"/>
      <c r="I974" s="103"/>
      <c r="J974" s="104"/>
      <c r="K974" s="52"/>
      <c r="L974" s="53"/>
    </row>
    <row r="975">
      <c r="H975" s="104"/>
      <c r="I975" s="103"/>
      <c r="J975" s="104"/>
      <c r="K975" s="52"/>
      <c r="L975" s="53"/>
    </row>
    <row r="976">
      <c r="H976" s="104"/>
      <c r="I976" s="103"/>
      <c r="J976" s="104"/>
      <c r="K976" s="52"/>
      <c r="L976" s="53"/>
    </row>
    <row r="977">
      <c r="H977" s="104"/>
      <c r="I977" s="103"/>
      <c r="J977" s="104"/>
      <c r="K977" s="52"/>
      <c r="L977" s="53"/>
    </row>
    <row r="978">
      <c r="H978" s="104"/>
      <c r="I978" s="103"/>
      <c r="J978" s="104"/>
      <c r="K978" s="52"/>
      <c r="L978" s="53"/>
    </row>
    <row r="979">
      <c r="H979" s="104"/>
      <c r="I979" s="103"/>
      <c r="J979" s="104"/>
      <c r="K979" s="52"/>
      <c r="L979" s="53"/>
    </row>
    <row r="980">
      <c r="H980" s="104"/>
      <c r="I980" s="103"/>
      <c r="J980" s="104"/>
      <c r="K980" s="52"/>
      <c r="L980" s="53"/>
    </row>
    <row r="981">
      <c r="H981" s="104"/>
      <c r="I981" s="103"/>
      <c r="J981" s="104"/>
      <c r="K981" s="52"/>
      <c r="L981" s="53"/>
    </row>
    <row r="982">
      <c r="H982" s="104"/>
      <c r="I982" s="103"/>
      <c r="J982" s="104"/>
      <c r="K982" s="52"/>
      <c r="L982" s="53"/>
    </row>
    <row r="983">
      <c r="H983" s="104"/>
      <c r="I983" s="103"/>
      <c r="J983" s="104"/>
      <c r="K983" s="52"/>
      <c r="L983" s="53"/>
    </row>
    <row r="984">
      <c r="H984" s="104"/>
      <c r="I984" s="103"/>
      <c r="J984" s="104"/>
      <c r="K984" s="52"/>
      <c r="L984" s="53"/>
    </row>
    <row r="985">
      <c r="H985" s="104"/>
      <c r="I985" s="103"/>
      <c r="J985" s="104"/>
      <c r="K985" s="52"/>
      <c r="L985" s="53"/>
    </row>
    <row r="986">
      <c r="H986" s="104"/>
      <c r="I986" s="103"/>
      <c r="J986" s="104"/>
      <c r="K986" s="52"/>
      <c r="L986" s="53"/>
    </row>
    <row r="987">
      <c r="H987" s="104"/>
      <c r="I987" s="103"/>
      <c r="J987" s="104"/>
      <c r="K987" s="52"/>
      <c r="L987" s="53"/>
    </row>
    <row r="988">
      <c r="H988" s="104"/>
      <c r="I988" s="103"/>
      <c r="J988" s="104"/>
      <c r="K988" s="52"/>
      <c r="L988" s="53"/>
    </row>
    <row r="989">
      <c r="H989" s="104"/>
      <c r="I989" s="103"/>
      <c r="J989" s="104"/>
      <c r="K989" s="52"/>
      <c r="L989" s="53"/>
    </row>
    <row r="990">
      <c r="H990" s="104"/>
      <c r="I990" s="103"/>
      <c r="J990" s="104"/>
      <c r="K990" s="52"/>
      <c r="L990" s="53"/>
    </row>
    <row r="991">
      <c r="H991" s="104"/>
      <c r="I991" s="103"/>
      <c r="J991" s="104"/>
      <c r="K991" s="52"/>
      <c r="L991" s="53"/>
    </row>
    <row r="992">
      <c r="H992" s="104"/>
      <c r="I992" s="103"/>
      <c r="J992" s="104"/>
      <c r="K992" s="52"/>
      <c r="L992" s="53"/>
    </row>
    <row r="993">
      <c r="H993" s="104"/>
      <c r="I993" s="103"/>
      <c r="J993" s="104"/>
      <c r="K993" s="52"/>
      <c r="L993" s="53"/>
    </row>
    <row r="994">
      <c r="H994" s="104"/>
      <c r="I994" s="103"/>
      <c r="J994" s="104"/>
      <c r="K994" s="52"/>
      <c r="L994" s="53"/>
    </row>
    <row r="995">
      <c r="H995" s="104"/>
      <c r="I995" s="103"/>
      <c r="J995" s="104"/>
      <c r="K995" s="52"/>
      <c r="L995" s="53"/>
    </row>
    <row r="996">
      <c r="H996" s="104"/>
      <c r="I996" s="103"/>
      <c r="J996" s="104"/>
      <c r="K996" s="52"/>
      <c r="L996" s="53"/>
    </row>
    <row r="997">
      <c r="H997" s="104"/>
      <c r="I997" s="103"/>
      <c r="J997" s="104"/>
      <c r="K997" s="52"/>
      <c r="L997" s="53"/>
    </row>
    <row r="998">
      <c r="H998" s="104"/>
      <c r="I998" s="103"/>
      <c r="J998" s="104"/>
      <c r="K998" s="52"/>
      <c r="L998" s="53"/>
    </row>
    <row r="999">
      <c r="H999" s="104"/>
      <c r="I999" s="103"/>
      <c r="J999" s="104"/>
      <c r="K999" s="52"/>
      <c r="L999" s="53"/>
    </row>
    <row r="1000">
      <c r="H1000" s="104"/>
      <c r="I1000" s="103"/>
      <c r="J1000" s="104"/>
      <c r="K1000" s="52"/>
      <c r="L1000" s="53"/>
    </row>
  </sheetData>
  <autoFilter ref="$A$1:$M$234">
    <sortState ref="A1:M234">
      <sortCondition ref="L1:L234"/>
      <sortCondition descending="1" ref="H1:H234"/>
    </sortState>
  </autoFilter>
  <hyperlinks>
    <hyperlink r:id="rId1" ref="B2"/>
    <hyperlink r:id="rId2" ref="B14"/>
    <hyperlink r:id="rId3" ref="B15"/>
    <hyperlink r:id="rId4" ref="B19"/>
    <hyperlink r:id="rId5" ref="B24"/>
    <hyperlink r:id="rId6" ref="B25"/>
    <hyperlink r:id="rId7" ref="B33"/>
    <hyperlink r:id="rId8" ref="B35"/>
    <hyperlink r:id="rId9" ref="B36"/>
    <hyperlink r:id="rId10" ref="B38"/>
    <hyperlink r:id="rId11" ref="B44"/>
    <hyperlink r:id="rId12" ref="B47"/>
    <hyperlink r:id="rId13" ref="B50"/>
    <hyperlink r:id="rId14" ref="B52"/>
    <hyperlink r:id="rId15" ref="B58"/>
    <hyperlink r:id="rId16" ref="B59"/>
    <hyperlink r:id="rId17" ref="B63"/>
    <hyperlink r:id="rId18" ref="B66"/>
    <hyperlink r:id="rId19" ref="B67"/>
    <hyperlink r:id="rId20" ref="B69"/>
    <hyperlink r:id="rId21" ref="B70"/>
    <hyperlink r:id="rId22" ref="B71"/>
    <hyperlink r:id="rId23" ref="B73"/>
    <hyperlink r:id="rId24" ref="B75"/>
    <hyperlink r:id="rId25" ref="B82"/>
    <hyperlink r:id="rId26" ref="B87"/>
    <hyperlink r:id="rId27" ref="B104"/>
    <hyperlink r:id="rId28" ref="B116"/>
    <hyperlink r:id="rId29" ref="B123"/>
    <hyperlink r:id="rId30" ref="B130"/>
    <hyperlink r:id="rId31" ref="B133"/>
    <hyperlink r:id="rId32" ref="B134"/>
    <hyperlink r:id="rId33" ref="B136"/>
    <hyperlink r:id="rId34" ref="B138"/>
    <hyperlink r:id="rId35" ref="B139"/>
    <hyperlink r:id="rId36" ref="B140"/>
    <hyperlink r:id="rId37" ref="B148"/>
    <hyperlink r:id="rId38" ref="B158"/>
    <hyperlink r:id="rId39" ref="B161"/>
    <hyperlink r:id="rId40" ref="B168"/>
    <hyperlink r:id="rId41" ref="B170"/>
    <hyperlink r:id="rId42" ref="B172"/>
    <hyperlink r:id="rId43" ref="B175"/>
    <hyperlink r:id="rId44" ref="B183"/>
    <hyperlink r:id="rId45" ref="B188"/>
    <hyperlink r:id="rId46" ref="B194"/>
    <hyperlink r:id="rId47" ref="B196"/>
    <hyperlink r:id="rId48" ref="B207"/>
    <hyperlink r:id="rId49" ref="B212"/>
    <hyperlink r:id="rId50" ref="B221"/>
    <hyperlink r:id="rId51" ref="B224"/>
    <hyperlink r:id="rId52" ref="B232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5" max="6" width="15.5"/>
    <col customWidth="1" min="8" max="9" width="16.5"/>
    <col customWidth="1" min="11" max="11" width="35.5"/>
    <col customWidth="1" min="12" max="12" width="22.63"/>
    <col customWidth="1" min="13" max="13" width="27.25"/>
    <col customWidth="1" min="14" max="14" width="14.13"/>
  </cols>
  <sheetData>
    <row r="1" ht="36.75" customHeight="1">
      <c r="A1" s="33" t="s">
        <v>0</v>
      </c>
      <c r="B1" s="33" t="s">
        <v>2</v>
      </c>
      <c r="C1" s="33" t="s">
        <v>3</v>
      </c>
      <c r="D1" s="33" t="s">
        <v>4</v>
      </c>
      <c r="E1" s="33" t="s">
        <v>349</v>
      </c>
      <c r="F1" s="33" t="s">
        <v>6</v>
      </c>
      <c r="G1" s="33" t="s">
        <v>7</v>
      </c>
      <c r="H1" s="34" t="s">
        <v>8</v>
      </c>
      <c r="I1" s="34" t="s">
        <v>9</v>
      </c>
      <c r="J1" s="33" t="s">
        <v>10</v>
      </c>
      <c r="K1" s="33" t="s">
        <v>11</v>
      </c>
      <c r="L1" s="33" t="s">
        <v>13</v>
      </c>
      <c r="M1" s="33" t="s">
        <v>14</v>
      </c>
      <c r="N1" s="33" t="s">
        <v>15</v>
      </c>
      <c r="O1" s="33" t="s">
        <v>1</v>
      </c>
      <c r="P1" s="33" t="s">
        <v>16</v>
      </c>
      <c r="Q1" s="35" t="s">
        <v>350</v>
      </c>
      <c r="R1" s="35" t="s">
        <v>351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>
      <c r="A2" s="6" t="s">
        <v>78</v>
      </c>
      <c r="B2" s="5"/>
      <c r="C2" s="6" t="s">
        <v>79</v>
      </c>
      <c r="D2" s="6" t="s">
        <v>318</v>
      </c>
      <c r="E2" s="12" t="s">
        <v>319</v>
      </c>
      <c r="F2" s="7">
        <v>45009.125</v>
      </c>
      <c r="G2" s="11" t="s">
        <v>320</v>
      </c>
      <c r="H2" s="8">
        <v>6944.444445000001</v>
      </c>
      <c r="I2" s="10"/>
      <c r="J2" s="4" t="s">
        <v>321</v>
      </c>
      <c r="K2" s="37" t="s">
        <v>322</v>
      </c>
      <c r="L2" s="5"/>
      <c r="M2" s="5"/>
      <c r="N2" s="5"/>
      <c r="O2" s="5"/>
      <c r="P2" s="24">
        <v>7.2944015E7</v>
      </c>
      <c r="Q2" s="5">
        <v>38238.03125</v>
      </c>
      <c r="R2" s="5">
        <v>57357.046875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6" t="s">
        <v>51</v>
      </c>
      <c r="B3" s="5"/>
      <c r="C3" s="6" t="s">
        <v>52</v>
      </c>
      <c r="D3" s="6" t="s">
        <v>323</v>
      </c>
      <c r="E3" s="6" t="s">
        <v>324</v>
      </c>
      <c r="F3" s="7">
        <v>45013.125</v>
      </c>
      <c r="G3" s="6" t="s">
        <v>325</v>
      </c>
      <c r="H3" s="8">
        <v>20230.522791666666</v>
      </c>
      <c r="I3" s="10"/>
      <c r="J3" s="4" t="s">
        <v>321</v>
      </c>
      <c r="K3" s="38" t="s">
        <v>38</v>
      </c>
      <c r="L3" s="5"/>
      <c r="M3" s="5"/>
      <c r="N3" s="5"/>
      <c r="O3" s="5"/>
      <c r="P3" s="24">
        <v>7.284906E7</v>
      </c>
      <c r="Q3" s="5">
        <v>16891.07986111111</v>
      </c>
      <c r="R3" s="5">
        <v>25336.619791666668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6" t="s">
        <v>73</v>
      </c>
      <c r="B4" s="5"/>
      <c r="C4" s="6" t="s">
        <v>74</v>
      </c>
      <c r="D4" s="6" t="s">
        <v>153</v>
      </c>
      <c r="E4" s="6" t="s">
        <v>153</v>
      </c>
      <c r="F4" s="7">
        <v>45017.125</v>
      </c>
      <c r="G4" s="6" t="s">
        <v>326</v>
      </c>
      <c r="H4" s="8">
        <v>44673.63888916667</v>
      </c>
      <c r="I4" s="10"/>
      <c r="J4" s="4" t="s">
        <v>321</v>
      </c>
      <c r="K4" s="38" t="s">
        <v>38</v>
      </c>
      <c r="L4" s="5"/>
      <c r="M4" s="5"/>
      <c r="N4" s="5"/>
      <c r="O4" s="5"/>
      <c r="P4" s="24">
        <v>7.2962472E7</v>
      </c>
      <c r="Q4" s="5">
        <v>33505.239583333336</v>
      </c>
      <c r="R4" s="5">
        <v>50257.859375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6" t="s">
        <v>19</v>
      </c>
      <c r="B5" s="5"/>
      <c r="C5" s="6" t="s">
        <v>21</v>
      </c>
      <c r="D5" s="6" t="s">
        <v>327</v>
      </c>
      <c r="E5" s="6" t="s">
        <v>327</v>
      </c>
      <c r="F5" s="7">
        <v>45025.125</v>
      </c>
      <c r="G5" s="11" t="s">
        <v>328</v>
      </c>
      <c r="H5" s="8">
        <v>2464.694656666667</v>
      </c>
      <c r="I5" s="32"/>
      <c r="J5" s="4" t="s">
        <v>321</v>
      </c>
      <c r="K5" s="38" t="s">
        <v>44</v>
      </c>
      <c r="L5" s="5"/>
      <c r="M5" s="5"/>
      <c r="N5" s="5"/>
      <c r="O5" s="5"/>
      <c r="P5" s="24">
        <v>7.3006891E7</v>
      </c>
      <c r="Q5" s="5">
        <v>1050.0</v>
      </c>
      <c r="R5" s="5">
        <v>2777.777777777778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6" t="s">
        <v>61</v>
      </c>
      <c r="B6" s="5"/>
      <c r="C6" s="6" t="s">
        <v>62</v>
      </c>
      <c r="D6" s="6" t="s">
        <v>63</v>
      </c>
      <c r="E6" s="6" t="s">
        <v>63</v>
      </c>
      <c r="F6" s="7">
        <v>45047.125</v>
      </c>
      <c r="G6" s="11" t="s">
        <v>329</v>
      </c>
      <c r="H6" s="8">
        <v>1388.3333333333335</v>
      </c>
      <c r="I6" s="32"/>
      <c r="J6" s="4" t="s">
        <v>321</v>
      </c>
      <c r="K6" s="38" t="s">
        <v>30</v>
      </c>
      <c r="L6" s="5"/>
      <c r="M6" s="5"/>
      <c r="N6" s="5"/>
      <c r="O6" s="5"/>
      <c r="P6" s="24">
        <v>7.318829E7</v>
      </c>
      <c r="Q6" s="5">
        <v>1561.875</v>
      </c>
      <c r="R6" s="5">
        <v>2342.8125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6" t="s">
        <v>51</v>
      </c>
      <c r="B7" s="5"/>
      <c r="C7" s="6" t="s">
        <v>52</v>
      </c>
      <c r="D7" s="6" t="s">
        <v>240</v>
      </c>
      <c r="E7" s="6" t="s">
        <v>240</v>
      </c>
      <c r="F7" s="7">
        <v>45093.125</v>
      </c>
      <c r="G7" s="6" t="s">
        <v>330</v>
      </c>
      <c r="H7" s="8">
        <v>1388.3333333333335</v>
      </c>
      <c r="I7" s="5"/>
      <c r="J7" s="4" t="s">
        <v>321</v>
      </c>
      <c r="K7" s="38" t="s">
        <v>30</v>
      </c>
      <c r="L7" s="5"/>
      <c r="M7" s="5"/>
      <c r="N7" s="5"/>
      <c r="O7" s="5"/>
      <c r="P7" s="24">
        <v>7.2650932E7</v>
      </c>
      <c r="Q7" s="5">
        <v>1561.875</v>
      </c>
      <c r="R7" s="5">
        <v>2342.8125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6" t="s">
        <v>51</v>
      </c>
      <c r="B8" s="5"/>
      <c r="C8" s="6" t="s">
        <v>52</v>
      </c>
      <c r="D8" s="6" t="s">
        <v>331</v>
      </c>
      <c r="E8" s="6" t="s">
        <v>332</v>
      </c>
      <c r="F8" s="7">
        <v>45097.125</v>
      </c>
      <c r="G8" s="11" t="s">
        <v>333</v>
      </c>
      <c r="H8" s="8">
        <v>1008.3333333333334</v>
      </c>
      <c r="I8" s="5"/>
      <c r="J8" s="4" t="s">
        <v>321</v>
      </c>
      <c r="K8" s="38" t="s">
        <v>56</v>
      </c>
      <c r="L8" s="5"/>
      <c r="M8" s="5"/>
      <c r="N8" s="5"/>
      <c r="O8" s="5"/>
      <c r="P8" s="24">
        <v>1.03455205E8</v>
      </c>
      <c r="Q8" s="5">
        <v>1134.375</v>
      </c>
      <c r="R8" s="5">
        <v>2777.777777777778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6" t="s">
        <v>19</v>
      </c>
      <c r="B9" s="5"/>
      <c r="C9" s="6" t="s">
        <v>21</v>
      </c>
      <c r="D9" s="6" t="s">
        <v>334</v>
      </c>
      <c r="E9" s="6" t="s">
        <v>335</v>
      </c>
      <c r="F9" s="7">
        <v>45099.125</v>
      </c>
      <c r="G9" s="11" t="s">
        <v>336</v>
      </c>
      <c r="H9" s="8">
        <v>8013.710648333335</v>
      </c>
      <c r="I9" s="5"/>
      <c r="J9" s="4" t="s">
        <v>321</v>
      </c>
      <c r="K9" s="38" t="s">
        <v>30</v>
      </c>
      <c r="L9" s="5"/>
      <c r="M9" s="5"/>
      <c r="N9" s="5"/>
      <c r="O9" s="5"/>
      <c r="P9" s="24">
        <v>7.2702077E7</v>
      </c>
      <c r="Q9" s="5">
        <v>30350.635416666668</v>
      </c>
      <c r="R9" s="5">
        <v>45525.953125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6" t="s">
        <v>73</v>
      </c>
      <c r="B10" s="5"/>
      <c r="C10" s="6" t="s">
        <v>74</v>
      </c>
      <c r="D10" s="6" t="s">
        <v>127</v>
      </c>
      <c r="E10" s="6" t="s">
        <v>128</v>
      </c>
      <c r="F10" s="7">
        <v>45106.125</v>
      </c>
      <c r="G10" s="11" t="s">
        <v>337</v>
      </c>
      <c r="H10" s="8">
        <v>1388.3333333333335</v>
      </c>
      <c r="I10" s="5"/>
      <c r="J10" s="4" t="s">
        <v>321</v>
      </c>
      <c r="K10" s="38" t="s">
        <v>30</v>
      </c>
      <c r="L10" s="5"/>
      <c r="M10" s="5"/>
      <c r="N10" s="5"/>
      <c r="O10" s="5"/>
      <c r="P10" s="24">
        <v>7.2647888E7</v>
      </c>
      <c r="Q10" s="5">
        <v>1561.875</v>
      </c>
      <c r="R10" s="5">
        <v>3050.925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Q11" s="39">
        <f t="shared" ref="Q11:R11" si="1">SUM(Q2:Q10)</f>
        <v>125854.9861</v>
      </c>
      <c r="R11" s="39">
        <f t="shared" si="1"/>
        <v>191769.5847</v>
      </c>
    </row>
  </sheetData>
  <autoFilter ref="$A$1:$P$10"/>
  <hyperlinks>
    <hyperlink r:id="rId1" ref="G2"/>
    <hyperlink r:id="rId2" ref="G5"/>
    <hyperlink r:id="rId3" ref="G6"/>
    <hyperlink r:id="rId4" ref="G8"/>
    <hyperlink r:id="rId5" ref="G9"/>
    <hyperlink r:id="rId6" ref="G10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6.75" customHeight="1">
      <c r="A1" s="33" t="s">
        <v>0</v>
      </c>
      <c r="B1" s="33" t="s">
        <v>3</v>
      </c>
      <c r="C1" s="33" t="s">
        <v>4</v>
      </c>
      <c r="D1" s="33" t="s">
        <v>349</v>
      </c>
      <c r="E1" s="34" t="s">
        <v>6</v>
      </c>
      <c r="F1" s="33" t="s">
        <v>7</v>
      </c>
      <c r="G1" s="34" t="s">
        <v>8</v>
      </c>
      <c r="H1" s="34" t="s">
        <v>9</v>
      </c>
      <c r="I1" s="33" t="s">
        <v>10</v>
      </c>
      <c r="J1" s="33" t="s">
        <v>11</v>
      </c>
      <c r="K1" s="34" t="s">
        <v>12</v>
      </c>
      <c r="L1" s="34" t="s">
        <v>13</v>
      </c>
      <c r="M1" s="34" t="s">
        <v>14</v>
      </c>
      <c r="N1" s="33" t="s">
        <v>15</v>
      </c>
      <c r="O1" s="33" t="s">
        <v>1</v>
      </c>
      <c r="P1" s="33" t="s">
        <v>16</v>
      </c>
      <c r="Q1" s="33" t="s">
        <v>17</v>
      </c>
      <c r="R1" s="33" t="s">
        <v>18</v>
      </c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</sheetData>
  <autoFilter ref="$A$1:$AC$1"/>
  <conditionalFormatting sqref="K1">
    <cfRule type="colorScale" priority="1">
      <colorScale>
        <cfvo type="min"/>
        <cfvo type="percentile" val="70"/>
        <cfvo type="max"/>
        <color rgb="FFFF0000"/>
        <color rgb="FF57BB8A"/>
        <color rgb="FF57BB8A"/>
      </colorScale>
    </cfRule>
  </conditionalFormatting>
  <conditionalFormatting sqref="J1">
    <cfRule type="beginsWith" dxfId="0" priority="2" operator="beginsWith" text="Приоритетное">
      <formula>LEFT((J1),LEN("Приоритетное"))=("Приоритетное")</formula>
    </cfRule>
  </conditionalFormatting>
  <conditionalFormatting sqref="J1">
    <cfRule type="beginsWith" dxfId="0" priority="3" operator="beginsWith" text="Рекламная">
      <formula>LEFT((J1),LEN("Рекламная"))=("Рекламная")</formula>
    </cfRule>
  </conditionalFormatting>
  <conditionalFormatting sqref="J1">
    <cfRule type="beginsWith" dxfId="0" priority="4" operator="beginsWith" text="Мульти">
      <formula>LEFT((J1),LEN("Мульти"))=("Мульти")</formula>
    </cfRule>
  </conditionalFormatting>
  <conditionalFormatting sqref="J1">
    <cfRule type="beginsWith" dxfId="1" priority="5" operator="beginsWith" text="Супербрендирование">
      <formula>LEFT((J1),LEN("Супербрендирование"))=("Супербрендирование")</formula>
    </cfRule>
  </conditionalFormatting>
  <conditionalFormatting sqref="J1">
    <cfRule type="beginsWith" dxfId="2" priority="6" operator="beginsWith" text="Брендированное">
      <formula>LEFT((J1),LEN("Брендированное"))=("Брендированное")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7.5"/>
    <col customWidth="1" min="5" max="5" width="25.88"/>
    <col customWidth="1" min="6" max="6" width="70.0"/>
    <col customWidth="1" min="7" max="7" width="21.13"/>
  </cols>
  <sheetData>
    <row r="1" ht="27.75" customHeight="1">
      <c r="A1" s="40" t="s">
        <v>3</v>
      </c>
      <c r="B1" s="40" t="s">
        <v>352</v>
      </c>
      <c r="C1" s="40" t="s">
        <v>2</v>
      </c>
      <c r="D1" s="40"/>
      <c r="E1" s="40" t="s">
        <v>353</v>
      </c>
      <c r="F1" s="40" t="s">
        <v>354</v>
      </c>
      <c r="G1" s="40" t="s">
        <v>13</v>
      </c>
      <c r="H1" s="40" t="s">
        <v>355</v>
      </c>
      <c r="I1" s="40" t="s">
        <v>1</v>
      </c>
    </row>
    <row r="2">
      <c r="A2" s="41" t="s">
        <v>356</v>
      </c>
      <c r="B2" s="41">
        <v>7.3255268E7</v>
      </c>
      <c r="C2" s="41" t="s">
        <v>357</v>
      </c>
      <c r="D2" s="41">
        <v>7.3255268E7</v>
      </c>
      <c r="E2" s="41" t="s">
        <v>358</v>
      </c>
      <c r="F2" s="41" t="s">
        <v>359</v>
      </c>
      <c r="G2" s="41" t="s">
        <v>360</v>
      </c>
      <c r="H2" s="42">
        <v>45140.0</v>
      </c>
      <c r="I2" s="41" t="s">
        <v>32</v>
      </c>
    </row>
    <row r="3">
      <c r="A3" s="41" t="s">
        <v>356</v>
      </c>
      <c r="B3" s="41">
        <v>7.2620778E7</v>
      </c>
      <c r="C3" s="41" t="s">
        <v>361</v>
      </c>
      <c r="D3" s="41">
        <v>7.2620778E7</v>
      </c>
      <c r="E3" s="41" t="s">
        <v>362</v>
      </c>
      <c r="F3" s="41" t="s">
        <v>359</v>
      </c>
      <c r="H3" s="42">
        <v>45140.0</v>
      </c>
      <c r="I3" s="41" t="s">
        <v>32</v>
      </c>
    </row>
    <row r="4">
      <c r="A4" s="41" t="s">
        <v>363</v>
      </c>
      <c r="B4" s="41">
        <v>7.2728731E7</v>
      </c>
      <c r="C4" s="41" t="s">
        <v>361</v>
      </c>
      <c r="D4" s="41">
        <v>7.2728731E7</v>
      </c>
      <c r="E4" s="41" t="s">
        <v>364</v>
      </c>
      <c r="G4" s="41" t="s">
        <v>57</v>
      </c>
      <c r="H4" s="42">
        <v>45133.0</v>
      </c>
    </row>
    <row r="5">
      <c r="A5" s="41" t="s">
        <v>51</v>
      </c>
      <c r="B5" s="41">
        <v>1.10091266E8</v>
      </c>
      <c r="C5" s="41" t="s">
        <v>365</v>
      </c>
      <c r="D5" s="41">
        <v>1.10091266E8</v>
      </c>
      <c r="E5" s="41" t="s">
        <v>366</v>
      </c>
      <c r="F5" s="41" t="s">
        <v>359</v>
      </c>
      <c r="H5" s="42">
        <v>45140.0</v>
      </c>
      <c r="I5" s="41" t="s">
        <v>32</v>
      </c>
    </row>
    <row r="6">
      <c r="A6" s="41" t="s">
        <v>356</v>
      </c>
      <c r="B6" s="41">
        <v>7.2618465E7</v>
      </c>
      <c r="C6" s="41" t="s">
        <v>367</v>
      </c>
      <c r="D6" s="41">
        <v>7.2618465E7</v>
      </c>
      <c r="E6" s="41" t="s">
        <v>368</v>
      </c>
      <c r="F6" s="41" t="s">
        <v>359</v>
      </c>
      <c r="H6" s="42">
        <v>45140.0</v>
      </c>
      <c r="I6" s="41" t="s">
        <v>32</v>
      </c>
    </row>
    <row r="7">
      <c r="A7" s="41" t="s">
        <v>39</v>
      </c>
      <c r="B7" s="41">
        <v>7.3171533E7</v>
      </c>
      <c r="C7" s="41" t="s">
        <v>367</v>
      </c>
      <c r="D7" s="41">
        <v>7.3171533E7</v>
      </c>
      <c r="E7" s="43" t="s">
        <v>369</v>
      </c>
      <c r="F7" s="41" t="s">
        <v>359</v>
      </c>
      <c r="H7" s="42">
        <v>45140.0</v>
      </c>
      <c r="I7" s="41" t="s">
        <v>32</v>
      </c>
    </row>
    <row r="8">
      <c r="A8" s="41" t="s">
        <v>356</v>
      </c>
      <c r="B8" s="41">
        <v>7.3028942E7</v>
      </c>
      <c r="C8" s="41" t="s">
        <v>365</v>
      </c>
      <c r="D8" s="41">
        <v>7.3028942E7</v>
      </c>
      <c r="E8" s="41" t="s">
        <v>370</v>
      </c>
      <c r="F8" s="41" t="s">
        <v>359</v>
      </c>
      <c r="G8" s="41" t="s">
        <v>371</v>
      </c>
      <c r="H8" s="42">
        <v>45140.0</v>
      </c>
      <c r="I8" s="41" t="s">
        <v>32</v>
      </c>
    </row>
    <row r="9">
      <c r="A9" s="41" t="s">
        <v>356</v>
      </c>
      <c r="B9" s="41">
        <v>7.2994694E7</v>
      </c>
      <c r="C9" s="41" t="s">
        <v>357</v>
      </c>
      <c r="D9" s="41">
        <v>7.2994694E7</v>
      </c>
      <c r="E9" s="41" t="s">
        <v>372</v>
      </c>
      <c r="F9" s="41" t="s">
        <v>359</v>
      </c>
      <c r="H9" s="42">
        <v>45140.0</v>
      </c>
      <c r="I9" s="41" t="s">
        <v>32</v>
      </c>
    </row>
    <row r="10">
      <c r="A10" s="41" t="s">
        <v>78</v>
      </c>
      <c r="B10" s="41">
        <v>7.2945297E7</v>
      </c>
      <c r="C10" s="41" t="s">
        <v>115</v>
      </c>
      <c r="D10" s="41">
        <v>7.2945297E7</v>
      </c>
      <c r="E10" s="43" t="s">
        <v>182</v>
      </c>
      <c r="G10" s="41" t="s">
        <v>373</v>
      </c>
      <c r="H10" s="42">
        <v>45133.0</v>
      </c>
    </row>
    <row r="11">
      <c r="A11" s="41" t="s">
        <v>51</v>
      </c>
      <c r="B11" s="41">
        <v>1.10091269E8</v>
      </c>
      <c r="C11" s="41" t="s">
        <v>365</v>
      </c>
      <c r="D11" s="41">
        <v>1.10091269E8</v>
      </c>
      <c r="E11" s="41" t="s">
        <v>374</v>
      </c>
      <c r="F11" s="41" t="s">
        <v>359</v>
      </c>
      <c r="G11" s="41" t="s">
        <v>375</v>
      </c>
      <c r="H11" s="42">
        <v>45140.0</v>
      </c>
      <c r="I11" s="41" t="s">
        <v>32</v>
      </c>
    </row>
    <row r="12">
      <c r="A12" s="41" t="s">
        <v>51</v>
      </c>
      <c r="B12" s="41">
        <v>1.10091265E8</v>
      </c>
      <c r="C12" s="41" t="s">
        <v>115</v>
      </c>
      <c r="D12" s="41">
        <v>1.10091265E8</v>
      </c>
      <c r="E12" s="41" t="s">
        <v>376</v>
      </c>
      <c r="F12" s="41" t="s">
        <v>359</v>
      </c>
      <c r="G12" s="41" t="s">
        <v>373</v>
      </c>
      <c r="H12" s="42">
        <v>45140.0</v>
      </c>
      <c r="I12" s="41" t="s">
        <v>32</v>
      </c>
    </row>
    <row r="13" ht="15.0" customHeight="1">
      <c r="A13" s="41" t="s">
        <v>51</v>
      </c>
      <c r="B13" s="41">
        <v>7.3255297E7</v>
      </c>
      <c r="C13" s="41" t="s">
        <v>357</v>
      </c>
      <c r="D13" s="41">
        <v>7.3255297E7</v>
      </c>
      <c r="E13" s="41" t="s">
        <v>377</v>
      </c>
      <c r="F13" s="41" t="s">
        <v>359</v>
      </c>
      <c r="G13" s="41" t="s">
        <v>378</v>
      </c>
      <c r="H13" s="42">
        <v>45140.0</v>
      </c>
      <c r="I13" s="41" t="s">
        <v>32</v>
      </c>
    </row>
    <row r="14">
      <c r="A14" s="41" t="s">
        <v>363</v>
      </c>
      <c r="B14" s="41">
        <v>7.2936707E7</v>
      </c>
      <c r="C14" s="41" t="s">
        <v>379</v>
      </c>
      <c r="D14" s="41">
        <v>7.2936707E7</v>
      </c>
      <c r="E14" s="41" t="s">
        <v>380</v>
      </c>
      <c r="F14" s="41" t="s">
        <v>359</v>
      </c>
      <c r="H14" s="42">
        <v>45140.0</v>
      </c>
      <c r="I14" s="41" t="s">
        <v>32</v>
      </c>
    </row>
    <row r="15">
      <c r="A15" s="41" t="s">
        <v>356</v>
      </c>
      <c r="B15" s="41">
        <v>7.3107691E7</v>
      </c>
      <c r="C15" s="41" t="s">
        <v>365</v>
      </c>
      <c r="D15" s="41">
        <v>7.3107691E7</v>
      </c>
      <c r="E15" s="41" t="s">
        <v>381</v>
      </c>
      <c r="F15" s="41" t="s">
        <v>359</v>
      </c>
      <c r="H15" s="42">
        <v>45140.0</v>
      </c>
      <c r="I15" s="41" t="s">
        <v>32</v>
      </c>
    </row>
    <row r="16">
      <c r="A16" s="41" t="s">
        <v>356</v>
      </c>
      <c r="B16" s="41">
        <v>7.3087553E7</v>
      </c>
      <c r="C16" s="41" t="s">
        <v>382</v>
      </c>
      <c r="D16" s="41">
        <v>7.3087553E7</v>
      </c>
      <c r="E16" s="43" t="s">
        <v>383</v>
      </c>
      <c r="F16" s="41" t="s">
        <v>359</v>
      </c>
      <c r="H16" s="42">
        <v>45140.0</v>
      </c>
      <c r="I16" s="41" t="s">
        <v>32</v>
      </c>
    </row>
    <row r="17">
      <c r="A17" s="41" t="s">
        <v>73</v>
      </c>
      <c r="B17" s="41">
        <v>7.3242556E7</v>
      </c>
      <c r="C17" s="41" t="s">
        <v>115</v>
      </c>
      <c r="D17" s="41">
        <v>7.3242556E7</v>
      </c>
      <c r="E17" s="41" t="s">
        <v>384</v>
      </c>
      <c r="F17" s="41" t="s">
        <v>359</v>
      </c>
      <c r="H17" s="42">
        <v>45140.0</v>
      </c>
      <c r="I17" s="41" t="s">
        <v>32</v>
      </c>
    </row>
  </sheetData>
  <autoFilter ref="$A$1:$I$17"/>
  <hyperlinks>
    <hyperlink r:id="rId1" ref="E7"/>
    <hyperlink r:id="rId2" ref="E10"/>
    <hyperlink r:id="rId3" ref="E1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10.5"/>
    <col customWidth="1" min="5" max="5" width="10.25"/>
    <col customWidth="1" min="6" max="6" width="10.5"/>
    <col customWidth="1" min="7" max="7" width="17.75"/>
    <col customWidth="1" min="8" max="8" width="18.25"/>
    <col customWidth="1" min="9" max="9" width="20.75"/>
    <col customWidth="1" min="10" max="10" width="21.75"/>
    <col customWidth="1" min="11" max="11" width="14.25"/>
    <col customWidth="1" min="13" max="13" width="16.13"/>
  </cols>
  <sheetData>
    <row r="1" ht="36.75" customHeight="1">
      <c r="A1" s="33" t="s">
        <v>3</v>
      </c>
      <c r="B1" s="33" t="s">
        <v>385</v>
      </c>
      <c r="C1" s="33" t="s">
        <v>349</v>
      </c>
      <c r="D1" s="34" t="s">
        <v>386</v>
      </c>
      <c r="E1" s="34" t="s">
        <v>387</v>
      </c>
      <c r="F1" s="34" t="s">
        <v>388</v>
      </c>
      <c r="G1" s="34" t="s">
        <v>389</v>
      </c>
      <c r="H1" s="33" t="s">
        <v>390</v>
      </c>
      <c r="I1" s="33" t="s">
        <v>13</v>
      </c>
      <c r="J1" s="34" t="s">
        <v>14</v>
      </c>
      <c r="K1" s="33" t="s">
        <v>15</v>
      </c>
      <c r="L1" s="33" t="s">
        <v>1</v>
      </c>
      <c r="M1" s="33" t="s">
        <v>16</v>
      </c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idden="1">
      <c r="A2" s="41" t="s">
        <v>356</v>
      </c>
      <c r="B2" s="41" t="s">
        <v>361</v>
      </c>
      <c r="C2" s="41" t="s">
        <v>391</v>
      </c>
      <c r="E2" s="44">
        <v>2.1790273E7</v>
      </c>
      <c r="F2" s="45"/>
      <c r="G2" s="44"/>
      <c r="H2" s="41" t="s">
        <v>392</v>
      </c>
      <c r="M2" s="41">
        <v>7.2987808E7</v>
      </c>
    </row>
    <row r="3" hidden="1">
      <c r="A3" s="41" t="s">
        <v>39</v>
      </c>
      <c r="B3" s="41" t="s">
        <v>367</v>
      </c>
      <c r="C3" s="43" t="s">
        <v>369</v>
      </c>
      <c r="E3" s="44">
        <v>2.0343135E7</v>
      </c>
      <c r="F3" s="45"/>
      <c r="G3" s="44"/>
      <c r="H3" s="41" t="s">
        <v>392</v>
      </c>
      <c r="M3" s="41">
        <v>7.3171533E7</v>
      </c>
    </row>
    <row r="4" hidden="1">
      <c r="A4" s="41" t="s">
        <v>61</v>
      </c>
      <c r="B4" s="41" t="s">
        <v>379</v>
      </c>
      <c r="C4" s="43" t="s">
        <v>393</v>
      </c>
      <c r="E4" s="44">
        <v>1.5327287E7</v>
      </c>
      <c r="F4" s="45"/>
      <c r="G4" s="44"/>
      <c r="H4" s="41" t="s">
        <v>392</v>
      </c>
      <c r="M4" s="41">
        <v>7.320338E7</v>
      </c>
    </row>
    <row r="5" hidden="1">
      <c r="A5" s="41" t="s">
        <v>363</v>
      </c>
      <c r="B5" s="41" t="s">
        <v>115</v>
      </c>
      <c r="C5" s="41" t="s">
        <v>394</v>
      </c>
      <c r="E5" s="44">
        <v>1.3178345E7</v>
      </c>
      <c r="F5" s="45"/>
      <c r="G5" s="44"/>
      <c r="H5" s="41" t="s">
        <v>392</v>
      </c>
      <c r="M5" s="41">
        <v>7.2647683E7</v>
      </c>
    </row>
    <row r="6" hidden="1">
      <c r="A6" s="41" t="s">
        <v>61</v>
      </c>
      <c r="B6" s="41" t="s">
        <v>115</v>
      </c>
      <c r="C6" s="41" t="s">
        <v>109</v>
      </c>
      <c r="E6" s="44">
        <v>1.1689681E7</v>
      </c>
      <c r="F6" s="45"/>
      <c r="G6" s="44"/>
      <c r="H6" s="41" t="s">
        <v>392</v>
      </c>
      <c r="M6" s="41">
        <v>7.2819501E7</v>
      </c>
    </row>
    <row r="7" hidden="1">
      <c r="A7" s="41" t="s">
        <v>51</v>
      </c>
      <c r="B7" s="41" t="s">
        <v>395</v>
      </c>
      <c r="C7" s="43" t="s">
        <v>396</v>
      </c>
      <c r="E7" s="44">
        <v>1.1125605E7</v>
      </c>
      <c r="F7" s="45"/>
      <c r="G7" s="44"/>
      <c r="H7" s="41" t="s">
        <v>392</v>
      </c>
      <c r="M7" s="41">
        <v>7.3004499E7</v>
      </c>
    </row>
    <row r="8" hidden="1">
      <c r="A8" s="41" t="s">
        <v>39</v>
      </c>
      <c r="B8" s="41" t="s">
        <v>397</v>
      </c>
      <c r="C8" s="41" t="s">
        <v>398</v>
      </c>
      <c r="E8" s="44">
        <v>6585264.0</v>
      </c>
      <c r="F8" s="45"/>
      <c r="G8" s="44"/>
      <c r="H8" s="41" t="s">
        <v>392</v>
      </c>
      <c r="M8" s="41">
        <v>7.3273421E7</v>
      </c>
    </row>
    <row r="9" hidden="1">
      <c r="A9" s="41" t="s">
        <v>78</v>
      </c>
      <c r="B9" s="41" t="s">
        <v>357</v>
      </c>
      <c r="C9" s="43" t="s">
        <v>399</v>
      </c>
      <c r="E9" s="44">
        <v>6398995.0</v>
      </c>
      <c r="F9" s="45"/>
      <c r="G9" s="44"/>
      <c r="H9" s="41" t="s">
        <v>392</v>
      </c>
      <c r="M9" s="41">
        <v>7.2951469E7</v>
      </c>
    </row>
    <row r="10" hidden="1">
      <c r="A10" s="41" t="s">
        <v>73</v>
      </c>
      <c r="B10" s="41" t="s">
        <v>357</v>
      </c>
      <c r="C10" s="41" t="s">
        <v>400</v>
      </c>
      <c r="E10" s="44">
        <v>5594681.0</v>
      </c>
      <c r="F10" s="45"/>
      <c r="G10" s="44"/>
      <c r="H10" s="41" t="s">
        <v>392</v>
      </c>
      <c r="M10" s="41">
        <v>7.269962E7</v>
      </c>
    </row>
    <row r="11" hidden="1">
      <c r="A11" s="41" t="s">
        <v>33</v>
      </c>
      <c r="B11" s="41" t="s">
        <v>397</v>
      </c>
      <c r="C11" s="41" t="s">
        <v>401</v>
      </c>
      <c r="E11" s="44">
        <v>3831208.0</v>
      </c>
      <c r="F11" s="45"/>
      <c r="G11" s="44"/>
      <c r="H11" s="41" t="s">
        <v>392</v>
      </c>
      <c r="M11" s="41">
        <v>7.263748E7</v>
      </c>
    </row>
    <row r="12" hidden="1">
      <c r="A12" s="41" t="s">
        <v>73</v>
      </c>
      <c r="B12" s="41" t="s">
        <v>379</v>
      </c>
      <c r="C12" s="41" t="s">
        <v>402</v>
      </c>
      <c r="E12" s="44">
        <v>3726691.0</v>
      </c>
      <c r="F12" s="45"/>
      <c r="G12" s="44"/>
      <c r="H12" s="41" t="s">
        <v>392</v>
      </c>
      <c r="M12" s="41">
        <v>7.3255416E7</v>
      </c>
    </row>
    <row r="13" hidden="1">
      <c r="A13" s="41" t="s">
        <v>73</v>
      </c>
      <c r="B13" s="41" t="s">
        <v>397</v>
      </c>
      <c r="C13" s="43" t="s">
        <v>403</v>
      </c>
      <c r="E13" s="44">
        <v>2315890.0</v>
      </c>
      <c r="F13" s="45"/>
      <c r="G13" s="44"/>
      <c r="H13" s="41" t="s">
        <v>392</v>
      </c>
      <c r="M13" s="41">
        <v>7.3061545E7</v>
      </c>
    </row>
    <row r="14" hidden="1">
      <c r="A14" s="41" t="s">
        <v>73</v>
      </c>
      <c r="B14" s="41" t="s">
        <v>397</v>
      </c>
      <c r="C14" s="43" t="s">
        <v>404</v>
      </c>
      <c r="E14" s="44">
        <v>1944908.0</v>
      </c>
      <c r="F14" s="45"/>
      <c r="G14" s="44"/>
      <c r="H14" s="41" t="s">
        <v>392</v>
      </c>
      <c r="M14" s="41">
        <v>7.2903947E7</v>
      </c>
    </row>
    <row r="15" hidden="1">
      <c r="A15" s="41" t="s">
        <v>51</v>
      </c>
      <c r="B15" s="41" t="s">
        <v>379</v>
      </c>
      <c r="C15" s="43" t="s">
        <v>405</v>
      </c>
      <c r="E15" s="44">
        <v>1796761.0</v>
      </c>
      <c r="F15" s="45"/>
      <c r="G15" s="44"/>
      <c r="H15" s="41" t="s">
        <v>392</v>
      </c>
      <c r="M15" s="41">
        <v>7.325451E7</v>
      </c>
    </row>
    <row r="16" hidden="1">
      <c r="A16" s="41" t="s">
        <v>33</v>
      </c>
      <c r="B16" s="41" t="s">
        <v>379</v>
      </c>
      <c r="C16" s="41" t="s">
        <v>406</v>
      </c>
      <c r="E16" s="44">
        <v>1074361.0</v>
      </c>
      <c r="F16" s="45"/>
      <c r="G16" s="44"/>
      <c r="H16" s="41" t="s">
        <v>392</v>
      </c>
      <c r="M16" s="41">
        <v>7.3255446E7</v>
      </c>
    </row>
    <row r="17" hidden="1">
      <c r="A17" s="41" t="s">
        <v>51</v>
      </c>
      <c r="B17" s="41" t="s">
        <v>395</v>
      </c>
      <c r="C17" s="41" t="s">
        <v>324</v>
      </c>
      <c r="E17" s="44">
        <v>8963717.0</v>
      </c>
      <c r="F17" s="45"/>
      <c r="G17" s="44"/>
      <c r="H17" s="41" t="s">
        <v>392</v>
      </c>
      <c r="M17" s="41">
        <v>7.284906E7</v>
      </c>
    </row>
    <row r="18" hidden="1">
      <c r="A18" s="41" t="s">
        <v>51</v>
      </c>
      <c r="B18" s="41" t="s">
        <v>395</v>
      </c>
      <c r="C18" s="41" t="s">
        <v>407</v>
      </c>
      <c r="E18" s="44">
        <v>4184284.0</v>
      </c>
      <c r="F18" s="45"/>
      <c r="G18" s="44"/>
      <c r="H18" s="41" t="s">
        <v>392</v>
      </c>
      <c r="M18" s="41">
        <v>7.3247609E7</v>
      </c>
    </row>
    <row r="19" hidden="1">
      <c r="A19" s="41" t="s">
        <v>39</v>
      </c>
      <c r="B19" s="41" t="s">
        <v>115</v>
      </c>
      <c r="C19" s="41" t="s">
        <v>408</v>
      </c>
      <c r="E19" s="44">
        <v>4115254.0</v>
      </c>
      <c r="F19" s="45"/>
      <c r="G19" s="44"/>
      <c r="H19" s="41" t="s">
        <v>392</v>
      </c>
      <c r="M19" s="41">
        <v>7.2885474E7</v>
      </c>
    </row>
    <row r="20" hidden="1">
      <c r="A20" s="41" t="s">
        <v>73</v>
      </c>
      <c r="B20" s="41" t="s">
        <v>379</v>
      </c>
      <c r="C20" s="41" t="s">
        <v>409</v>
      </c>
      <c r="E20" s="44">
        <v>3830995.0</v>
      </c>
      <c r="F20" s="45"/>
      <c r="G20" s="44"/>
      <c r="H20" s="41" t="s">
        <v>392</v>
      </c>
      <c r="M20" s="41">
        <v>7.2662048E7</v>
      </c>
    </row>
    <row r="21" hidden="1">
      <c r="A21" s="41" t="s">
        <v>132</v>
      </c>
      <c r="B21" s="41" t="s">
        <v>365</v>
      </c>
      <c r="C21" s="41" t="s">
        <v>410</v>
      </c>
      <c r="E21" s="44">
        <v>3290323.0</v>
      </c>
      <c r="F21" s="45"/>
      <c r="G21" s="44"/>
      <c r="H21" s="41" t="s">
        <v>392</v>
      </c>
      <c r="M21" s="41">
        <v>7.2842499E7</v>
      </c>
    </row>
    <row r="22" hidden="1">
      <c r="A22" s="41" t="s">
        <v>132</v>
      </c>
      <c r="B22" s="41" t="s">
        <v>395</v>
      </c>
      <c r="C22" s="41" t="s">
        <v>411</v>
      </c>
      <c r="E22" s="44">
        <v>2677174.0</v>
      </c>
      <c r="F22" s="45"/>
      <c r="G22" s="44"/>
      <c r="H22" s="41" t="s">
        <v>392</v>
      </c>
      <c r="M22" s="41">
        <v>7.3103702E7</v>
      </c>
    </row>
    <row r="23" hidden="1">
      <c r="A23" s="41" t="s">
        <v>39</v>
      </c>
      <c r="B23" s="41" t="s">
        <v>365</v>
      </c>
      <c r="C23" s="41" t="s">
        <v>412</v>
      </c>
      <c r="E23" s="44">
        <v>1839334.0</v>
      </c>
      <c r="F23" s="45"/>
      <c r="G23" s="44"/>
      <c r="H23" s="41" t="s">
        <v>392</v>
      </c>
      <c r="M23" s="41">
        <v>7.2917382E7</v>
      </c>
    </row>
    <row r="24">
      <c r="E24" s="44"/>
      <c r="F24" s="45"/>
      <c r="G24" s="44"/>
    </row>
    <row r="25">
      <c r="E25" s="44"/>
      <c r="F25" s="45"/>
      <c r="G25" s="44"/>
    </row>
    <row r="26">
      <c r="E26" s="44"/>
      <c r="F26" s="45"/>
      <c r="G26" s="44"/>
    </row>
    <row r="27">
      <c r="E27" s="44"/>
      <c r="F27" s="45"/>
      <c r="G27" s="44"/>
    </row>
    <row r="28">
      <c r="E28" s="44"/>
      <c r="F28" s="45"/>
      <c r="G28" s="44"/>
    </row>
    <row r="29">
      <c r="E29" s="44"/>
      <c r="F29" s="45"/>
      <c r="G29" s="44"/>
    </row>
    <row r="30">
      <c r="E30" s="44"/>
      <c r="F30" s="45"/>
      <c r="G30" s="44"/>
    </row>
    <row r="31">
      <c r="E31" s="44"/>
      <c r="F31" s="45"/>
      <c r="G31" s="44"/>
    </row>
    <row r="32">
      <c r="E32" s="44"/>
      <c r="F32" s="45"/>
      <c r="G32" s="44"/>
    </row>
    <row r="33">
      <c r="E33" s="44"/>
      <c r="F33" s="45"/>
      <c r="G33" s="44"/>
    </row>
    <row r="34">
      <c r="E34" s="44"/>
      <c r="F34" s="45"/>
      <c r="G34" s="44"/>
    </row>
    <row r="35">
      <c r="E35" s="44"/>
      <c r="F35" s="45"/>
      <c r="G35" s="44"/>
    </row>
    <row r="36">
      <c r="E36" s="44"/>
      <c r="F36" s="45"/>
      <c r="G36" s="44"/>
    </row>
    <row r="37">
      <c r="E37" s="44"/>
      <c r="F37" s="45"/>
      <c r="G37" s="44"/>
    </row>
    <row r="38">
      <c r="E38" s="44"/>
      <c r="F38" s="45"/>
      <c r="G38" s="44"/>
    </row>
    <row r="39">
      <c r="E39" s="44"/>
      <c r="F39" s="45"/>
      <c r="G39" s="44"/>
    </row>
    <row r="40">
      <c r="E40" s="44"/>
      <c r="F40" s="45"/>
      <c r="G40" s="44"/>
    </row>
    <row r="41">
      <c r="E41" s="44"/>
      <c r="F41" s="45"/>
      <c r="G41" s="44"/>
    </row>
    <row r="42">
      <c r="E42" s="44"/>
      <c r="F42" s="45"/>
      <c r="G42" s="44"/>
    </row>
    <row r="43">
      <c r="E43" s="44"/>
      <c r="F43" s="45"/>
      <c r="G43" s="44"/>
    </row>
    <row r="44">
      <c r="E44" s="44"/>
      <c r="F44" s="45"/>
      <c r="G44" s="44"/>
    </row>
    <row r="45">
      <c r="E45" s="44"/>
      <c r="F45" s="45"/>
      <c r="G45" s="44"/>
    </row>
    <row r="46">
      <c r="E46" s="44"/>
      <c r="F46" s="45"/>
      <c r="G46" s="44"/>
    </row>
    <row r="47">
      <c r="E47" s="44"/>
      <c r="F47" s="45"/>
      <c r="G47" s="44"/>
    </row>
    <row r="48">
      <c r="E48" s="44"/>
      <c r="F48" s="45"/>
      <c r="G48" s="44"/>
    </row>
    <row r="49">
      <c r="E49" s="44"/>
      <c r="F49" s="45"/>
      <c r="G49" s="44"/>
    </row>
    <row r="50">
      <c r="E50" s="44"/>
      <c r="F50" s="45"/>
      <c r="G50" s="44"/>
    </row>
    <row r="51">
      <c r="E51" s="44"/>
      <c r="F51" s="45"/>
      <c r="G51" s="44"/>
    </row>
    <row r="52">
      <c r="E52" s="44"/>
      <c r="F52" s="45"/>
      <c r="G52" s="44"/>
    </row>
    <row r="53">
      <c r="E53" s="44"/>
      <c r="F53" s="45"/>
      <c r="G53" s="44"/>
    </row>
    <row r="54">
      <c r="E54" s="44"/>
      <c r="F54" s="45"/>
      <c r="G54" s="44"/>
    </row>
    <row r="55">
      <c r="E55" s="44"/>
      <c r="F55" s="45"/>
      <c r="G55" s="44"/>
    </row>
    <row r="56">
      <c r="E56" s="44"/>
      <c r="F56" s="45"/>
      <c r="G56" s="44"/>
    </row>
    <row r="57">
      <c r="E57" s="44"/>
      <c r="F57" s="45"/>
      <c r="G57" s="44"/>
    </row>
    <row r="58">
      <c r="E58" s="44"/>
      <c r="F58" s="45"/>
      <c r="G58" s="44"/>
    </row>
    <row r="59">
      <c r="E59" s="44"/>
      <c r="F59" s="45"/>
      <c r="G59" s="44"/>
    </row>
    <row r="60">
      <c r="E60" s="44"/>
      <c r="F60" s="45"/>
      <c r="G60" s="44"/>
    </row>
    <row r="61">
      <c r="C61" s="46"/>
      <c r="E61" s="44"/>
      <c r="F61" s="45"/>
      <c r="G61" s="44"/>
    </row>
    <row r="62">
      <c r="E62" s="44"/>
      <c r="F62" s="45"/>
      <c r="G62" s="44"/>
    </row>
    <row r="63">
      <c r="E63" s="44"/>
      <c r="F63" s="45"/>
      <c r="G63" s="44"/>
    </row>
    <row r="64">
      <c r="E64" s="44"/>
      <c r="F64" s="45"/>
      <c r="G64" s="44"/>
    </row>
    <row r="65">
      <c r="E65" s="44"/>
      <c r="F65" s="45"/>
      <c r="G65" s="44"/>
    </row>
    <row r="66">
      <c r="E66" s="44"/>
      <c r="F66" s="45"/>
      <c r="G66" s="44"/>
    </row>
    <row r="67">
      <c r="E67" s="44"/>
      <c r="F67" s="45"/>
      <c r="G67" s="44"/>
    </row>
    <row r="68">
      <c r="E68" s="44"/>
      <c r="F68" s="45"/>
      <c r="G68" s="44"/>
    </row>
    <row r="69">
      <c r="E69" s="44"/>
      <c r="F69" s="45"/>
      <c r="G69" s="44"/>
    </row>
    <row r="70">
      <c r="E70" s="44"/>
      <c r="F70" s="45"/>
      <c r="G70" s="44"/>
    </row>
    <row r="71">
      <c r="E71" s="44"/>
      <c r="F71" s="45"/>
      <c r="G71" s="44"/>
    </row>
    <row r="72">
      <c r="E72" s="44"/>
      <c r="F72" s="45"/>
      <c r="G72" s="44"/>
    </row>
    <row r="73">
      <c r="E73" s="44"/>
      <c r="F73" s="45"/>
      <c r="G73" s="44"/>
    </row>
    <row r="74">
      <c r="E74" s="44"/>
      <c r="F74" s="45"/>
      <c r="G74" s="44"/>
    </row>
    <row r="75">
      <c r="E75" s="44"/>
      <c r="F75" s="45"/>
      <c r="G75" s="44"/>
    </row>
    <row r="76">
      <c r="E76" s="44"/>
      <c r="F76" s="45"/>
      <c r="G76" s="44"/>
    </row>
    <row r="77">
      <c r="E77" s="44"/>
      <c r="F77" s="45"/>
      <c r="G77" s="44"/>
    </row>
    <row r="78">
      <c r="E78" s="44"/>
      <c r="F78" s="45"/>
      <c r="G78" s="44"/>
    </row>
    <row r="79">
      <c r="E79" s="44"/>
      <c r="F79" s="45"/>
      <c r="G79" s="44"/>
    </row>
    <row r="80">
      <c r="E80" s="44"/>
      <c r="F80" s="45"/>
      <c r="G80" s="44"/>
    </row>
    <row r="81">
      <c r="E81" s="44"/>
      <c r="F81" s="45"/>
      <c r="G81" s="44"/>
    </row>
    <row r="82">
      <c r="E82" s="44"/>
      <c r="F82" s="45"/>
      <c r="G82" s="44"/>
    </row>
    <row r="83">
      <c r="E83" s="44"/>
      <c r="F83" s="45"/>
      <c r="G83" s="44"/>
    </row>
    <row r="84">
      <c r="E84" s="44"/>
      <c r="F84" s="45"/>
      <c r="G84" s="44"/>
    </row>
    <row r="85">
      <c r="E85" s="44"/>
      <c r="F85" s="45"/>
      <c r="G85" s="44"/>
    </row>
    <row r="86">
      <c r="E86" s="44"/>
      <c r="F86" s="45"/>
      <c r="G86" s="44"/>
    </row>
    <row r="87">
      <c r="E87" s="44"/>
      <c r="F87" s="45"/>
      <c r="G87" s="44"/>
    </row>
    <row r="88">
      <c r="E88" s="44"/>
      <c r="F88" s="45"/>
      <c r="G88" s="44"/>
    </row>
    <row r="89">
      <c r="E89" s="44"/>
      <c r="F89" s="45"/>
      <c r="G89" s="44"/>
    </row>
    <row r="90">
      <c r="E90" s="44"/>
      <c r="F90" s="45"/>
      <c r="G90" s="44"/>
    </row>
    <row r="91">
      <c r="E91" s="44"/>
      <c r="F91" s="45"/>
      <c r="G91" s="44"/>
    </row>
    <row r="92">
      <c r="E92" s="44"/>
      <c r="F92" s="45"/>
      <c r="G92" s="44"/>
    </row>
    <row r="93">
      <c r="E93" s="44"/>
      <c r="F93" s="45"/>
      <c r="G93" s="44"/>
    </row>
    <row r="94">
      <c r="E94" s="44"/>
      <c r="F94" s="45"/>
      <c r="G94" s="44"/>
    </row>
    <row r="95">
      <c r="E95" s="44"/>
      <c r="F95" s="45"/>
      <c r="G95" s="44"/>
    </row>
    <row r="96">
      <c r="E96" s="44"/>
      <c r="F96" s="45"/>
      <c r="G96" s="44"/>
    </row>
    <row r="97">
      <c r="E97" s="44"/>
      <c r="F97" s="45"/>
      <c r="G97" s="44"/>
    </row>
    <row r="98">
      <c r="E98" s="44"/>
      <c r="F98" s="45"/>
      <c r="G98" s="44"/>
    </row>
    <row r="99">
      <c r="E99" s="44"/>
      <c r="F99" s="45"/>
      <c r="G99" s="44"/>
    </row>
    <row r="100">
      <c r="E100" s="44"/>
      <c r="F100" s="45"/>
      <c r="G100" s="44"/>
    </row>
    <row r="101">
      <c r="E101" s="44"/>
      <c r="F101" s="45"/>
      <c r="G101" s="44"/>
    </row>
    <row r="102">
      <c r="E102" s="44"/>
      <c r="F102" s="45"/>
      <c r="G102" s="44"/>
    </row>
    <row r="103">
      <c r="E103" s="44"/>
      <c r="F103" s="45"/>
      <c r="G103" s="44"/>
    </row>
    <row r="104">
      <c r="E104" s="44"/>
      <c r="F104" s="45"/>
      <c r="G104" s="44"/>
    </row>
    <row r="105">
      <c r="E105" s="44"/>
      <c r="F105" s="45"/>
      <c r="G105" s="44"/>
    </row>
    <row r="106">
      <c r="E106" s="44"/>
      <c r="F106" s="45"/>
      <c r="G106" s="44"/>
    </row>
    <row r="107">
      <c r="E107" s="44"/>
      <c r="F107" s="45"/>
      <c r="G107" s="44"/>
    </row>
    <row r="108">
      <c r="E108" s="44"/>
      <c r="F108" s="45"/>
      <c r="G108" s="44"/>
    </row>
    <row r="109">
      <c r="E109" s="44"/>
      <c r="F109" s="45"/>
      <c r="G109" s="44"/>
    </row>
    <row r="110">
      <c r="E110" s="44"/>
      <c r="F110" s="45"/>
      <c r="G110" s="44"/>
    </row>
    <row r="111">
      <c r="E111" s="44"/>
      <c r="F111" s="45"/>
      <c r="G111" s="44"/>
    </row>
    <row r="112">
      <c r="E112" s="44"/>
      <c r="F112" s="45"/>
      <c r="G112" s="44"/>
    </row>
    <row r="113">
      <c r="E113" s="44"/>
      <c r="F113" s="45"/>
      <c r="G113" s="44"/>
    </row>
    <row r="114">
      <c r="E114" s="44"/>
      <c r="F114" s="45"/>
      <c r="G114" s="44"/>
    </row>
    <row r="115">
      <c r="E115" s="44"/>
      <c r="F115" s="45"/>
      <c r="G115" s="44"/>
    </row>
    <row r="116">
      <c r="E116" s="44"/>
      <c r="F116" s="45"/>
      <c r="G116" s="44"/>
    </row>
    <row r="117">
      <c r="E117" s="44"/>
      <c r="F117" s="45"/>
      <c r="G117" s="44"/>
    </row>
    <row r="118">
      <c r="E118" s="44"/>
      <c r="F118" s="45"/>
      <c r="G118" s="44"/>
    </row>
    <row r="119">
      <c r="E119" s="44"/>
      <c r="F119" s="45"/>
      <c r="G119" s="44"/>
    </row>
    <row r="120">
      <c r="E120" s="44"/>
      <c r="F120" s="45"/>
      <c r="G120" s="44"/>
    </row>
    <row r="121">
      <c r="E121" s="44"/>
      <c r="F121" s="45"/>
      <c r="G121" s="44"/>
    </row>
    <row r="122">
      <c r="E122" s="44"/>
      <c r="F122" s="45"/>
      <c r="G122" s="44"/>
    </row>
    <row r="123">
      <c r="E123" s="44"/>
      <c r="F123" s="45"/>
      <c r="G123" s="44"/>
    </row>
  </sheetData>
  <autoFilter ref="$A$1:$M$126">
    <filterColumn colId="7">
      <filters blank="1"/>
    </filterColumn>
  </autoFilter>
  <customSheetViews>
    <customSheetView guid="{69B873F8-D347-4AF0-B1A1-4DA557F2E5A7}" filter="1" showAutoFilter="1">
      <autoFilter ref="$A$1:$M$126"/>
    </customSheetView>
  </customSheetViews>
  <hyperlinks>
    <hyperlink r:id="rId1" ref="C3"/>
    <hyperlink r:id="rId2" ref="C4"/>
    <hyperlink r:id="rId3" ref="C7"/>
    <hyperlink r:id="rId4" ref="C9"/>
    <hyperlink r:id="rId5" ref="C13"/>
    <hyperlink r:id="rId6" ref="C14"/>
    <hyperlink r:id="rId7" ref="C15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5.5"/>
  </cols>
  <sheetData>
    <row r="1" ht="36.75" customHeight="1">
      <c r="A1" s="33" t="s">
        <v>0</v>
      </c>
      <c r="B1" s="33" t="s">
        <v>3</v>
      </c>
      <c r="C1" s="33" t="s">
        <v>4</v>
      </c>
      <c r="D1" s="33" t="s">
        <v>349</v>
      </c>
      <c r="E1" s="33" t="s">
        <v>6</v>
      </c>
      <c r="F1" s="33" t="s">
        <v>7</v>
      </c>
      <c r="G1" s="34" t="s">
        <v>8</v>
      </c>
      <c r="H1" s="34" t="s">
        <v>9</v>
      </c>
      <c r="I1" s="33" t="s">
        <v>10</v>
      </c>
      <c r="J1" s="33" t="s">
        <v>11</v>
      </c>
      <c r="K1" s="33" t="s">
        <v>13</v>
      </c>
      <c r="L1" s="33" t="s">
        <v>14</v>
      </c>
      <c r="M1" s="33" t="s">
        <v>15</v>
      </c>
      <c r="N1" s="33" t="s">
        <v>1</v>
      </c>
      <c r="O1" s="33" t="s">
        <v>16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hidden="1" min="10" max="11" width="12.63"/>
    <col hidden="1" min="13" max="14" width="12.63"/>
    <col hidden="1" min="16" max="18" width="12.63"/>
    <col customWidth="1" min="22" max="22" width="18.38"/>
  </cols>
  <sheetData>
    <row r="1" ht="51.75" customHeight="1">
      <c r="A1" s="47" t="s">
        <v>413</v>
      </c>
      <c r="B1" s="48" t="s">
        <v>414</v>
      </c>
      <c r="C1" s="48" t="s">
        <v>415</v>
      </c>
      <c r="D1" s="48" t="s">
        <v>416</v>
      </c>
      <c r="E1" s="48" t="s">
        <v>16</v>
      </c>
      <c r="F1" s="48" t="s">
        <v>417</v>
      </c>
      <c r="G1" s="49" t="s">
        <v>16</v>
      </c>
      <c r="H1" s="48" t="s">
        <v>418</v>
      </c>
      <c r="I1" s="49" t="s">
        <v>419</v>
      </c>
      <c r="J1" s="49" t="s">
        <v>420</v>
      </c>
      <c r="K1" s="49" t="s">
        <v>421</v>
      </c>
      <c r="L1" s="49" t="s">
        <v>422</v>
      </c>
      <c r="M1" s="49" t="s">
        <v>423</v>
      </c>
      <c r="N1" s="49" t="s">
        <v>424</v>
      </c>
      <c r="O1" s="49" t="s">
        <v>425</v>
      </c>
      <c r="P1" s="49" t="s">
        <v>426</v>
      </c>
      <c r="Q1" s="49" t="s">
        <v>427</v>
      </c>
      <c r="R1" s="48" t="s">
        <v>388</v>
      </c>
      <c r="S1" s="48" t="s">
        <v>428</v>
      </c>
      <c r="T1" s="50" t="s">
        <v>429</v>
      </c>
      <c r="U1" s="48" t="s">
        <v>1</v>
      </c>
      <c r="V1" s="51" t="s">
        <v>430</v>
      </c>
    </row>
    <row r="2">
      <c r="A2" s="41" t="s">
        <v>431</v>
      </c>
      <c r="B2" s="41" t="s">
        <v>432</v>
      </c>
      <c r="C2" s="41" t="s">
        <v>433</v>
      </c>
      <c r="D2" s="41" t="s">
        <v>19</v>
      </c>
      <c r="E2" s="41">
        <v>7.2851372E7</v>
      </c>
      <c r="F2" s="41" t="s">
        <v>361</v>
      </c>
      <c r="G2" s="41">
        <v>7.2851372E7</v>
      </c>
      <c r="H2" s="43" t="s">
        <v>71</v>
      </c>
      <c r="I2" s="39" t="str">
        <f t="shared" ref="I2:I234" si="1">IF((K2+J2)&lt;&gt;0,"Есть медийка","")</f>
        <v>Есть медийка</v>
      </c>
      <c r="J2" s="41">
        <v>449523.0</v>
      </c>
      <c r="K2" s="41">
        <v>7590903.0</v>
      </c>
      <c r="L2" s="41">
        <f t="shared" ref="L2:L214" si="2">M2+N2</f>
        <v>870439</v>
      </c>
      <c r="M2" s="41">
        <v>803033.0</v>
      </c>
      <c r="N2" s="41">
        <v>67406.0</v>
      </c>
      <c r="O2" s="41">
        <f t="shared" ref="O2:O158" si="3">P2+Q2+K2</f>
        <v>67102569</v>
      </c>
      <c r="P2" s="41">
        <v>3371007.0</v>
      </c>
      <c r="Q2" s="41">
        <v>5.6140659E7</v>
      </c>
      <c r="S2" s="52" t="str">
        <f t="shared" ref="S2:S234" si="4">IF(A2=B2,"База Q2","Новая база")</f>
        <v>Новая база</v>
      </c>
      <c r="T2" s="53">
        <f t="shared" ref="T2:T234" si="5">L2/O2</f>
        <v>0.01297176864</v>
      </c>
      <c r="V2" s="41" t="s">
        <v>434</v>
      </c>
    </row>
    <row r="3">
      <c r="A3" s="41" t="s">
        <v>431</v>
      </c>
      <c r="B3" s="41" t="s">
        <v>432</v>
      </c>
      <c r="C3" s="41" t="s">
        <v>435</v>
      </c>
      <c r="D3" s="41" t="s">
        <v>73</v>
      </c>
      <c r="E3" s="41">
        <v>7.3010101E7</v>
      </c>
      <c r="F3" s="41" t="s">
        <v>367</v>
      </c>
      <c r="G3" s="41">
        <v>7.3010101E7</v>
      </c>
      <c r="H3" s="41" t="s">
        <v>436</v>
      </c>
      <c r="I3" s="39" t="str">
        <f t="shared" si="1"/>
        <v>Есть медийка</v>
      </c>
      <c r="K3" s="41">
        <v>10528.0</v>
      </c>
      <c r="L3" s="41">
        <f t="shared" si="2"/>
        <v>6075</v>
      </c>
      <c r="M3" s="41">
        <v>6075.0</v>
      </c>
      <c r="O3" s="41">
        <f t="shared" si="3"/>
        <v>43412821</v>
      </c>
      <c r="Q3" s="41">
        <v>4.3402293E7</v>
      </c>
      <c r="S3" s="52" t="str">
        <f t="shared" si="4"/>
        <v>Новая база</v>
      </c>
      <c r="T3" s="53">
        <f t="shared" si="5"/>
        <v>0.0001399356195</v>
      </c>
      <c r="V3" s="41" t="s">
        <v>434</v>
      </c>
    </row>
    <row r="4">
      <c r="A4" s="41" t="s">
        <v>431</v>
      </c>
      <c r="B4" s="41" t="s">
        <v>432</v>
      </c>
      <c r="C4" s="41" t="s">
        <v>433</v>
      </c>
      <c r="D4" s="41" t="s">
        <v>51</v>
      </c>
      <c r="E4" s="41">
        <v>7.2850645E7</v>
      </c>
      <c r="F4" s="41" t="s">
        <v>367</v>
      </c>
      <c r="G4" s="41">
        <v>7.2850645E7</v>
      </c>
      <c r="H4" s="43" t="s">
        <v>437</v>
      </c>
      <c r="I4" s="39" t="str">
        <f t="shared" si="1"/>
        <v/>
      </c>
      <c r="L4" s="41">
        <f t="shared" si="2"/>
        <v>0</v>
      </c>
      <c r="O4" s="41">
        <f t="shared" si="3"/>
        <v>36793547</v>
      </c>
      <c r="P4" s="41">
        <v>750961.0</v>
      </c>
      <c r="Q4" s="41">
        <v>3.6042586E7</v>
      </c>
      <c r="S4" s="52" t="str">
        <f t="shared" si="4"/>
        <v>Новая база</v>
      </c>
      <c r="T4" s="53">
        <f t="shared" si="5"/>
        <v>0</v>
      </c>
      <c r="V4" s="41" t="s">
        <v>438</v>
      </c>
    </row>
    <row r="5">
      <c r="A5" s="41" t="s">
        <v>439</v>
      </c>
      <c r="B5" s="41" t="s">
        <v>432</v>
      </c>
      <c r="C5" s="41" t="s">
        <v>440</v>
      </c>
      <c r="D5" s="41" t="s">
        <v>33</v>
      </c>
      <c r="E5" s="41">
        <v>7.3255242E7</v>
      </c>
      <c r="F5" s="41" t="s">
        <v>365</v>
      </c>
      <c r="G5" s="41">
        <v>7.3255242E7</v>
      </c>
      <c r="H5" s="41" t="s">
        <v>177</v>
      </c>
      <c r="I5" s="39" t="str">
        <f t="shared" si="1"/>
        <v/>
      </c>
      <c r="L5" s="41">
        <f t="shared" si="2"/>
        <v>1194160</v>
      </c>
      <c r="M5" s="41">
        <v>1194160.0</v>
      </c>
      <c r="O5" s="41">
        <f t="shared" si="3"/>
        <v>36378363</v>
      </c>
      <c r="P5" s="41">
        <v>1131686.0</v>
      </c>
      <c r="Q5" s="41">
        <v>3.5246677E7</v>
      </c>
      <c r="S5" s="52" t="str">
        <f t="shared" si="4"/>
        <v>Новая база</v>
      </c>
      <c r="T5" s="53">
        <f t="shared" si="5"/>
        <v>0.032826106</v>
      </c>
      <c r="V5" s="41" t="s">
        <v>434</v>
      </c>
    </row>
    <row r="6">
      <c r="A6" s="41" t="s">
        <v>432</v>
      </c>
      <c r="B6" s="41" t="s">
        <v>432</v>
      </c>
      <c r="C6" s="41" t="s">
        <v>132</v>
      </c>
      <c r="D6" s="41" t="s">
        <v>132</v>
      </c>
      <c r="E6" s="41">
        <v>7.3255203E7</v>
      </c>
      <c r="F6" s="41" t="s">
        <v>365</v>
      </c>
      <c r="G6" s="41">
        <v>7.3255203E7</v>
      </c>
      <c r="H6" s="41" t="s">
        <v>441</v>
      </c>
      <c r="I6" s="39" t="str">
        <f t="shared" si="1"/>
        <v>Есть медийка</v>
      </c>
      <c r="K6" s="41">
        <v>22426.0</v>
      </c>
      <c r="L6" s="41">
        <f t="shared" si="2"/>
        <v>82467</v>
      </c>
      <c r="N6" s="41">
        <v>82467.0</v>
      </c>
      <c r="O6" s="41">
        <f t="shared" si="3"/>
        <v>34182582</v>
      </c>
      <c r="P6" s="41">
        <v>1335216.0</v>
      </c>
      <c r="Q6" s="41">
        <v>3.282494E7</v>
      </c>
      <c r="S6" s="52" t="str">
        <f t="shared" si="4"/>
        <v>База Q2</v>
      </c>
      <c r="T6" s="53">
        <f t="shared" si="5"/>
        <v>0.002412544494</v>
      </c>
      <c r="V6" s="41" t="s">
        <v>434</v>
      </c>
    </row>
    <row r="7">
      <c r="A7" s="41" t="s">
        <v>431</v>
      </c>
      <c r="B7" s="41" t="s">
        <v>432</v>
      </c>
      <c r="C7" s="41" t="s">
        <v>433</v>
      </c>
      <c r="D7" s="41" t="s">
        <v>19</v>
      </c>
      <c r="E7" s="41">
        <v>7.3255268E7</v>
      </c>
      <c r="F7" s="41" t="s">
        <v>357</v>
      </c>
      <c r="G7" s="41">
        <v>7.3255268E7</v>
      </c>
      <c r="H7" s="41" t="s">
        <v>358</v>
      </c>
      <c r="I7" s="39" t="str">
        <f t="shared" si="1"/>
        <v>Есть медийка</v>
      </c>
      <c r="K7" s="41">
        <v>1299929.0</v>
      </c>
      <c r="L7" s="41">
        <f t="shared" si="2"/>
        <v>0</v>
      </c>
      <c r="O7" s="41">
        <f t="shared" si="3"/>
        <v>28551087</v>
      </c>
      <c r="P7" s="41">
        <v>2603800.0</v>
      </c>
      <c r="Q7" s="41">
        <v>2.4647358E7</v>
      </c>
      <c r="S7" s="52" t="str">
        <f t="shared" si="4"/>
        <v>Новая база</v>
      </c>
      <c r="T7" s="53">
        <f t="shared" si="5"/>
        <v>0</v>
      </c>
      <c r="V7" s="41" t="s">
        <v>438</v>
      </c>
    </row>
    <row r="8">
      <c r="A8" s="41" t="s">
        <v>439</v>
      </c>
      <c r="B8" s="41" t="s">
        <v>432</v>
      </c>
      <c r="C8" s="41" t="s">
        <v>442</v>
      </c>
      <c r="D8" s="41" t="s">
        <v>19</v>
      </c>
      <c r="E8" s="41">
        <v>7.2620778E7</v>
      </c>
      <c r="F8" s="41" t="s">
        <v>361</v>
      </c>
      <c r="G8" s="41">
        <v>7.2620778E7</v>
      </c>
      <c r="H8" s="41" t="s">
        <v>362</v>
      </c>
      <c r="I8" s="39" t="str">
        <f t="shared" si="1"/>
        <v>Есть медийка</v>
      </c>
      <c r="K8" s="41">
        <v>836530.0</v>
      </c>
      <c r="L8" s="41">
        <f t="shared" si="2"/>
        <v>0</v>
      </c>
      <c r="O8" s="41">
        <f t="shared" si="3"/>
        <v>27342105</v>
      </c>
      <c r="P8" s="41">
        <v>9113222.0</v>
      </c>
      <c r="Q8" s="41">
        <v>1.7392353E7</v>
      </c>
      <c r="S8" s="52" t="str">
        <f t="shared" si="4"/>
        <v>Новая база</v>
      </c>
      <c r="T8" s="53">
        <f t="shared" si="5"/>
        <v>0</v>
      </c>
      <c r="V8" s="41" t="s">
        <v>438</v>
      </c>
    </row>
    <row r="9">
      <c r="A9" s="41" t="s">
        <v>432</v>
      </c>
      <c r="B9" s="41" t="s">
        <v>432</v>
      </c>
      <c r="C9" s="41" t="s">
        <v>363</v>
      </c>
      <c r="D9" s="41" t="s">
        <v>19</v>
      </c>
      <c r="E9" s="41">
        <v>7.2728731E7</v>
      </c>
      <c r="F9" s="41" t="s">
        <v>361</v>
      </c>
      <c r="G9" s="41">
        <v>7.2728731E7</v>
      </c>
      <c r="H9" s="41" t="s">
        <v>364</v>
      </c>
      <c r="I9" s="39" t="str">
        <f t="shared" si="1"/>
        <v>Есть медийка</v>
      </c>
      <c r="K9" s="41">
        <v>1056244.0</v>
      </c>
      <c r="L9" s="41">
        <f t="shared" si="2"/>
        <v>0</v>
      </c>
      <c r="O9" s="41">
        <f t="shared" si="3"/>
        <v>25262558</v>
      </c>
      <c r="P9" s="41">
        <v>1.747292E7</v>
      </c>
      <c r="Q9" s="41">
        <v>6733394.0</v>
      </c>
      <c r="S9" s="52" t="str">
        <f t="shared" si="4"/>
        <v>База Q2</v>
      </c>
      <c r="T9" s="53">
        <f t="shared" si="5"/>
        <v>0</v>
      </c>
      <c r="V9" s="41" t="s">
        <v>438</v>
      </c>
    </row>
    <row r="10">
      <c r="A10" s="41" t="s">
        <v>432</v>
      </c>
      <c r="B10" s="41" t="s">
        <v>432</v>
      </c>
      <c r="C10" s="41" t="s">
        <v>132</v>
      </c>
      <c r="D10" s="41" t="s">
        <v>19</v>
      </c>
      <c r="E10" s="41">
        <v>7.2799726E7</v>
      </c>
      <c r="F10" s="41" t="s">
        <v>379</v>
      </c>
      <c r="G10" s="41">
        <v>7.2799726E7</v>
      </c>
      <c r="H10" s="41" t="s">
        <v>252</v>
      </c>
      <c r="I10" s="39" t="str">
        <f t="shared" si="1"/>
        <v>Есть медийка</v>
      </c>
      <c r="J10" s="41">
        <v>20000.0</v>
      </c>
      <c r="L10" s="41">
        <f t="shared" si="2"/>
        <v>1671853</v>
      </c>
      <c r="M10" s="41">
        <v>1671853.0</v>
      </c>
      <c r="O10" s="41">
        <f t="shared" si="3"/>
        <v>24137318</v>
      </c>
      <c r="P10" s="41">
        <v>7921381.0</v>
      </c>
      <c r="Q10" s="41">
        <v>1.6215937E7</v>
      </c>
      <c r="S10" s="52" t="str">
        <f t="shared" si="4"/>
        <v>База Q2</v>
      </c>
      <c r="T10" s="53">
        <f t="shared" si="5"/>
        <v>0.06926424054</v>
      </c>
      <c r="V10" s="41" t="s">
        <v>434</v>
      </c>
    </row>
    <row r="11">
      <c r="A11" s="41" t="s">
        <v>439</v>
      </c>
      <c r="B11" s="41" t="s">
        <v>432</v>
      </c>
      <c r="C11" s="41" t="s">
        <v>440</v>
      </c>
      <c r="D11" s="41" t="s">
        <v>33</v>
      </c>
      <c r="E11" s="41">
        <v>7.2637344E7</v>
      </c>
      <c r="F11" s="41" t="s">
        <v>367</v>
      </c>
      <c r="G11" s="41">
        <v>7.2637344E7</v>
      </c>
      <c r="H11" s="41" t="s">
        <v>443</v>
      </c>
      <c r="I11" s="39" t="str">
        <f t="shared" si="1"/>
        <v/>
      </c>
      <c r="L11" s="41">
        <f t="shared" si="2"/>
        <v>0</v>
      </c>
      <c r="O11" s="41">
        <f t="shared" si="3"/>
        <v>24077630</v>
      </c>
      <c r="P11" s="41">
        <v>5251906.0</v>
      </c>
      <c r="Q11" s="41">
        <v>1.8825724E7</v>
      </c>
      <c r="S11" s="52" t="str">
        <f t="shared" si="4"/>
        <v>Новая база</v>
      </c>
      <c r="T11" s="53">
        <f t="shared" si="5"/>
        <v>0</v>
      </c>
      <c r="V11" s="41" t="s">
        <v>438</v>
      </c>
    </row>
    <row r="12">
      <c r="A12" s="41" t="s">
        <v>432</v>
      </c>
      <c r="B12" s="41" t="s">
        <v>432</v>
      </c>
      <c r="C12" s="41" t="s">
        <v>51</v>
      </c>
      <c r="D12" s="41" t="s">
        <v>51</v>
      </c>
      <c r="E12" s="41">
        <v>1.10091266E8</v>
      </c>
      <c r="F12" s="41" t="s">
        <v>365</v>
      </c>
      <c r="G12" s="41">
        <v>1.10091266E8</v>
      </c>
      <c r="H12" s="41" t="s">
        <v>366</v>
      </c>
      <c r="I12" s="39" t="str">
        <f t="shared" si="1"/>
        <v>Есть медийка</v>
      </c>
      <c r="K12" s="41">
        <v>1.5442975E7</v>
      </c>
      <c r="L12" s="41">
        <f t="shared" si="2"/>
        <v>0</v>
      </c>
      <c r="O12" s="41">
        <f t="shared" si="3"/>
        <v>22705012</v>
      </c>
      <c r="P12" s="41">
        <v>823957.0</v>
      </c>
      <c r="Q12" s="41">
        <v>6438080.0</v>
      </c>
      <c r="S12" s="52" t="str">
        <f t="shared" si="4"/>
        <v>База Q2</v>
      </c>
      <c r="T12" s="53">
        <f t="shared" si="5"/>
        <v>0</v>
      </c>
      <c r="V12" s="41" t="s">
        <v>438</v>
      </c>
    </row>
    <row r="13">
      <c r="A13" s="41" t="s">
        <v>439</v>
      </c>
      <c r="B13" s="41" t="s">
        <v>432</v>
      </c>
      <c r="C13" s="41" t="s">
        <v>444</v>
      </c>
      <c r="D13" s="41" t="s">
        <v>132</v>
      </c>
      <c r="E13" s="41">
        <v>7.3255351E7</v>
      </c>
      <c r="F13" s="41" t="s">
        <v>365</v>
      </c>
      <c r="G13" s="41">
        <v>7.3255351E7</v>
      </c>
      <c r="H13" s="41" t="s">
        <v>291</v>
      </c>
      <c r="I13" s="39" t="str">
        <f t="shared" si="1"/>
        <v>Есть медийка</v>
      </c>
      <c r="J13" s="41">
        <v>474876.0</v>
      </c>
      <c r="K13" s="41">
        <v>3872279.0</v>
      </c>
      <c r="L13" s="41">
        <f t="shared" si="2"/>
        <v>1103599</v>
      </c>
      <c r="M13" s="41">
        <v>1103599.0</v>
      </c>
      <c r="O13" s="41">
        <f t="shared" si="3"/>
        <v>22515195</v>
      </c>
      <c r="P13" s="41">
        <v>7857781.0</v>
      </c>
      <c r="Q13" s="41">
        <v>1.0785135E7</v>
      </c>
      <c r="S13" s="52" t="str">
        <f t="shared" si="4"/>
        <v>Новая база</v>
      </c>
      <c r="T13" s="53">
        <f t="shared" si="5"/>
        <v>0.04901574248</v>
      </c>
      <c r="V13" s="41" t="s">
        <v>434</v>
      </c>
    </row>
    <row r="14">
      <c r="A14" s="41" t="s">
        <v>439</v>
      </c>
      <c r="B14" s="41" t="s">
        <v>432</v>
      </c>
      <c r="C14" s="41" t="s">
        <v>442</v>
      </c>
      <c r="D14" s="41" t="s">
        <v>19</v>
      </c>
      <c r="E14" s="41">
        <v>7.2618465E7</v>
      </c>
      <c r="F14" s="41" t="s">
        <v>367</v>
      </c>
      <c r="G14" s="41">
        <v>7.2618465E7</v>
      </c>
      <c r="H14" s="41" t="s">
        <v>368</v>
      </c>
      <c r="I14" s="39" t="str">
        <f t="shared" si="1"/>
        <v>Есть медийка</v>
      </c>
      <c r="K14" s="41">
        <v>19665.0</v>
      </c>
      <c r="L14" s="41">
        <f t="shared" si="2"/>
        <v>0</v>
      </c>
      <c r="O14" s="41">
        <f t="shared" si="3"/>
        <v>22349548</v>
      </c>
      <c r="P14" s="41">
        <v>2367628.0</v>
      </c>
      <c r="Q14" s="41">
        <v>1.9962255E7</v>
      </c>
      <c r="S14" s="52" t="str">
        <f t="shared" si="4"/>
        <v>Новая база</v>
      </c>
      <c r="T14" s="53">
        <f t="shared" si="5"/>
        <v>0</v>
      </c>
      <c r="V14" s="41" t="s">
        <v>438</v>
      </c>
    </row>
    <row r="15">
      <c r="A15" s="41" t="s">
        <v>432</v>
      </c>
      <c r="B15" s="41" t="s">
        <v>432</v>
      </c>
      <c r="C15" s="41" t="s">
        <v>61</v>
      </c>
      <c r="D15" s="41" t="s">
        <v>19</v>
      </c>
      <c r="E15" s="41">
        <v>7.3238374E7</v>
      </c>
      <c r="F15" s="41" t="s">
        <v>367</v>
      </c>
      <c r="G15" s="41">
        <v>7.3238374E7</v>
      </c>
      <c r="H15" s="41" t="s">
        <v>247</v>
      </c>
      <c r="I15" s="39" t="str">
        <f t="shared" si="1"/>
        <v>Есть медийка</v>
      </c>
      <c r="J15" s="41">
        <v>514529.0</v>
      </c>
      <c r="K15" s="41">
        <v>578429.0</v>
      </c>
      <c r="L15" s="41">
        <f t="shared" si="2"/>
        <v>1572682</v>
      </c>
      <c r="M15" s="41">
        <v>1572682.0</v>
      </c>
      <c r="O15" s="41">
        <f t="shared" si="3"/>
        <v>22015546</v>
      </c>
      <c r="P15" s="41">
        <v>8645205.0</v>
      </c>
      <c r="Q15" s="41">
        <v>1.2791912E7</v>
      </c>
      <c r="S15" s="52" t="str">
        <f t="shared" si="4"/>
        <v>База Q2</v>
      </c>
      <c r="T15" s="53">
        <f t="shared" si="5"/>
        <v>0.07143506684</v>
      </c>
      <c r="V15" s="41" t="s">
        <v>434</v>
      </c>
    </row>
    <row r="16">
      <c r="A16" s="41" t="s">
        <v>439</v>
      </c>
      <c r="B16" s="41" t="s">
        <v>432</v>
      </c>
      <c r="C16" s="41" t="s">
        <v>444</v>
      </c>
      <c r="D16" s="41" t="s">
        <v>132</v>
      </c>
      <c r="E16" s="41">
        <v>7.2715793E7</v>
      </c>
      <c r="F16" s="41" t="s">
        <v>365</v>
      </c>
      <c r="G16" s="41">
        <v>7.2715793E7</v>
      </c>
      <c r="H16" s="41" t="s">
        <v>445</v>
      </c>
      <c r="I16" s="39" t="str">
        <f t="shared" si="1"/>
        <v/>
      </c>
      <c r="L16" s="41">
        <f t="shared" si="2"/>
        <v>0</v>
      </c>
      <c r="O16" s="41">
        <f t="shared" si="3"/>
        <v>21820702</v>
      </c>
      <c r="P16" s="41">
        <v>4067879.0</v>
      </c>
      <c r="Q16" s="41">
        <v>1.7752823E7</v>
      </c>
      <c r="S16" s="52" t="str">
        <f t="shared" si="4"/>
        <v>Новая база</v>
      </c>
      <c r="T16" s="53">
        <f t="shared" si="5"/>
        <v>0</v>
      </c>
      <c r="V16" s="41" t="s">
        <v>438</v>
      </c>
    </row>
    <row r="17">
      <c r="A17" s="41" t="s">
        <v>439</v>
      </c>
      <c r="B17" s="41" t="s">
        <v>432</v>
      </c>
      <c r="C17" s="41" t="s">
        <v>446</v>
      </c>
      <c r="D17" s="41" t="s">
        <v>19</v>
      </c>
      <c r="E17" s="41">
        <v>7.2987808E7</v>
      </c>
      <c r="F17" s="41" t="s">
        <v>361</v>
      </c>
      <c r="G17" s="41">
        <v>7.2987808E7</v>
      </c>
      <c r="H17" s="41" t="s">
        <v>391</v>
      </c>
      <c r="I17" s="39" t="str">
        <f t="shared" si="1"/>
        <v/>
      </c>
      <c r="L17" s="41">
        <f t="shared" si="2"/>
        <v>0</v>
      </c>
      <c r="O17" s="41">
        <f t="shared" si="3"/>
        <v>21790273</v>
      </c>
      <c r="P17" s="41">
        <v>998695.0</v>
      </c>
      <c r="Q17" s="41">
        <v>2.0791578E7</v>
      </c>
      <c r="S17" s="52" t="str">
        <f t="shared" si="4"/>
        <v>Новая база</v>
      </c>
      <c r="T17" s="53">
        <f t="shared" si="5"/>
        <v>0</v>
      </c>
      <c r="V17" s="41" t="s">
        <v>434</v>
      </c>
    </row>
    <row r="18">
      <c r="A18" s="41" t="s">
        <v>439</v>
      </c>
      <c r="B18" s="41" t="s">
        <v>432</v>
      </c>
      <c r="C18" s="41" t="s">
        <v>447</v>
      </c>
      <c r="D18" s="41" t="s">
        <v>19</v>
      </c>
      <c r="E18" s="41">
        <v>7.3226992E7</v>
      </c>
      <c r="F18" s="41" t="s">
        <v>361</v>
      </c>
      <c r="G18" s="41">
        <v>7.3226992E7</v>
      </c>
      <c r="H18" s="41" t="s">
        <v>28</v>
      </c>
      <c r="I18" s="39" t="str">
        <f t="shared" si="1"/>
        <v/>
      </c>
      <c r="L18" s="41">
        <f t="shared" si="2"/>
        <v>187796</v>
      </c>
      <c r="M18" s="41">
        <v>187796.0</v>
      </c>
      <c r="O18" s="41">
        <f t="shared" si="3"/>
        <v>21110147</v>
      </c>
      <c r="P18" s="41">
        <v>5285683.0</v>
      </c>
      <c r="Q18" s="41">
        <v>1.5824464E7</v>
      </c>
      <c r="S18" s="52" t="str">
        <f t="shared" si="4"/>
        <v>Новая база</v>
      </c>
      <c r="T18" s="53">
        <f t="shared" si="5"/>
        <v>0.008896006267</v>
      </c>
      <c r="V18" s="41" t="s">
        <v>434</v>
      </c>
    </row>
    <row r="19">
      <c r="A19" s="41" t="s">
        <v>431</v>
      </c>
      <c r="B19" s="41" t="s">
        <v>432</v>
      </c>
      <c r="C19" s="41" t="s">
        <v>433</v>
      </c>
      <c r="D19" s="41" t="s">
        <v>39</v>
      </c>
      <c r="E19" s="41">
        <v>7.3171533E7</v>
      </c>
      <c r="F19" s="41" t="s">
        <v>367</v>
      </c>
      <c r="G19" s="41">
        <v>7.3171533E7</v>
      </c>
      <c r="H19" s="43" t="s">
        <v>369</v>
      </c>
      <c r="I19" s="39" t="str">
        <f t="shared" si="1"/>
        <v>Есть медийка</v>
      </c>
      <c r="K19" s="41">
        <v>65060.0</v>
      </c>
      <c r="L19" s="41">
        <f t="shared" si="2"/>
        <v>0</v>
      </c>
      <c r="O19" s="41">
        <f t="shared" si="3"/>
        <v>20343135</v>
      </c>
      <c r="P19" s="41">
        <v>2837314.0</v>
      </c>
      <c r="Q19" s="41">
        <v>1.7440761E7</v>
      </c>
      <c r="S19" s="52" t="str">
        <f t="shared" si="4"/>
        <v>Новая база</v>
      </c>
      <c r="T19" s="53">
        <f t="shared" si="5"/>
        <v>0</v>
      </c>
      <c r="V19" s="41" t="s">
        <v>434</v>
      </c>
    </row>
    <row r="20">
      <c r="A20" s="41" t="s">
        <v>432</v>
      </c>
      <c r="B20" s="41" t="s">
        <v>432</v>
      </c>
      <c r="C20" s="41" t="s">
        <v>132</v>
      </c>
      <c r="D20" s="41" t="s">
        <v>132</v>
      </c>
      <c r="E20" s="41">
        <v>7.3227691E7</v>
      </c>
      <c r="F20" s="41" t="s">
        <v>361</v>
      </c>
      <c r="G20" s="41">
        <v>7.3227691E7</v>
      </c>
      <c r="H20" s="41" t="s">
        <v>448</v>
      </c>
      <c r="I20" s="39" t="str">
        <f t="shared" si="1"/>
        <v/>
      </c>
      <c r="L20" s="41">
        <f t="shared" si="2"/>
        <v>30975</v>
      </c>
      <c r="M20" s="41">
        <v>30975.0</v>
      </c>
      <c r="O20" s="41">
        <f t="shared" si="3"/>
        <v>20238596</v>
      </c>
      <c r="P20" s="41">
        <v>1092075.0</v>
      </c>
      <c r="Q20" s="41">
        <v>1.9146521E7</v>
      </c>
      <c r="S20" s="52" t="str">
        <f t="shared" si="4"/>
        <v>База Q2</v>
      </c>
      <c r="T20" s="53">
        <f t="shared" si="5"/>
        <v>0.001530491542</v>
      </c>
      <c r="V20" s="41" t="s">
        <v>434</v>
      </c>
    </row>
    <row r="21">
      <c r="A21" s="41" t="s">
        <v>432</v>
      </c>
      <c r="B21" s="41" t="s">
        <v>432</v>
      </c>
      <c r="C21" s="41" t="s">
        <v>73</v>
      </c>
      <c r="D21" s="41" t="s">
        <v>19</v>
      </c>
      <c r="E21" s="41">
        <v>7.3028942E7</v>
      </c>
      <c r="F21" s="41" t="s">
        <v>365</v>
      </c>
      <c r="G21" s="41">
        <v>7.3028942E7</v>
      </c>
      <c r="H21" s="41" t="s">
        <v>370</v>
      </c>
      <c r="I21" s="39" t="str">
        <f t="shared" si="1"/>
        <v>Есть медийка</v>
      </c>
      <c r="J21" s="41">
        <v>220864.0</v>
      </c>
      <c r="K21" s="41">
        <v>7832206.0</v>
      </c>
      <c r="L21" s="41">
        <f t="shared" si="2"/>
        <v>0</v>
      </c>
      <c r="O21" s="41">
        <f t="shared" si="3"/>
        <v>20161412</v>
      </c>
      <c r="P21" s="41">
        <v>61934.0</v>
      </c>
      <c r="Q21" s="41">
        <v>1.2267272E7</v>
      </c>
      <c r="S21" s="52" t="str">
        <f t="shared" si="4"/>
        <v>База Q2</v>
      </c>
      <c r="T21" s="53">
        <f t="shared" si="5"/>
        <v>0</v>
      </c>
      <c r="V21" s="41" t="s">
        <v>438</v>
      </c>
    </row>
    <row r="22">
      <c r="A22" s="41" t="s">
        <v>431</v>
      </c>
      <c r="B22" s="41" t="s">
        <v>432</v>
      </c>
      <c r="C22" s="41" t="s">
        <v>449</v>
      </c>
      <c r="D22" s="41" t="s">
        <v>61</v>
      </c>
      <c r="E22" s="41">
        <v>7.2618123E7</v>
      </c>
      <c r="F22" s="41" t="s">
        <v>367</v>
      </c>
      <c r="G22" s="41">
        <v>7.2618123E7</v>
      </c>
      <c r="H22" s="43" t="s">
        <v>187</v>
      </c>
      <c r="I22" s="39" t="str">
        <f t="shared" si="1"/>
        <v/>
      </c>
      <c r="L22" s="41">
        <f t="shared" si="2"/>
        <v>249622</v>
      </c>
      <c r="M22" s="41">
        <v>249622.0</v>
      </c>
      <c r="O22" s="41">
        <f t="shared" si="3"/>
        <v>19917821</v>
      </c>
      <c r="P22" s="41">
        <v>1.1404374E7</v>
      </c>
      <c r="Q22" s="41">
        <v>8513447.0</v>
      </c>
      <c r="S22" s="52" t="str">
        <f t="shared" si="4"/>
        <v>Новая база</v>
      </c>
      <c r="T22" s="53">
        <f t="shared" si="5"/>
        <v>0.01253259581</v>
      </c>
      <c r="V22" s="41" t="s">
        <v>434</v>
      </c>
    </row>
    <row r="23">
      <c r="A23" s="41" t="s">
        <v>439</v>
      </c>
      <c r="B23" s="41" t="s">
        <v>432</v>
      </c>
      <c r="C23" s="41" t="s">
        <v>440</v>
      </c>
      <c r="D23" s="41" t="s">
        <v>33</v>
      </c>
      <c r="E23" s="41">
        <v>7.3255295E7</v>
      </c>
      <c r="F23" s="41" t="s">
        <v>361</v>
      </c>
      <c r="G23" s="41">
        <v>7.3255295E7</v>
      </c>
      <c r="H23" s="41" t="s">
        <v>249</v>
      </c>
      <c r="I23" s="39" t="str">
        <f t="shared" si="1"/>
        <v/>
      </c>
      <c r="L23" s="41">
        <f t="shared" si="2"/>
        <v>502282</v>
      </c>
      <c r="M23" s="41">
        <v>502282.0</v>
      </c>
      <c r="O23" s="41">
        <f t="shared" si="3"/>
        <v>19712210</v>
      </c>
      <c r="P23" s="41">
        <v>3057254.0</v>
      </c>
      <c r="Q23" s="41">
        <v>1.6654956E7</v>
      </c>
      <c r="S23" s="52" t="str">
        <f t="shared" si="4"/>
        <v>Новая база</v>
      </c>
      <c r="T23" s="53">
        <f t="shared" si="5"/>
        <v>0.02548075533</v>
      </c>
      <c r="V23" s="41" t="s">
        <v>434</v>
      </c>
    </row>
    <row r="24">
      <c r="A24" s="41" t="s">
        <v>439</v>
      </c>
      <c r="B24" s="41" t="s">
        <v>432</v>
      </c>
      <c r="C24" s="41" t="s">
        <v>450</v>
      </c>
      <c r="D24" s="41" t="s">
        <v>33</v>
      </c>
      <c r="E24" s="41">
        <v>7.2958286E7</v>
      </c>
      <c r="F24" s="41" t="s">
        <v>361</v>
      </c>
      <c r="G24" s="41">
        <v>7.2958286E7</v>
      </c>
      <c r="H24" s="43" t="s">
        <v>451</v>
      </c>
      <c r="I24" s="39" t="str">
        <f t="shared" si="1"/>
        <v/>
      </c>
      <c r="L24" s="41">
        <f t="shared" si="2"/>
        <v>65528</v>
      </c>
      <c r="M24" s="41">
        <v>65528.0</v>
      </c>
      <c r="O24" s="41">
        <f t="shared" si="3"/>
        <v>19519381</v>
      </c>
      <c r="P24" s="41">
        <v>2106295.0</v>
      </c>
      <c r="Q24" s="41">
        <v>1.7413086E7</v>
      </c>
      <c r="S24" s="52" t="str">
        <f t="shared" si="4"/>
        <v>Новая база</v>
      </c>
      <c r="T24" s="53">
        <f t="shared" si="5"/>
        <v>0.003357073669</v>
      </c>
      <c r="V24" s="41" t="s">
        <v>434</v>
      </c>
    </row>
    <row r="25">
      <c r="A25" s="41" t="s">
        <v>439</v>
      </c>
      <c r="B25" s="41" t="s">
        <v>432</v>
      </c>
      <c r="C25" s="41" t="s">
        <v>440</v>
      </c>
      <c r="D25" s="41" t="s">
        <v>33</v>
      </c>
      <c r="E25" s="41">
        <v>7.3255271E7</v>
      </c>
      <c r="F25" s="41" t="s">
        <v>367</v>
      </c>
      <c r="G25" s="41">
        <v>7.3255271E7</v>
      </c>
      <c r="H25" s="41" t="s">
        <v>277</v>
      </c>
      <c r="I25" s="39" t="str">
        <f t="shared" si="1"/>
        <v>Есть медийка</v>
      </c>
      <c r="J25" s="41">
        <v>199600.0</v>
      </c>
      <c r="K25" s="41">
        <v>1845957.0</v>
      </c>
      <c r="L25" s="41">
        <f t="shared" si="2"/>
        <v>1985414</v>
      </c>
      <c r="M25" s="41">
        <v>1957775.0</v>
      </c>
      <c r="N25" s="41">
        <v>27639.0</v>
      </c>
      <c r="O25" s="41">
        <f t="shared" si="3"/>
        <v>19445371</v>
      </c>
      <c r="P25" s="41">
        <v>2641603.0</v>
      </c>
      <c r="Q25" s="41">
        <v>1.4957811E7</v>
      </c>
      <c r="S25" s="52" t="str">
        <f t="shared" si="4"/>
        <v>Новая база</v>
      </c>
      <c r="T25" s="53">
        <f t="shared" si="5"/>
        <v>0.1021021404</v>
      </c>
      <c r="V25" s="41" t="s">
        <v>434</v>
      </c>
    </row>
    <row r="26">
      <c r="A26" s="41" t="s">
        <v>439</v>
      </c>
      <c r="B26" s="41" t="s">
        <v>432</v>
      </c>
      <c r="C26" s="41" t="s">
        <v>442</v>
      </c>
      <c r="D26" s="41" t="s">
        <v>19</v>
      </c>
      <c r="E26" s="41">
        <v>7.2994694E7</v>
      </c>
      <c r="F26" s="41" t="s">
        <v>357</v>
      </c>
      <c r="G26" s="41">
        <v>7.2994694E7</v>
      </c>
      <c r="H26" s="41" t="s">
        <v>372</v>
      </c>
      <c r="I26" s="39" t="str">
        <f t="shared" si="1"/>
        <v>Есть медийка</v>
      </c>
      <c r="K26" s="41">
        <v>4744207.0</v>
      </c>
      <c r="L26" s="41">
        <f t="shared" si="2"/>
        <v>0</v>
      </c>
      <c r="O26" s="41">
        <f t="shared" si="3"/>
        <v>18845516</v>
      </c>
      <c r="P26" s="41">
        <v>3406035.0</v>
      </c>
      <c r="Q26" s="41">
        <v>1.0695274E7</v>
      </c>
      <c r="S26" s="52" t="str">
        <f t="shared" si="4"/>
        <v>Новая база</v>
      </c>
      <c r="T26" s="53">
        <f t="shared" si="5"/>
        <v>0</v>
      </c>
      <c r="V26" s="41" t="s">
        <v>438</v>
      </c>
    </row>
    <row r="27">
      <c r="A27" s="41" t="s">
        <v>432</v>
      </c>
      <c r="B27" s="41" t="s">
        <v>432</v>
      </c>
      <c r="C27" s="41" t="s">
        <v>356</v>
      </c>
      <c r="D27" s="41" t="s">
        <v>19</v>
      </c>
      <c r="E27" s="41">
        <v>1.00772105E8</v>
      </c>
      <c r="F27" s="41" t="s">
        <v>379</v>
      </c>
      <c r="G27" s="41">
        <v>1.00772105E8</v>
      </c>
      <c r="H27" s="41" t="s">
        <v>452</v>
      </c>
      <c r="I27" s="39" t="str">
        <f t="shared" si="1"/>
        <v/>
      </c>
      <c r="L27" s="41">
        <f t="shared" si="2"/>
        <v>0</v>
      </c>
      <c r="O27" s="41">
        <f t="shared" si="3"/>
        <v>18576161</v>
      </c>
      <c r="P27" s="41">
        <v>3520481.0</v>
      </c>
      <c r="Q27" s="41">
        <v>1.505568E7</v>
      </c>
      <c r="S27" s="52" t="str">
        <f t="shared" si="4"/>
        <v>База Q2</v>
      </c>
      <c r="T27" s="53">
        <f t="shared" si="5"/>
        <v>0</v>
      </c>
      <c r="V27" s="41" t="s">
        <v>438</v>
      </c>
    </row>
    <row r="28">
      <c r="A28" s="41" t="s">
        <v>439</v>
      </c>
      <c r="B28" s="41" t="s">
        <v>432</v>
      </c>
      <c r="C28" s="41" t="s">
        <v>440</v>
      </c>
      <c r="D28" s="41" t="s">
        <v>33</v>
      </c>
      <c r="E28" s="41">
        <v>7.270354E7</v>
      </c>
      <c r="F28" s="41" t="s">
        <v>367</v>
      </c>
      <c r="G28" s="41">
        <v>7.270354E7</v>
      </c>
      <c r="H28" s="41" t="s">
        <v>36</v>
      </c>
      <c r="I28" s="39" t="str">
        <f t="shared" si="1"/>
        <v>Есть медийка</v>
      </c>
      <c r="J28" s="41">
        <v>82606.0</v>
      </c>
      <c r="K28" s="41">
        <v>13948.0</v>
      </c>
      <c r="L28" s="41">
        <f t="shared" si="2"/>
        <v>257344</v>
      </c>
      <c r="M28" s="41">
        <v>257344.0</v>
      </c>
      <c r="O28" s="41">
        <f t="shared" si="3"/>
        <v>18406760</v>
      </c>
      <c r="P28" s="41">
        <v>4400003.0</v>
      </c>
      <c r="Q28" s="41">
        <v>1.3992809E7</v>
      </c>
      <c r="S28" s="52" t="str">
        <f t="shared" si="4"/>
        <v>Новая база</v>
      </c>
      <c r="T28" s="53">
        <f t="shared" si="5"/>
        <v>0.01398095048</v>
      </c>
      <c r="V28" s="41" t="s">
        <v>434</v>
      </c>
    </row>
    <row r="29">
      <c r="A29" s="41" t="s">
        <v>439</v>
      </c>
      <c r="B29" s="41" t="s">
        <v>432</v>
      </c>
      <c r="C29" s="41" t="s">
        <v>440</v>
      </c>
      <c r="D29" s="41" t="s">
        <v>19</v>
      </c>
      <c r="E29" s="41">
        <v>7.3013144E7</v>
      </c>
      <c r="F29" s="41" t="s">
        <v>367</v>
      </c>
      <c r="G29" s="41">
        <v>7.3013144E7</v>
      </c>
      <c r="H29" s="41" t="s">
        <v>453</v>
      </c>
      <c r="I29" s="39" t="str">
        <f t="shared" si="1"/>
        <v/>
      </c>
      <c r="L29" s="41">
        <f t="shared" si="2"/>
        <v>0</v>
      </c>
      <c r="O29" s="41">
        <f t="shared" si="3"/>
        <v>17837734</v>
      </c>
      <c r="P29" s="41">
        <v>1.3727345E7</v>
      </c>
      <c r="Q29" s="41">
        <v>4110389.0</v>
      </c>
      <c r="S29" s="52" t="str">
        <f t="shared" si="4"/>
        <v>Новая база</v>
      </c>
      <c r="T29" s="53">
        <f t="shared" si="5"/>
        <v>0</v>
      </c>
      <c r="V29" s="41" t="s">
        <v>438</v>
      </c>
    </row>
    <row r="30">
      <c r="A30" s="41" t="s">
        <v>439</v>
      </c>
      <c r="B30" s="41" t="s">
        <v>432</v>
      </c>
      <c r="C30" s="41" t="s">
        <v>447</v>
      </c>
      <c r="D30" s="41" t="s">
        <v>19</v>
      </c>
      <c r="E30" s="41">
        <v>7.2978046E7</v>
      </c>
      <c r="F30" s="41" t="s">
        <v>361</v>
      </c>
      <c r="G30" s="41">
        <v>7.2978046E7</v>
      </c>
      <c r="H30" s="41" t="s">
        <v>454</v>
      </c>
      <c r="I30" s="39" t="str">
        <f t="shared" si="1"/>
        <v/>
      </c>
      <c r="L30" s="41">
        <f t="shared" si="2"/>
        <v>1365</v>
      </c>
      <c r="M30" s="41">
        <v>1365.0</v>
      </c>
      <c r="O30" s="41">
        <f t="shared" si="3"/>
        <v>16679260</v>
      </c>
      <c r="P30" s="41">
        <v>1.2713796E7</v>
      </c>
      <c r="Q30" s="41">
        <v>3965464.0</v>
      </c>
      <c r="S30" s="52" t="str">
        <f t="shared" si="4"/>
        <v>Новая база</v>
      </c>
      <c r="T30" s="53">
        <f t="shared" si="5"/>
        <v>0.00008183816308</v>
      </c>
      <c r="V30" s="41" t="s">
        <v>434</v>
      </c>
    </row>
    <row r="31">
      <c r="A31" s="41" t="s">
        <v>432</v>
      </c>
      <c r="B31" s="41" t="s">
        <v>432</v>
      </c>
      <c r="C31" s="41" t="s">
        <v>356</v>
      </c>
      <c r="D31" s="41" t="s">
        <v>19</v>
      </c>
      <c r="E31" s="41">
        <v>9.8658075E7</v>
      </c>
      <c r="F31" s="41" t="s">
        <v>367</v>
      </c>
      <c r="G31" s="41">
        <v>9.8658075E7</v>
      </c>
      <c r="H31" s="41" t="s">
        <v>455</v>
      </c>
      <c r="I31" s="39" t="str">
        <f t="shared" si="1"/>
        <v/>
      </c>
      <c r="L31" s="41">
        <f t="shared" si="2"/>
        <v>0</v>
      </c>
      <c r="O31" s="41">
        <f t="shared" si="3"/>
        <v>16319855</v>
      </c>
      <c r="P31" s="41">
        <v>4505011.0</v>
      </c>
      <c r="Q31" s="41">
        <v>1.1814844E7</v>
      </c>
      <c r="S31" s="52" t="str">
        <f t="shared" si="4"/>
        <v>База Q2</v>
      </c>
      <c r="T31" s="53">
        <f t="shared" si="5"/>
        <v>0</v>
      </c>
      <c r="V31" s="41" t="s">
        <v>438</v>
      </c>
    </row>
    <row r="32">
      <c r="A32" s="41" t="s">
        <v>432</v>
      </c>
      <c r="B32" s="41" t="s">
        <v>432</v>
      </c>
      <c r="C32" s="41" t="s">
        <v>73</v>
      </c>
      <c r="D32" s="41" t="s">
        <v>19</v>
      </c>
      <c r="E32" s="41">
        <v>7.2716022E7</v>
      </c>
      <c r="F32" s="41" t="s">
        <v>365</v>
      </c>
      <c r="G32" s="41">
        <v>7.2716022E7</v>
      </c>
      <c r="H32" s="43" t="s">
        <v>456</v>
      </c>
      <c r="I32" s="39" t="str">
        <f t="shared" si="1"/>
        <v>Есть медийка</v>
      </c>
      <c r="K32" s="41">
        <v>5405160.0</v>
      </c>
      <c r="L32" s="41">
        <f t="shared" si="2"/>
        <v>0</v>
      </c>
      <c r="O32" s="41">
        <f t="shared" si="3"/>
        <v>16020199</v>
      </c>
      <c r="P32" s="41">
        <v>414006.0</v>
      </c>
      <c r="Q32" s="41">
        <v>1.0201033E7</v>
      </c>
      <c r="S32" s="52" t="str">
        <f t="shared" si="4"/>
        <v>База Q2</v>
      </c>
      <c r="T32" s="53">
        <f t="shared" si="5"/>
        <v>0</v>
      </c>
      <c r="V32" s="41" t="s">
        <v>438</v>
      </c>
    </row>
    <row r="33">
      <c r="A33" s="41" t="s">
        <v>439</v>
      </c>
      <c r="B33" s="41" t="s">
        <v>432</v>
      </c>
      <c r="C33" s="41" t="s">
        <v>457</v>
      </c>
      <c r="D33" s="41" t="s">
        <v>61</v>
      </c>
      <c r="E33" s="41">
        <v>7.3178886E7</v>
      </c>
      <c r="F33" s="41" t="s">
        <v>115</v>
      </c>
      <c r="G33" s="41">
        <v>7.3178886E7</v>
      </c>
      <c r="H33" s="43" t="s">
        <v>458</v>
      </c>
      <c r="I33" s="39" t="str">
        <f t="shared" si="1"/>
        <v>Есть медийка</v>
      </c>
      <c r="K33" s="41">
        <v>679279.0</v>
      </c>
      <c r="L33" s="41">
        <f t="shared" si="2"/>
        <v>77306</v>
      </c>
      <c r="M33" s="41">
        <v>77306.0</v>
      </c>
      <c r="O33" s="41">
        <f t="shared" si="3"/>
        <v>15394890</v>
      </c>
      <c r="P33" s="41">
        <v>5518707.0</v>
      </c>
      <c r="Q33" s="41">
        <v>9196904.0</v>
      </c>
      <c r="S33" s="52" t="str">
        <f t="shared" si="4"/>
        <v>Новая база</v>
      </c>
      <c r="T33" s="53">
        <f t="shared" si="5"/>
        <v>0.005021536367</v>
      </c>
      <c r="V33" s="41" t="s">
        <v>434</v>
      </c>
    </row>
    <row r="34">
      <c r="A34" s="41" t="s">
        <v>439</v>
      </c>
      <c r="B34" s="41" t="s">
        <v>432</v>
      </c>
      <c r="C34" s="41" t="s">
        <v>446</v>
      </c>
      <c r="D34" s="41" t="s">
        <v>61</v>
      </c>
      <c r="E34" s="41">
        <v>7.320338E7</v>
      </c>
      <c r="F34" s="41" t="s">
        <v>379</v>
      </c>
      <c r="G34" s="41">
        <v>7.320338E7</v>
      </c>
      <c r="H34" s="43" t="s">
        <v>393</v>
      </c>
      <c r="I34" s="39" t="str">
        <f t="shared" si="1"/>
        <v>Есть медийка</v>
      </c>
      <c r="K34" s="41">
        <v>9382185.0</v>
      </c>
      <c r="L34" s="41">
        <f t="shared" si="2"/>
        <v>0</v>
      </c>
      <c r="O34" s="41">
        <f t="shared" si="3"/>
        <v>15327287</v>
      </c>
      <c r="P34" s="41">
        <v>853295.0</v>
      </c>
      <c r="Q34" s="41">
        <v>5091807.0</v>
      </c>
      <c r="S34" s="52" t="str">
        <f t="shared" si="4"/>
        <v>Новая база</v>
      </c>
      <c r="T34" s="53">
        <f t="shared" si="5"/>
        <v>0</v>
      </c>
      <c r="V34" s="41" t="s">
        <v>434</v>
      </c>
      <c r="W34" s="41" t="s">
        <v>459</v>
      </c>
    </row>
    <row r="35">
      <c r="A35" s="41" t="s">
        <v>439</v>
      </c>
      <c r="B35" s="41" t="s">
        <v>432</v>
      </c>
      <c r="C35" s="41" t="s">
        <v>440</v>
      </c>
      <c r="D35" s="41" t="s">
        <v>73</v>
      </c>
      <c r="E35" s="41">
        <v>7.3255253E7</v>
      </c>
      <c r="F35" s="41" t="s">
        <v>367</v>
      </c>
      <c r="G35" s="41">
        <v>7.3255253E7</v>
      </c>
      <c r="H35" s="41" t="s">
        <v>146</v>
      </c>
      <c r="I35" s="39" t="str">
        <f t="shared" si="1"/>
        <v>Есть медийка</v>
      </c>
      <c r="J35" s="41">
        <v>329497.0</v>
      </c>
      <c r="K35" s="41">
        <v>1144625.0</v>
      </c>
      <c r="L35" s="41">
        <f t="shared" si="2"/>
        <v>3601949</v>
      </c>
      <c r="M35" s="41">
        <v>3601949.0</v>
      </c>
      <c r="O35" s="41">
        <f t="shared" si="3"/>
        <v>14906289</v>
      </c>
      <c r="P35" s="41">
        <v>2525812.0</v>
      </c>
      <c r="Q35" s="41">
        <v>1.1235852E7</v>
      </c>
      <c r="S35" s="52" t="str">
        <f t="shared" si="4"/>
        <v>Новая база</v>
      </c>
      <c r="T35" s="53">
        <f t="shared" si="5"/>
        <v>0.2416395523</v>
      </c>
      <c r="V35" s="41" t="s">
        <v>434</v>
      </c>
    </row>
    <row r="36">
      <c r="A36" s="41" t="s">
        <v>439</v>
      </c>
      <c r="B36" s="41" t="s">
        <v>432</v>
      </c>
      <c r="C36" s="41" t="s">
        <v>440</v>
      </c>
      <c r="D36" s="41" t="s">
        <v>132</v>
      </c>
      <c r="E36" s="41">
        <v>7.3255426E7</v>
      </c>
      <c r="F36" s="41" t="s">
        <v>361</v>
      </c>
      <c r="G36" s="41">
        <v>7.3255426E7</v>
      </c>
      <c r="H36" s="41" t="s">
        <v>135</v>
      </c>
      <c r="I36" s="39" t="str">
        <f t="shared" si="1"/>
        <v/>
      </c>
      <c r="L36" s="41">
        <f t="shared" si="2"/>
        <v>285817</v>
      </c>
      <c r="M36" s="41">
        <v>220311.0</v>
      </c>
      <c r="N36" s="41">
        <v>65506.0</v>
      </c>
      <c r="O36" s="41">
        <f t="shared" si="3"/>
        <v>13673994</v>
      </c>
      <c r="P36" s="41">
        <v>2077155.0</v>
      </c>
      <c r="Q36" s="41">
        <v>1.1596839E7</v>
      </c>
      <c r="S36" s="52" t="str">
        <f t="shared" si="4"/>
        <v>Новая база</v>
      </c>
      <c r="T36" s="53">
        <f t="shared" si="5"/>
        <v>0.02090223237</v>
      </c>
      <c r="V36" s="41" t="s">
        <v>434</v>
      </c>
    </row>
    <row r="37">
      <c r="A37" s="41" t="s">
        <v>431</v>
      </c>
      <c r="B37" s="41" t="s">
        <v>432</v>
      </c>
      <c r="C37" s="41" t="s">
        <v>435</v>
      </c>
      <c r="D37" s="41" t="s">
        <v>19</v>
      </c>
      <c r="E37" s="41">
        <v>7.325522E7</v>
      </c>
      <c r="F37" s="41" t="s">
        <v>357</v>
      </c>
      <c r="G37" s="41">
        <v>7.325522E7</v>
      </c>
      <c r="H37" s="41" t="s">
        <v>23</v>
      </c>
      <c r="I37" s="39" t="str">
        <f t="shared" si="1"/>
        <v/>
      </c>
      <c r="L37" s="41">
        <f t="shared" si="2"/>
        <v>7645246</v>
      </c>
      <c r="M37" s="41">
        <v>7321968.0</v>
      </c>
      <c r="N37" s="41">
        <v>323278.0</v>
      </c>
      <c r="O37" s="41">
        <f t="shared" si="3"/>
        <v>13480184</v>
      </c>
      <c r="P37" s="41">
        <v>1077799.0</v>
      </c>
      <c r="Q37" s="41">
        <v>1.2402385E7</v>
      </c>
      <c r="S37" s="52" t="str">
        <f t="shared" si="4"/>
        <v>Новая база</v>
      </c>
      <c r="T37" s="53">
        <f t="shared" si="5"/>
        <v>0.5671470063</v>
      </c>
      <c r="V37" s="41" t="s">
        <v>434</v>
      </c>
    </row>
    <row r="38">
      <c r="A38" s="41" t="s">
        <v>432</v>
      </c>
      <c r="B38" s="41" t="s">
        <v>432</v>
      </c>
      <c r="C38" s="41" t="s">
        <v>39</v>
      </c>
      <c r="D38" s="41" t="s">
        <v>51</v>
      </c>
      <c r="E38" s="41">
        <v>1.03455205E8</v>
      </c>
      <c r="F38" s="41" t="s">
        <v>365</v>
      </c>
      <c r="G38" s="41">
        <v>1.03455205E8</v>
      </c>
      <c r="H38" s="41" t="s">
        <v>332</v>
      </c>
      <c r="I38" s="39" t="str">
        <f t="shared" si="1"/>
        <v/>
      </c>
      <c r="L38" s="41">
        <f t="shared" si="2"/>
        <v>44346</v>
      </c>
      <c r="M38" s="41">
        <v>9075.0</v>
      </c>
      <c r="N38" s="41">
        <v>35271.0</v>
      </c>
      <c r="O38" s="41">
        <f t="shared" si="3"/>
        <v>13304276</v>
      </c>
      <c r="P38" s="41">
        <v>1.2026897E7</v>
      </c>
      <c r="Q38" s="41">
        <v>1277379.0</v>
      </c>
      <c r="S38" s="52" t="str">
        <f t="shared" si="4"/>
        <v>База Q2</v>
      </c>
      <c r="T38" s="53">
        <f t="shared" si="5"/>
        <v>0.003333214073</v>
      </c>
      <c r="V38" s="41" t="s">
        <v>434</v>
      </c>
    </row>
    <row r="39">
      <c r="A39" s="41" t="s">
        <v>431</v>
      </c>
      <c r="B39" s="41" t="s">
        <v>432</v>
      </c>
      <c r="C39" s="41" t="s">
        <v>449</v>
      </c>
      <c r="D39" s="41" t="s">
        <v>39</v>
      </c>
      <c r="E39" s="41">
        <v>7.3288492E7</v>
      </c>
      <c r="F39" s="41" t="s">
        <v>367</v>
      </c>
      <c r="G39" s="41">
        <v>7.3288492E7</v>
      </c>
      <c r="H39" s="41" t="s">
        <v>197</v>
      </c>
      <c r="I39" s="39" t="str">
        <f t="shared" si="1"/>
        <v>Есть медийка</v>
      </c>
      <c r="J39" s="41">
        <v>448624.0</v>
      </c>
      <c r="L39" s="41">
        <f t="shared" si="2"/>
        <v>264597</v>
      </c>
      <c r="M39" s="41">
        <v>261834.0</v>
      </c>
      <c r="N39" s="41">
        <v>2763.0</v>
      </c>
      <c r="O39" s="41">
        <f t="shared" si="3"/>
        <v>13245095</v>
      </c>
      <c r="P39" s="41">
        <v>1693390.0</v>
      </c>
      <c r="Q39" s="41">
        <v>1.1551705E7</v>
      </c>
      <c r="S39" s="52" t="str">
        <f t="shared" si="4"/>
        <v>Новая база</v>
      </c>
      <c r="T39" s="53">
        <f t="shared" si="5"/>
        <v>0.01997698016</v>
      </c>
      <c r="V39" s="41" t="s">
        <v>434</v>
      </c>
    </row>
    <row r="40">
      <c r="A40" s="41" t="s">
        <v>439</v>
      </c>
      <c r="B40" s="41" t="s">
        <v>432</v>
      </c>
      <c r="C40" s="41" t="s">
        <v>447</v>
      </c>
      <c r="D40" s="41" t="s">
        <v>19</v>
      </c>
      <c r="E40" s="41">
        <v>7.2647683E7</v>
      </c>
      <c r="F40" s="41" t="s">
        <v>115</v>
      </c>
      <c r="G40" s="41">
        <v>7.2647683E7</v>
      </c>
      <c r="H40" s="41" t="s">
        <v>394</v>
      </c>
      <c r="I40" s="39" t="str">
        <f t="shared" si="1"/>
        <v/>
      </c>
      <c r="L40" s="41">
        <f t="shared" si="2"/>
        <v>0</v>
      </c>
      <c r="O40" s="41">
        <f t="shared" si="3"/>
        <v>13178345</v>
      </c>
      <c r="P40" s="41">
        <v>1.270659E7</v>
      </c>
      <c r="Q40" s="41">
        <v>471755.0</v>
      </c>
      <c r="S40" s="52" t="str">
        <f t="shared" si="4"/>
        <v>Новая база</v>
      </c>
      <c r="T40" s="53">
        <f t="shared" si="5"/>
        <v>0</v>
      </c>
      <c r="V40" s="41" t="s">
        <v>434</v>
      </c>
    </row>
    <row r="41">
      <c r="A41" s="41" t="s">
        <v>439</v>
      </c>
      <c r="B41" s="41" t="s">
        <v>432</v>
      </c>
      <c r="C41" s="41" t="s">
        <v>444</v>
      </c>
      <c r="D41" s="41" t="s">
        <v>33</v>
      </c>
      <c r="E41" s="41">
        <v>7.2815156E7</v>
      </c>
      <c r="F41" s="41" t="s">
        <v>357</v>
      </c>
      <c r="G41" s="41">
        <v>7.2815156E7</v>
      </c>
      <c r="H41" s="41" t="s">
        <v>460</v>
      </c>
      <c r="I41" s="39" t="str">
        <f t="shared" si="1"/>
        <v/>
      </c>
      <c r="L41" s="41">
        <f t="shared" si="2"/>
        <v>0</v>
      </c>
      <c r="O41" s="41">
        <f t="shared" si="3"/>
        <v>12807733</v>
      </c>
      <c r="P41" s="41">
        <v>1478781.0</v>
      </c>
      <c r="Q41" s="41">
        <v>1.1328952E7</v>
      </c>
      <c r="S41" s="52" t="str">
        <f t="shared" si="4"/>
        <v>Новая база</v>
      </c>
      <c r="T41" s="53">
        <f t="shared" si="5"/>
        <v>0</v>
      </c>
      <c r="V41" s="41" t="s">
        <v>438</v>
      </c>
    </row>
    <row r="42">
      <c r="A42" s="41" t="s">
        <v>439</v>
      </c>
      <c r="B42" s="41" t="s">
        <v>432</v>
      </c>
      <c r="C42" s="41" t="s">
        <v>447</v>
      </c>
      <c r="D42" s="41" t="s">
        <v>73</v>
      </c>
      <c r="E42" s="41">
        <v>7.3011976E7</v>
      </c>
      <c r="F42" s="41" t="s">
        <v>361</v>
      </c>
      <c r="G42" s="41">
        <v>7.3011976E7</v>
      </c>
      <c r="H42" s="41" t="s">
        <v>76</v>
      </c>
      <c r="I42" s="39" t="str">
        <f t="shared" si="1"/>
        <v/>
      </c>
      <c r="L42" s="41">
        <f t="shared" si="2"/>
        <v>476718</v>
      </c>
      <c r="M42" s="41">
        <v>87163.0</v>
      </c>
      <c r="N42" s="41">
        <v>389555.0</v>
      </c>
      <c r="O42" s="41">
        <f t="shared" si="3"/>
        <v>12602835</v>
      </c>
      <c r="P42" s="41">
        <v>888480.0</v>
      </c>
      <c r="Q42" s="41">
        <v>1.1714355E7</v>
      </c>
      <c r="S42" s="52" t="str">
        <f t="shared" si="4"/>
        <v>Новая база</v>
      </c>
      <c r="T42" s="53">
        <f t="shared" si="5"/>
        <v>0.037826251</v>
      </c>
      <c r="V42" s="41" t="s">
        <v>434</v>
      </c>
    </row>
    <row r="43">
      <c r="A43" s="41" t="s">
        <v>432</v>
      </c>
      <c r="B43" s="41" t="s">
        <v>432</v>
      </c>
      <c r="C43" s="41" t="s">
        <v>363</v>
      </c>
      <c r="D43" s="41" t="s">
        <v>19</v>
      </c>
      <c r="E43" s="41">
        <v>7.3148121E7</v>
      </c>
      <c r="F43" s="41" t="s">
        <v>379</v>
      </c>
      <c r="G43" s="41">
        <v>7.3148121E7</v>
      </c>
      <c r="H43" s="41" t="s">
        <v>244</v>
      </c>
      <c r="I43" s="39" t="str">
        <f t="shared" si="1"/>
        <v>Есть медийка</v>
      </c>
      <c r="J43" s="41">
        <v>495942.0</v>
      </c>
      <c r="K43" s="41">
        <v>1337845.0</v>
      </c>
      <c r="L43" s="41">
        <f t="shared" si="2"/>
        <v>2485542</v>
      </c>
      <c r="M43" s="41">
        <v>1170874.0</v>
      </c>
      <c r="N43" s="41">
        <v>1314668.0</v>
      </c>
      <c r="O43" s="41">
        <f t="shared" si="3"/>
        <v>12586453</v>
      </c>
      <c r="P43" s="41">
        <v>3453946.0</v>
      </c>
      <c r="Q43" s="41">
        <v>7794662.0</v>
      </c>
      <c r="S43" s="52" t="str">
        <f t="shared" si="4"/>
        <v>База Q2</v>
      </c>
      <c r="T43" s="53">
        <f t="shared" si="5"/>
        <v>0.1974775578</v>
      </c>
      <c r="V43" s="41" t="s">
        <v>434</v>
      </c>
    </row>
    <row r="44">
      <c r="A44" s="41" t="s">
        <v>439</v>
      </c>
      <c r="B44" s="41" t="s">
        <v>432</v>
      </c>
      <c r="C44" s="41" t="s">
        <v>446</v>
      </c>
      <c r="D44" s="41" t="s">
        <v>61</v>
      </c>
      <c r="E44" s="41">
        <v>7.2995922E7</v>
      </c>
      <c r="F44" s="41" t="s">
        <v>357</v>
      </c>
      <c r="G44" s="41">
        <v>7.2995922E7</v>
      </c>
      <c r="H44" s="43" t="s">
        <v>461</v>
      </c>
      <c r="I44" s="39" t="str">
        <f t="shared" si="1"/>
        <v/>
      </c>
      <c r="L44" s="41">
        <f t="shared" si="2"/>
        <v>0</v>
      </c>
      <c r="O44" s="41">
        <f t="shared" si="3"/>
        <v>12311347</v>
      </c>
      <c r="P44" s="41">
        <v>539024.0</v>
      </c>
      <c r="Q44" s="41">
        <v>1.1772323E7</v>
      </c>
      <c r="S44" s="52" t="str">
        <f t="shared" si="4"/>
        <v>Новая база</v>
      </c>
      <c r="T44" s="53">
        <f t="shared" si="5"/>
        <v>0</v>
      </c>
      <c r="V44" s="41" t="s">
        <v>438</v>
      </c>
      <c r="W44" s="41" t="s">
        <v>462</v>
      </c>
    </row>
    <row r="45">
      <c r="A45" s="41" t="s">
        <v>439</v>
      </c>
      <c r="B45" s="41" t="s">
        <v>432</v>
      </c>
      <c r="C45" s="41" t="s">
        <v>442</v>
      </c>
      <c r="D45" s="41" t="s">
        <v>51</v>
      </c>
      <c r="E45" s="41">
        <v>1.10091265E8</v>
      </c>
      <c r="F45" s="41" t="s">
        <v>115</v>
      </c>
      <c r="G45" s="41">
        <v>1.10091265E8</v>
      </c>
      <c r="H45" s="41" t="s">
        <v>376</v>
      </c>
      <c r="I45" s="39" t="str">
        <f t="shared" si="1"/>
        <v>Есть медийка</v>
      </c>
      <c r="K45" s="41">
        <v>534755.0</v>
      </c>
      <c r="L45" s="41">
        <f t="shared" si="2"/>
        <v>0</v>
      </c>
      <c r="O45" s="41">
        <f t="shared" si="3"/>
        <v>12046148</v>
      </c>
      <c r="P45" s="41">
        <v>4233748.0</v>
      </c>
      <c r="Q45" s="41">
        <v>7277645.0</v>
      </c>
      <c r="S45" s="52" t="str">
        <f t="shared" si="4"/>
        <v>Новая база</v>
      </c>
      <c r="T45" s="53">
        <f t="shared" si="5"/>
        <v>0</v>
      </c>
      <c r="V45" s="41" t="s">
        <v>438</v>
      </c>
    </row>
    <row r="46">
      <c r="A46" s="41" t="s">
        <v>431</v>
      </c>
      <c r="B46" s="41" t="s">
        <v>432</v>
      </c>
      <c r="C46" s="41" t="s">
        <v>449</v>
      </c>
      <c r="D46" s="41" t="s">
        <v>39</v>
      </c>
      <c r="E46" s="41">
        <v>7.3055116E7</v>
      </c>
      <c r="F46" s="41" t="s">
        <v>361</v>
      </c>
      <c r="G46" s="41">
        <v>7.3055116E7</v>
      </c>
      <c r="H46" s="41" t="s">
        <v>42</v>
      </c>
      <c r="I46" s="39" t="str">
        <f t="shared" si="1"/>
        <v>Есть медийка</v>
      </c>
      <c r="J46" s="41">
        <v>598322.0</v>
      </c>
      <c r="K46" s="41">
        <v>2164445.0</v>
      </c>
      <c r="L46" s="41">
        <f t="shared" si="2"/>
        <v>278741</v>
      </c>
      <c r="M46" s="41">
        <v>278741.0</v>
      </c>
      <c r="O46" s="41">
        <f t="shared" si="3"/>
        <v>11781106</v>
      </c>
      <c r="P46" s="41">
        <v>363746.0</v>
      </c>
      <c r="Q46" s="41">
        <v>9252915.0</v>
      </c>
      <c r="S46" s="52" t="str">
        <f t="shared" si="4"/>
        <v>Новая база</v>
      </c>
      <c r="T46" s="53">
        <f t="shared" si="5"/>
        <v>0.02366000272</v>
      </c>
      <c r="V46" s="41" t="s">
        <v>434</v>
      </c>
    </row>
    <row r="47">
      <c r="A47" s="41" t="s">
        <v>439</v>
      </c>
      <c r="B47" s="41" t="s">
        <v>432</v>
      </c>
      <c r="C47" s="41" t="s">
        <v>457</v>
      </c>
      <c r="D47" s="41" t="s">
        <v>132</v>
      </c>
      <c r="E47" s="41">
        <v>7.3218148E7</v>
      </c>
      <c r="F47" s="41" t="s">
        <v>357</v>
      </c>
      <c r="G47" s="41">
        <v>7.3218148E7</v>
      </c>
      <c r="H47" s="41" t="s">
        <v>297</v>
      </c>
      <c r="I47" s="39" t="str">
        <f t="shared" si="1"/>
        <v/>
      </c>
      <c r="L47" s="41">
        <f t="shared" si="2"/>
        <v>12375</v>
      </c>
      <c r="N47" s="41">
        <v>12375.0</v>
      </c>
      <c r="O47" s="41">
        <f t="shared" si="3"/>
        <v>11717107</v>
      </c>
      <c r="P47" s="41">
        <v>9712880.0</v>
      </c>
      <c r="Q47" s="41">
        <v>2004227.0</v>
      </c>
      <c r="S47" s="52" t="str">
        <f t="shared" si="4"/>
        <v>Новая база</v>
      </c>
      <c r="T47" s="53">
        <f t="shared" si="5"/>
        <v>0.001056148075</v>
      </c>
      <c r="V47" s="41" t="s">
        <v>434</v>
      </c>
    </row>
    <row r="48">
      <c r="A48" s="41" t="s">
        <v>439</v>
      </c>
      <c r="B48" s="41" t="s">
        <v>432</v>
      </c>
      <c r="C48" s="41" t="s">
        <v>446</v>
      </c>
      <c r="D48" s="41" t="s">
        <v>61</v>
      </c>
      <c r="E48" s="41">
        <v>1.10091688E8</v>
      </c>
      <c r="F48" s="41" t="s">
        <v>357</v>
      </c>
      <c r="G48" s="41">
        <v>1.10091688E8</v>
      </c>
      <c r="H48" s="41" t="s">
        <v>463</v>
      </c>
      <c r="I48" s="39" t="str">
        <f t="shared" si="1"/>
        <v>Есть медийка</v>
      </c>
      <c r="K48" s="41">
        <v>657442.0</v>
      </c>
      <c r="L48" s="41">
        <f t="shared" si="2"/>
        <v>0</v>
      </c>
      <c r="O48" s="41">
        <f t="shared" si="3"/>
        <v>11700036</v>
      </c>
      <c r="P48" s="41">
        <v>547985.0</v>
      </c>
      <c r="Q48" s="41">
        <v>1.0494609E7</v>
      </c>
      <c r="S48" s="52" t="str">
        <f t="shared" si="4"/>
        <v>Новая база</v>
      </c>
      <c r="T48" s="53">
        <f t="shared" si="5"/>
        <v>0</v>
      </c>
      <c r="V48" s="41" t="s">
        <v>438</v>
      </c>
      <c r="W48" s="41" t="s">
        <v>322</v>
      </c>
    </row>
    <row r="49">
      <c r="A49" s="41" t="s">
        <v>439</v>
      </c>
      <c r="B49" s="41" t="s">
        <v>432</v>
      </c>
      <c r="C49" s="41" t="s">
        <v>464</v>
      </c>
      <c r="D49" s="41" t="s">
        <v>61</v>
      </c>
      <c r="E49" s="41">
        <v>7.2819501E7</v>
      </c>
      <c r="F49" s="41" t="s">
        <v>115</v>
      </c>
      <c r="G49" s="41">
        <v>7.2819501E7</v>
      </c>
      <c r="H49" s="41" t="s">
        <v>109</v>
      </c>
      <c r="I49" s="39" t="str">
        <f t="shared" si="1"/>
        <v/>
      </c>
      <c r="L49" s="41">
        <f t="shared" si="2"/>
        <v>0</v>
      </c>
      <c r="O49" s="41">
        <f t="shared" si="3"/>
        <v>11689681</v>
      </c>
      <c r="P49" s="41">
        <v>2549142.0</v>
      </c>
      <c r="Q49" s="41">
        <v>9140539.0</v>
      </c>
      <c r="S49" s="52" t="str">
        <f t="shared" si="4"/>
        <v>Новая база</v>
      </c>
      <c r="T49" s="53">
        <f t="shared" si="5"/>
        <v>0</v>
      </c>
      <c r="V49" s="41" t="s">
        <v>434</v>
      </c>
    </row>
    <row r="50">
      <c r="A50" s="41" t="s">
        <v>431</v>
      </c>
      <c r="B50" s="41" t="s">
        <v>432</v>
      </c>
      <c r="C50" s="41" t="s">
        <v>449</v>
      </c>
      <c r="D50" s="41" t="s">
        <v>39</v>
      </c>
      <c r="E50" s="41">
        <v>7.2842073E7</v>
      </c>
      <c r="F50" s="41" t="s">
        <v>382</v>
      </c>
      <c r="G50" s="41">
        <v>7.2842073E7</v>
      </c>
      <c r="H50" s="43" t="s">
        <v>104</v>
      </c>
      <c r="I50" s="39" t="str">
        <f t="shared" si="1"/>
        <v/>
      </c>
      <c r="L50" s="41">
        <f t="shared" si="2"/>
        <v>550939</v>
      </c>
      <c r="M50" s="41">
        <v>288439.0</v>
      </c>
      <c r="N50" s="41">
        <v>262500.0</v>
      </c>
      <c r="O50" s="41">
        <f t="shared" si="3"/>
        <v>11568936</v>
      </c>
      <c r="P50" s="41">
        <v>2568489.0</v>
      </c>
      <c r="Q50" s="41">
        <v>9000447.0</v>
      </c>
      <c r="S50" s="52" t="str">
        <f t="shared" si="4"/>
        <v>Новая база</v>
      </c>
      <c r="T50" s="53">
        <f t="shared" si="5"/>
        <v>0.04762227054</v>
      </c>
      <c r="V50" s="41" t="s">
        <v>434</v>
      </c>
    </row>
    <row r="51">
      <c r="A51" s="41" t="s">
        <v>432</v>
      </c>
      <c r="B51" s="41" t="s">
        <v>432</v>
      </c>
      <c r="C51" s="41" t="s">
        <v>61</v>
      </c>
      <c r="D51" s="41" t="s">
        <v>78</v>
      </c>
      <c r="E51" s="41">
        <v>7.2980491E7</v>
      </c>
      <c r="F51" s="41" t="s">
        <v>365</v>
      </c>
      <c r="G51" s="41">
        <v>7.2980491E7</v>
      </c>
      <c r="H51" s="41" t="s">
        <v>138</v>
      </c>
      <c r="I51" s="39" t="str">
        <f t="shared" si="1"/>
        <v/>
      </c>
      <c r="L51" s="41">
        <f t="shared" si="2"/>
        <v>265558</v>
      </c>
      <c r="M51" s="41">
        <v>265558.0</v>
      </c>
      <c r="O51" s="41">
        <f t="shared" si="3"/>
        <v>11207684</v>
      </c>
      <c r="P51" s="41">
        <v>5892760.0</v>
      </c>
      <c r="Q51" s="41">
        <v>5314924.0</v>
      </c>
      <c r="S51" s="52" t="str">
        <f t="shared" si="4"/>
        <v>База Q2</v>
      </c>
      <c r="T51" s="53">
        <f t="shared" si="5"/>
        <v>0.02369427975</v>
      </c>
      <c r="V51" s="41" t="s">
        <v>434</v>
      </c>
    </row>
    <row r="52">
      <c r="A52" s="41" t="s">
        <v>439</v>
      </c>
      <c r="B52" s="41" t="s">
        <v>432</v>
      </c>
      <c r="C52" s="41" t="s">
        <v>450</v>
      </c>
      <c r="D52" s="41" t="s">
        <v>51</v>
      </c>
      <c r="E52" s="41">
        <v>7.3004499E7</v>
      </c>
      <c r="F52" s="41" t="s">
        <v>395</v>
      </c>
      <c r="G52" s="41">
        <v>7.3004499E7</v>
      </c>
      <c r="H52" s="43" t="s">
        <v>396</v>
      </c>
      <c r="I52" s="39" t="str">
        <f t="shared" si="1"/>
        <v/>
      </c>
      <c r="L52" s="41">
        <f t="shared" si="2"/>
        <v>0</v>
      </c>
      <c r="O52" s="41">
        <f t="shared" si="3"/>
        <v>11125605</v>
      </c>
      <c r="P52" s="41">
        <v>844195.0</v>
      </c>
      <c r="Q52" s="41">
        <v>1.028141E7</v>
      </c>
      <c r="S52" s="52" t="str">
        <f t="shared" si="4"/>
        <v>Новая база</v>
      </c>
      <c r="T52" s="53">
        <f t="shared" si="5"/>
        <v>0</v>
      </c>
      <c r="V52" s="41" t="s">
        <v>434</v>
      </c>
    </row>
    <row r="53">
      <c r="A53" s="41" t="s">
        <v>432</v>
      </c>
      <c r="B53" s="41" t="s">
        <v>432</v>
      </c>
      <c r="C53" s="41" t="s">
        <v>363</v>
      </c>
      <c r="D53" s="41" t="s">
        <v>19</v>
      </c>
      <c r="E53" s="41">
        <v>7.3240021E7</v>
      </c>
      <c r="F53" s="41" t="s">
        <v>365</v>
      </c>
      <c r="G53" s="41">
        <v>7.3240021E7</v>
      </c>
      <c r="H53" s="41" t="s">
        <v>200</v>
      </c>
      <c r="I53" s="39" t="str">
        <f t="shared" si="1"/>
        <v/>
      </c>
      <c r="L53" s="41">
        <f t="shared" si="2"/>
        <v>2000465</v>
      </c>
      <c r="M53" s="41">
        <v>1976698.0</v>
      </c>
      <c r="N53" s="41">
        <v>23767.0</v>
      </c>
      <c r="O53" s="41">
        <f t="shared" si="3"/>
        <v>11093214</v>
      </c>
      <c r="P53" s="41">
        <v>3647569.0</v>
      </c>
      <c r="Q53" s="41">
        <v>7445645.0</v>
      </c>
      <c r="S53" s="52" t="str">
        <f t="shared" si="4"/>
        <v>База Q2</v>
      </c>
      <c r="T53" s="53">
        <f t="shared" si="5"/>
        <v>0.1803323185</v>
      </c>
      <c r="V53" s="41" t="s">
        <v>434</v>
      </c>
    </row>
    <row r="54">
      <c r="A54" s="41" t="s">
        <v>431</v>
      </c>
      <c r="B54" s="41" t="s">
        <v>432</v>
      </c>
      <c r="C54" s="41" t="s">
        <v>433</v>
      </c>
      <c r="D54" s="41" t="s">
        <v>19</v>
      </c>
      <c r="E54" s="41">
        <v>7.310148E7</v>
      </c>
      <c r="F54" s="41" t="s">
        <v>367</v>
      </c>
      <c r="G54" s="41">
        <v>7.310148E7</v>
      </c>
      <c r="H54" s="41" t="s">
        <v>465</v>
      </c>
      <c r="I54" s="39" t="str">
        <f t="shared" si="1"/>
        <v/>
      </c>
      <c r="L54" s="41">
        <f t="shared" si="2"/>
        <v>0</v>
      </c>
      <c r="O54" s="41">
        <f t="shared" si="3"/>
        <v>11079410</v>
      </c>
      <c r="P54" s="41">
        <v>2682229.0</v>
      </c>
      <c r="Q54" s="41">
        <v>8397181.0</v>
      </c>
      <c r="S54" s="52" t="str">
        <f t="shared" si="4"/>
        <v>Новая база</v>
      </c>
      <c r="T54" s="53">
        <f t="shared" si="5"/>
        <v>0</v>
      </c>
      <c r="V54" s="41" t="s">
        <v>438</v>
      </c>
    </row>
    <row r="55">
      <c r="A55" s="41" t="s">
        <v>439</v>
      </c>
      <c r="B55" s="41" t="s">
        <v>432</v>
      </c>
      <c r="C55" s="41" t="s">
        <v>440</v>
      </c>
      <c r="D55" s="41" t="s">
        <v>78</v>
      </c>
      <c r="E55" s="41">
        <v>7.2989899E7</v>
      </c>
      <c r="F55" s="41" t="s">
        <v>115</v>
      </c>
      <c r="G55" s="41">
        <v>7.2989899E7</v>
      </c>
      <c r="H55" s="41" t="s">
        <v>466</v>
      </c>
      <c r="I55" s="39" t="str">
        <f t="shared" si="1"/>
        <v/>
      </c>
      <c r="L55" s="41">
        <f t="shared" si="2"/>
        <v>0</v>
      </c>
      <c r="O55" s="41">
        <f t="shared" si="3"/>
        <v>11053580</v>
      </c>
      <c r="Q55" s="41">
        <v>1.105358E7</v>
      </c>
      <c r="S55" s="52" t="str">
        <f t="shared" si="4"/>
        <v>Новая база</v>
      </c>
      <c r="T55" s="53">
        <f t="shared" si="5"/>
        <v>0</v>
      </c>
      <c r="V55" s="41" t="s">
        <v>438</v>
      </c>
    </row>
    <row r="56">
      <c r="A56" s="41" t="s">
        <v>467</v>
      </c>
      <c r="B56" s="41" t="s">
        <v>432</v>
      </c>
      <c r="C56" s="41" t="s">
        <v>468</v>
      </c>
      <c r="D56" s="41" t="s">
        <v>132</v>
      </c>
      <c r="E56" s="41">
        <v>1.0142745E8</v>
      </c>
      <c r="F56" s="41" t="s">
        <v>379</v>
      </c>
      <c r="G56" s="41">
        <v>1.0142745E8</v>
      </c>
      <c r="H56" s="43" t="s">
        <v>469</v>
      </c>
      <c r="I56" s="39" t="str">
        <f t="shared" si="1"/>
        <v/>
      </c>
      <c r="L56" s="41">
        <f t="shared" si="2"/>
        <v>35100</v>
      </c>
      <c r="N56" s="41">
        <v>35100.0</v>
      </c>
      <c r="O56" s="41">
        <f t="shared" si="3"/>
        <v>11006721</v>
      </c>
      <c r="P56" s="41">
        <v>1016441.0</v>
      </c>
      <c r="Q56" s="41">
        <v>9990280.0</v>
      </c>
      <c r="S56" s="52" t="str">
        <f t="shared" si="4"/>
        <v>Новая база</v>
      </c>
      <c r="T56" s="53">
        <f t="shared" si="5"/>
        <v>0.003188960636</v>
      </c>
      <c r="V56" s="41" t="s">
        <v>434</v>
      </c>
    </row>
    <row r="57">
      <c r="A57" s="41" t="s">
        <v>431</v>
      </c>
      <c r="B57" s="41" t="s">
        <v>432</v>
      </c>
      <c r="C57" s="41" t="s">
        <v>470</v>
      </c>
      <c r="D57" s="41" t="s">
        <v>51</v>
      </c>
      <c r="E57" s="41">
        <v>7.3255297E7</v>
      </c>
      <c r="F57" s="41" t="s">
        <v>357</v>
      </c>
      <c r="G57" s="41">
        <v>7.3255297E7</v>
      </c>
      <c r="H57" s="41" t="s">
        <v>377</v>
      </c>
      <c r="I57" s="39" t="str">
        <f t="shared" si="1"/>
        <v>Есть медийка</v>
      </c>
      <c r="J57" s="41">
        <v>317735.0</v>
      </c>
      <c r="K57" s="41">
        <v>1859174.0</v>
      </c>
      <c r="L57" s="41">
        <f t="shared" si="2"/>
        <v>0</v>
      </c>
      <c r="O57" s="41">
        <f t="shared" si="3"/>
        <v>10669718</v>
      </c>
      <c r="P57" s="41">
        <v>4482661.0</v>
      </c>
      <c r="Q57" s="41">
        <v>4327883.0</v>
      </c>
      <c r="S57" s="52" t="str">
        <f t="shared" si="4"/>
        <v>Новая база</v>
      </c>
      <c r="T57" s="53">
        <f t="shared" si="5"/>
        <v>0</v>
      </c>
      <c r="V57" s="41" t="s">
        <v>438</v>
      </c>
    </row>
    <row r="58">
      <c r="A58" s="41" t="s">
        <v>439</v>
      </c>
      <c r="B58" s="41" t="s">
        <v>432</v>
      </c>
      <c r="C58" s="41" t="s">
        <v>446</v>
      </c>
      <c r="D58" s="41" t="s">
        <v>39</v>
      </c>
      <c r="E58" s="41">
        <v>7.3231061E7</v>
      </c>
      <c r="F58" s="41" t="s">
        <v>357</v>
      </c>
      <c r="G58" s="41">
        <v>7.3231061E7</v>
      </c>
      <c r="H58" s="41" t="s">
        <v>471</v>
      </c>
      <c r="I58" s="39" t="str">
        <f t="shared" si="1"/>
        <v>Есть медийка</v>
      </c>
      <c r="K58" s="41">
        <v>160024.0</v>
      </c>
      <c r="L58" s="41">
        <f t="shared" si="2"/>
        <v>0</v>
      </c>
      <c r="O58" s="41">
        <f t="shared" si="3"/>
        <v>10651924</v>
      </c>
      <c r="P58" s="41">
        <v>451977.0</v>
      </c>
      <c r="Q58" s="41">
        <v>1.0039923E7</v>
      </c>
      <c r="S58" s="52" t="str">
        <f t="shared" si="4"/>
        <v>Новая база</v>
      </c>
      <c r="T58" s="53">
        <f t="shared" si="5"/>
        <v>0</v>
      </c>
      <c r="V58" s="41" t="s">
        <v>438</v>
      </c>
    </row>
    <row r="59">
      <c r="A59" s="41" t="s">
        <v>432</v>
      </c>
      <c r="B59" s="41" t="s">
        <v>432</v>
      </c>
      <c r="C59" s="41" t="s">
        <v>363</v>
      </c>
      <c r="D59" s="41" t="s">
        <v>19</v>
      </c>
      <c r="E59" s="41">
        <v>7.2936707E7</v>
      </c>
      <c r="F59" s="41" t="s">
        <v>379</v>
      </c>
      <c r="G59" s="41">
        <v>7.2936707E7</v>
      </c>
      <c r="H59" s="41" t="s">
        <v>380</v>
      </c>
      <c r="I59" s="39" t="str">
        <f t="shared" si="1"/>
        <v>Есть медийка</v>
      </c>
      <c r="K59" s="41">
        <v>869.0</v>
      </c>
      <c r="L59" s="41">
        <f t="shared" si="2"/>
        <v>0</v>
      </c>
      <c r="O59" s="41">
        <f t="shared" si="3"/>
        <v>10172867</v>
      </c>
      <c r="P59" s="41">
        <v>8449596.0</v>
      </c>
      <c r="Q59" s="41">
        <v>1722402.0</v>
      </c>
      <c r="S59" s="52" t="str">
        <f t="shared" si="4"/>
        <v>База Q2</v>
      </c>
      <c r="T59" s="53">
        <f t="shared" si="5"/>
        <v>0</v>
      </c>
      <c r="V59" s="41" t="s">
        <v>438</v>
      </c>
    </row>
    <row r="60">
      <c r="A60" s="41" t="s">
        <v>432</v>
      </c>
      <c r="B60" s="41" t="s">
        <v>432</v>
      </c>
      <c r="C60" s="41" t="s">
        <v>51</v>
      </c>
      <c r="D60" s="41" t="s">
        <v>51</v>
      </c>
      <c r="E60" s="41">
        <v>1.10091269E8</v>
      </c>
      <c r="F60" s="41" t="s">
        <v>365</v>
      </c>
      <c r="G60" s="41">
        <v>1.10091269E8</v>
      </c>
      <c r="H60" s="41" t="s">
        <v>374</v>
      </c>
      <c r="I60" s="39" t="str">
        <f t="shared" si="1"/>
        <v>Есть медийка</v>
      </c>
      <c r="J60" s="41">
        <v>138662.0</v>
      </c>
      <c r="K60" s="41">
        <v>8038789.0</v>
      </c>
      <c r="L60" s="41">
        <f t="shared" si="2"/>
        <v>0</v>
      </c>
      <c r="O60" s="41">
        <f t="shared" si="3"/>
        <v>9925769</v>
      </c>
      <c r="P60" s="41">
        <v>68634.0</v>
      </c>
      <c r="Q60" s="41">
        <v>1818346.0</v>
      </c>
      <c r="S60" s="52" t="str">
        <f t="shared" si="4"/>
        <v>База Q2</v>
      </c>
      <c r="T60" s="53">
        <f t="shared" si="5"/>
        <v>0</v>
      </c>
      <c r="V60" s="41" t="s">
        <v>438</v>
      </c>
    </row>
    <row r="61">
      <c r="A61" s="41" t="s">
        <v>439</v>
      </c>
      <c r="B61" s="41" t="s">
        <v>432</v>
      </c>
      <c r="C61" s="41" t="s">
        <v>464</v>
      </c>
      <c r="D61" s="41" t="s">
        <v>61</v>
      </c>
      <c r="E61" s="41">
        <v>7.2819782E7</v>
      </c>
      <c r="F61" s="41" t="s">
        <v>379</v>
      </c>
      <c r="G61" s="41">
        <v>7.2819782E7</v>
      </c>
      <c r="H61" s="41" t="s">
        <v>472</v>
      </c>
      <c r="I61" s="39" t="str">
        <f t="shared" si="1"/>
        <v/>
      </c>
      <c r="L61" s="41">
        <f t="shared" si="2"/>
        <v>67534</v>
      </c>
      <c r="M61" s="41">
        <v>67534.0</v>
      </c>
      <c r="O61" s="41">
        <f t="shared" si="3"/>
        <v>9815432</v>
      </c>
      <c r="P61" s="41">
        <v>2083305.0</v>
      </c>
      <c r="Q61" s="41">
        <v>7732127.0</v>
      </c>
      <c r="S61" s="52" t="str">
        <f t="shared" si="4"/>
        <v>Новая база</v>
      </c>
      <c r="T61" s="53">
        <f t="shared" si="5"/>
        <v>0.006880389982</v>
      </c>
      <c r="V61" s="41" t="s">
        <v>434</v>
      </c>
    </row>
    <row r="62">
      <c r="A62" s="41" t="s">
        <v>432</v>
      </c>
      <c r="B62" s="41" t="s">
        <v>432</v>
      </c>
      <c r="C62" s="41" t="s">
        <v>356</v>
      </c>
      <c r="D62" s="41" t="s">
        <v>19</v>
      </c>
      <c r="E62" s="41">
        <v>7.2955751E7</v>
      </c>
      <c r="F62" s="41" t="s">
        <v>367</v>
      </c>
      <c r="G62" s="41">
        <v>7.2955751E7</v>
      </c>
      <c r="H62" s="41" t="s">
        <v>473</v>
      </c>
      <c r="I62" s="39" t="str">
        <f t="shared" si="1"/>
        <v/>
      </c>
      <c r="L62" s="41">
        <f t="shared" si="2"/>
        <v>0</v>
      </c>
      <c r="O62" s="41">
        <f t="shared" si="3"/>
        <v>9717963</v>
      </c>
      <c r="P62" s="41">
        <v>416603.0</v>
      </c>
      <c r="Q62" s="41">
        <v>9301360.0</v>
      </c>
      <c r="S62" s="52" t="str">
        <f t="shared" si="4"/>
        <v>База Q2</v>
      </c>
      <c r="T62" s="53">
        <f t="shared" si="5"/>
        <v>0</v>
      </c>
      <c r="V62" s="41" t="s">
        <v>438</v>
      </c>
    </row>
    <row r="63">
      <c r="A63" s="41" t="s">
        <v>439</v>
      </c>
      <c r="B63" s="41" t="s">
        <v>432</v>
      </c>
      <c r="C63" s="41" t="s">
        <v>446</v>
      </c>
      <c r="D63" s="41" t="s">
        <v>19</v>
      </c>
      <c r="E63" s="41">
        <v>7.2882659E7</v>
      </c>
      <c r="F63" s="41" t="s">
        <v>382</v>
      </c>
      <c r="G63" s="41">
        <v>7.2882659E7</v>
      </c>
      <c r="H63" s="43" t="s">
        <v>474</v>
      </c>
      <c r="I63" s="39" t="str">
        <f t="shared" si="1"/>
        <v/>
      </c>
      <c r="L63" s="41">
        <f t="shared" si="2"/>
        <v>17250</v>
      </c>
      <c r="M63" s="41">
        <v>13500.0</v>
      </c>
      <c r="N63" s="41">
        <v>3750.0</v>
      </c>
      <c r="O63" s="41">
        <f t="shared" si="3"/>
        <v>9697111</v>
      </c>
      <c r="P63" s="41">
        <v>7614756.0</v>
      </c>
      <c r="Q63" s="41">
        <v>2082355.0</v>
      </c>
      <c r="S63" s="52" t="str">
        <f t="shared" si="4"/>
        <v>Новая база</v>
      </c>
      <c r="T63" s="53">
        <f t="shared" si="5"/>
        <v>0.001778880328</v>
      </c>
      <c r="V63" s="41" t="s">
        <v>434</v>
      </c>
    </row>
    <row r="64">
      <c r="A64" s="41" t="s">
        <v>432</v>
      </c>
      <c r="B64" s="41" t="s">
        <v>432</v>
      </c>
      <c r="C64" s="41" t="s">
        <v>363</v>
      </c>
      <c r="D64" s="41" t="s">
        <v>19</v>
      </c>
      <c r="E64" s="41">
        <v>7.3107691E7</v>
      </c>
      <c r="F64" s="41" t="s">
        <v>365</v>
      </c>
      <c r="G64" s="41">
        <v>7.3107691E7</v>
      </c>
      <c r="H64" s="41" t="s">
        <v>381</v>
      </c>
      <c r="I64" s="39" t="str">
        <f t="shared" si="1"/>
        <v>Есть медийка</v>
      </c>
      <c r="J64" s="41">
        <v>96841.0</v>
      </c>
      <c r="L64" s="41">
        <f t="shared" si="2"/>
        <v>0</v>
      </c>
      <c r="O64" s="41">
        <f t="shared" si="3"/>
        <v>9694513</v>
      </c>
      <c r="P64" s="41">
        <v>7143455.0</v>
      </c>
      <c r="Q64" s="41">
        <v>2551058.0</v>
      </c>
      <c r="S64" s="52" t="str">
        <f t="shared" si="4"/>
        <v>База Q2</v>
      </c>
      <c r="T64" s="53">
        <f t="shared" si="5"/>
        <v>0</v>
      </c>
      <c r="V64" s="41" t="s">
        <v>438</v>
      </c>
    </row>
    <row r="65">
      <c r="A65" s="41" t="s">
        <v>432</v>
      </c>
      <c r="B65" s="41" t="s">
        <v>432</v>
      </c>
      <c r="C65" s="41" t="s">
        <v>39</v>
      </c>
      <c r="D65" s="41" t="s">
        <v>19</v>
      </c>
      <c r="E65" s="41">
        <v>7.3008022E7</v>
      </c>
      <c r="F65" s="41" t="s">
        <v>365</v>
      </c>
      <c r="G65" s="41">
        <v>7.3008022E7</v>
      </c>
      <c r="H65" s="41" t="s">
        <v>475</v>
      </c>
      <c r="I65" s="39" t="str">
        <f t="shared" si="1"/>
        <v/>
      </c>
      <c r="L65" s="41">
        <f t="shared" si="2"/>
        <v>569</v>
      </c>
      <c r="M65" s="41">
        <v>569.0</v>
      </c>
      <c r="O65" s="41">
        <f t="shared" si="3"/>
        <v>9637653</v>
      </c>
      <c r="P65" s="41">
        <v>4686300.0</v>
      </c>
      <c r="Q65" s="41">
        <v>4951353.0</v>
      </c>
      <c r="S65" s="52" t="str">
        <f t="shared" si="4"/>
        <v>База Q2</v>
      </c>
      <c r="T65" s="53">
        <f t="shared" si="5"/>
        <v>0.00005903927025</v>
      </c>
      <c r="V65" s="41" t="s">
        <v>434</v>
      </c>
    </row>
    <row r="66">
      <c r="A66" s="41" t="s">
        <v>439</v>
      </c>
      <c r="B66" s="41" t="s">
        <v>432</v>
      </c>
      <c r="C66" s="41" t="s">
        <v>442</v>
      </c>
      <c r="D66" s="41" t="s">
        <v>73</v>
      </c>
      <c r="E66" s="41">
        <v>7.2801561E7</v>
      </c>
      <c r="F66" s="41" t="s">
        <v>395</v>
      </c>
      <c r="G66" s="41">
        <v>7.2801561E7</v>
      </c>
      <c r="H66" s="41" t="s">
        <v>476</v>
      </c>
      <c r="I66" s="39" t="str">
        <f t="shared" si="1"/>
        <v/>
      </c>
      <c r="L66" s="41">
        <f t="shared" si="2"/>
        <v>0</v>
      </c>
      <c r="O66" s="41">
        <f t="shared" si="3"/>
        <v>9057717</v>
      </c>
      <c r="P66" s="41">
        <v>4001584.0</v>
      </c>
      <c r="Q66" s="41">
        <v>5056133.0</v>
      </c>
      <c r="S66" s="52" t="str">
        <f t="shared" si="4"/>
        <v>Новая база</v>
      </c>
      <c r="T66" s="53">
        <f t="shared" si="5"/>
        <v>0</v>
      </c>
      <c r="V66" s="41" t="s">
        <v>438</v>
      </c>
    </row>
    <row r="67">
      <c r="A67" s="41" t="s">
        <v>439</v>
      </c>
      <c r="B67" s="41" t="s">
        <v>432</v>
      </c>
      <c r="C67" s="41" t="s">
        <v>442</v>
      </c>
      <c r="D67" s="41" t="s">
        <v>19</v>
      </c>
      <c r="E67" s="41">
        <v>7.3117123E7</v>
      </c>
      <c r="F67" s="41" t="s">
        <v>382</v>
      </c>
      <c r="G67" s="41">
        <v>7.3117123E7</v>
      </c>
      <c r="H67" s="41" t="s">
        <v>477</v>
      </c>
      <c r="I67" s="39" t="str">
        <f t="shared" si="1"/>
        <v/>
      </c>
      <c r="L67" s="41">
        <f t="shared" si="2"/>
        <v>0</v>
      </c>
      <c r="O67" s="41">
        <f t="shared" si="3"/>
        <v>8963976</v>
      </c>
      <c r="P67" s="41">
        <v>651319.0</v>
      </c>
      <c r="Q67" s="41">
        <v>8312657.0</v>
      </c>
      <c r="S67" s="52" t="str">
        <f t="shared" si="4"/>
        <v>Новая база</v>
      </c>
      <c r="T67" s="53">
        <f t="shared" si="5"/>
        <v>0</v>
      </c>
      <c r="V67" s="41" t="s">
        <v>438</v>
      </c>
    </row>
    <row r="68">
      <c r="A68" s="41" t="s">
        <v>432</v>
      </c>
      <c r="B68" s="41" t="s">
        <v>432</v>
      </c>
      <c r="C68" s="41" t="s">
        <v>61</v>
      </c>
      <c r="D68" s="41" t="s">
        <v>51</v>
      </c>
      <c r="E68" s="41">
        <v>7.284906E7</v>
      </c>
      <c r="F68" s="41" t="s">
        <v>395</v>
      </c>
      <c r="G68" s="41">
        <v>7.284906E7</v>
      </c>
      <c r="H68" s="41" t="s">
        <v>324</v>
      </c>
      <c r="I68" s="39" t="str">
        <f t="shared" si="1"/>
        <v/>
      </c>
      <c r="L68" s="41">
        <f t="shared" si="2"/>
        <v>0</v>
      </c>
      <c r="O68" s="41">
        <f t="shared" si="3"/>
        <v>8963717</v>
      </c>
      <c r="P68" s="41">
        <v>2976436.0</v>
      </c>
      <c r="Q68" s="41">
        <v>5987281.0</v>
      </c>
      <c r="S68" s="52" t="str">
        <f t="shared" si="4"/>
        <v>База Q2</v>
      </c>
      <c r="T68" s="53">
        <f t="shared" si="5"/>
        <v>0</v>
      </c>
      <c r="V68" s="41" t="s">
        <v>434</v>
      </c>
    </row>
    <row r="69">
      <c r="A69" s="41" t="s">
        <v>439</v>
      </c>
      <c r="B69" s="41" t="s">
        <v>432</v>
      </c>
      <c r="C69" s="41" t="s">
        <v>442</v>
      </c>
      <c r="D69" s="41" t="s">
        <v>19</v>
      </c>
      <c r="E69" s="41">
        <v>7.3087553E7</v>
      </c>
      <c r="F69" s="41" t="s">
        <v>382</v>
      </c>
      <c r="G69" s="41">
        <v>7.3087553E7</v>
      </c>
      <c r="H69" s="43" t="s">
        <v>383</v>
      </c>
      <c r="I69" s="39" t="str">
        <f t="shared" si="1"/>
        <v>Есть медийка</v>
      </c>
      <c r="K69" s="41">
        <v>23509.0</v>
      </c>
      <c r="L69" s="41">
        <f t="shared" si="2"/>
        <v>0</v>
      </c>
      <c r="O69" s="41">
        <f t="shared" si="3"/>
        <v>8901329</v>
      </c>
      <c r="P69" s="41">
        <v>561673.0</v>
      </c>
      <c r="Q69" s="41">
        <v>8316147.0</v>
      </c>
      <c r="S69" s="52" t="str">
        <f t="shared" si="4"/>
        <v>Новая база</v>
      </c>
      <c r="T69" s="53">
        <f t="shared" si="5"/>
        <v>0</v>
      </c>
      <c r="V69" s="41" t="s">
        <v>438</v>
      </c>
    </row>
    <row r="70">
      <c r="A70" s="41" t="s">
        <v>439</v>
      </c>
      <c r="B70" s="41" t="s">
        <v>432</v>
      </c>
      <c r="C70" s="41" t="s">
        <v>447</v>
      </c>
      <c r="D70" s="41" t="s">
        <v>19</v>
      </c>
      <c r="E70" s="41">
        <v>7.3006891E7</v>
      </c>
      <c r="F70" s="41" t="s">
        <v>382</v>
      </c>
      <c r="G70" s="41">
        <v>7.3006891E7</v>
      </c>
      <c r="H70" s="41" t="s">
        <v>327</v>
      </c>
      <c r="I70" s="39" t="str">
        <f t="shared" si="1"/>
        <v/>
      </c>
      <c r="L70" s="41">
        <f t="shared" si="2"/>
        <v>155114</v>
      </c>
      <c r="M70" s="41">
        <v>7700.0</v>
      </c>
      <c r="N70" s="41">
        <v>147414.0</v>
      </c>
      <c r="O70" s="41">
        <f t="shared" si="3"/>
        <v>8820061</v>
      </c>
      <c r="P70" s="41">
        <v>34477.0</v>
      </c>
      <c r="Q70" s="41">
        <v>8785584.0</v>
      </c>
      <c r="S70" s="52" t="str">
        <f t="shared" si="4"/>
        <v>Новая база</v>
      </c>
      <c r="T70" s="53">
        <f t="shared" si="5"/>
        <v>0.01758649969</v>
      </c>
      <c r="V70" s="41" t="s">
        <v>434</v>
      </c>
    </row>
    <row r="71">
      <c r="A71" s="41" t="s">
        <v>439</v>
      </c>
      <c r="B71" s="41" t="s">
        <v>432</v>
      </c>
      <c r="C71" s="41" t="s">
        <v>440</v>
      </c>
      <c r="D71" s="41" t="s">
        <v>33</v>
      </c>
      <c r="E71" s="41">
        <v>7.3052746E7</v>
      </c>
      <c r="F71" s="41" t="s">
        <v>395</v>
      </c>
      <c r="G71" s="41">
        <v>7.3052746E7</v>
      </c>
      <c r="H71" s="41" t="s">
        <v>478</v>
      </c>
      <c r="I71" s="39" t="str">
        <f t="shared" si="1"/>
        <v/>
      </c>
      <c r="L71" s="41">
        <f t="shared" si="2"/>
        <v>0</v>
      </c>
      <c r="O71" s="41">
        <f t="shared" si="3"/>
        <v>8756083</v>
      </c>
      <c r="P71" s="41">
        <v>26105.0</v>
      </c>
      <c r="Q71" s="41">
        <v>8729978.0</v>
      </c>
      <c r="S71" s="52" t="str">
        <f t="shared" si="4"/>
        <v>Новая база</v>
      </c>
      <c r="T71" s="53">
        <f t="shared" si="5"/>
        <v>0</v>
      </c>
      <c r="V71" s="41" t="s">
        <v>438</v>
      </c>
    </row>
    <row r="72">
      <c r="A72" s="41" t="s">
        <v>439</v>
      </c>
      <c r="B72" s="41" t="s">
        <v>432</v>
      </c>
      <c r="C72" s="41" t="s">
        <v>444</v>
      </c>
      <c r="D72" s="41" t="s">
        <v>73</v>
      </c>
      <c r="E72" s="41">
        <v>7.318322E7</v>
      </c>
      <c r="F72" s="41" t="s">
        <v>115</v>
      </c>
      <c r="G72" s="41">
        <v>7.318322E7</v>
      </c>
      <c r="H72" s="41" t="s">
        <v>479</v>
      </c>
      <c r="I72" s="39" t="str">
        <f t="shared" si="1"/>
        <v/>
      </c>
      <c r="L72" s="41">
        <f t="shared" si="2"/>
        <v>0</v>
      </c>
      <c r="O72" s="41">
        <f t="shared" si="3"/>
        <v>8690383</v>
      </c>
      <c r="P72" s="41">
        <v>4930616.0</v>
      </c>
      <c r="Q72" s="41">
        <v>3759767.0</v>
      </c>
      <c r="S72" s="52" t="str">
        <f t="shared" si="4"/>
        <v>Новая база</v>
      </c>
      <c r="T72" s="53">
        <f t="shared" si="5"/>
        <v>0</v>
      </c>
      <c r="V72" s="41" t="s">
        <v>438</v>
      </c>
    </row>
    <row r="73">
      <c r="A73" s="41" t="s">
        <v>439</v>
      </c>
      <c r="B73" s="41" t="s">
        <v>432</v>
      </c>
      <c r="C73" s="41" t="s">
        <v>447</v>
      </c>
      <c r="D73" s="41" t="s">
        <v>33</v>
      </c>
      <c r="E73" s="41">
        <v>7.3213976E7</v>
      </c>
      <c r="F73" s="41" t="s">
        <v>395</v>
      </c>
      <c r="G73" s="41">
        <v>7.3213976E7</v>
      </c>
      <c r="H73" s="41" t="s">
        <v>480</v>
      </c>
      <c r="I73" s="39" t="str">
        <f t="shared" si="1"/>
        <v>Есть медийка</v>
      </c>
      <c r="K73" s="41">
        <v>143073.0</v>
      </c>
      <c r="L73" s="41">
        <f t="shared" si="2"/>
        <v>97778</v>
      </c>
      <c r="M73" s="41">
        <v>12403.0</v>
      </c>
      <c r="N73" s="41">
        <v>85375.0</v>
      </c>
      <c r="O73" s="41">
        <f t="shared" si="3"/>
        <v>8434953</v>
      </c>
      <c r="P73" s="41">
        <v>6249.0</v>
      </c>
      <c r="Q73" s="41">
        <v>8285631.0</v>
      </c>
      <c r="S73" s="52" t="str">
        <f t="shared" si="4"/>
        <v>Новая база</v>
      </c>
      <c r="T73" s="53">
        <f t="shared" si="5"/>
        <v>0.01159200294</v>
      </c>
      <c r="V73" s="41" t="s">
        <v>434</v>
      </c>
    </row>
    <row r="74">
      <c r="A74" s="41" t="s">
        <v>439</v>
      </c>
      <c r="B74" s="41" t="s">
        <v>432</v>
      </c>
      <c r="C74" s="41" t="s">
        <v>442</v>
      </c>
      <c r="D74" s="41" t="s">
        <v>19</v>
      </c>
      <c r="E74" s="41">
        <v>7.3083436E7</v>
      </c>
      <c r="F74" s="41" t="s">
        <v>382</v>
      </c>
      <c r="G74" s="41">
        <v>7.3083436E7</v>
      </c>
      <c r="H74" s="41" t="s">
        <v>481</v>
      </c>
      <c r="I74" s="39" t="str">
        <f t="shared" si="1"/>
        <v/>
      </c>
      <c r="L74" s="41">
        <f t="shared" si="2"/>
        <v>0</v>
      </c>
      <c r="O74" s="41">
        <f t="shared" si="3"/>
        <v>8395667</v>
      </c>
      <c r="P74" s="41">
        <v>1063972.0</v>
      </c>
      <c r="Q74" s="41">
        <v>7331695.0</v>
      </c>
      <c r="S74" s="52" t="str">
        <f t="shared" si="4"/>
        <v>Новая база</v>
      </c>
      <c r="T74" s="53">
        <f t="shared" si="5"/>
        <v>0</v>
      </c>
      <c r="V74" s="41" t="s">
        <v>438</v>
      </c>
    </row>
    <row r="75">
      <c r="A75" s="41" t="s">
        <v>432</v>
      </c>
      <c r="B75" s="41" t="s">
        <v>432</v>
      </c>
      <c r="C75" s="41" t="s">
        <v>61</v>
      </c>
      <c r="D75" s="41" t="s">
        <v>61</v>
      </c>
      <c r="E75" s="41">
        <v>7.2702332E7</v>
      </c>
      <c r="F75" s="41" t="s">
        <v>115</v>
      </c>
      <c r="G75" s="41">
        <v>7.2702332E7</v>
      </c>
      <c r="H75" s="41" t="s">
        <v>482</v>
      </c>
      <c r="I75" s="39" t="str">
        <f t="shared" si="1"/>
        <v/>
      </c>
      <c r="L75" s="41">
        <f t="shared" si="2"/>
        <v>0</v>
      </c>
      <c r="O75" s="41">
        <f t="shared" si="3"/>
        <v>8284222</v>
      </c>
      <c r="P75" s="41">
        <v>2138296.0</v>
      </c>
      <c r="Q75" s="41">
        <v>6145926.0</v>
      </c>
      <c r="S75" s="52" t="str">
        <f t="shared" si="4"/>
        <v>База Q2</v>
      </c>
      <c r="T75" s="53">
        <f t="shared" si="5"/>
        <v>0</v>
      </c>
      <c r="V75" s="41" t="s">
        <v>438</v>
      </c>
    </row>
    <row r="76">
      <c r="A76" s="41" t="s">
        <v>432</v>
      </c>
      <c r="B76" s="41" t="s">
        <v>432</v>
      </c>
      <c r="C76" s="41" t="s">
        <v>33</v>
      </c>
      <c r="D76" s="41" t="s">
        <v>33</v>
      </c>
      <c r="E76" s="41">
        <v>7.319003E7</v>
      </c>
      <c r="F76" s="41" t="s">
        <v>395</v>
      </c>
      <c r="G76" s="41">
        <v>7.319003E7</v>
      </c>
      <c r="H76" s="41" t="s">
        <v>268</v>
      </c>
      <c r="I76" s="39" t="str">
        <f t="shared" si="1"/>
        <v/>
      </c>
      <c r="L76" s="41">
        <f t="shared" si="2"/>
        <v>50229</v>
      </c>
      <c r="N76" s="41">
        <v>50229.0</v>
      </c>
      <c r="O76" s="41">
        <f t="shared" si="3"/>
        <v>8236450</v>
      </c>
      <c r="P76" s="41">
        <v>1972417.0</v>
      </c>
      <c r="Q76" s="41">
        <v>6264033.0</v>
      </c>
      <c r="S76" s="52" t="str">
        <f t="shared" si="4"/>
        <v>База Q2</v>
      </c>
      <c r="T76" s="53">
        <f t="shared" si="5"/>
        <v>0.006098379763</v>
      </c>
      <c r="V76" s="41" t="s">
        <v>434</v>
      </c>
    </row>
    <row r="77">
      <c r="A77" s="41" t="s">
        <v>439</v>
      </c>
      <c r="B77" s="41" t="s">
        <v>432</v>
      </c>
      <c r="C77" s="41" t="s">
        <v>464</v>
      </c>
      <c r="D77" s="41" t="s">
        <v>39</v>
      </c>
      <c r="E77" s="41">
        <v>7.2999187E7</v>
      </c>
      <c r="F77" s="41" t="s">
        <v>382</v>
      </c>
      <c r="G77" s="41">
        <v>7.2999187E7</v>
      </c>
      <c r="H77" s="41" t="s">
        <v>219</v>
      </c>
      <c r="I77" s="39" t="str">
        <f t="shared" si="1"/>
        <v>Есть медийка</v>
      </c>
      <c r="J77" s="41">
        <v>629705.0</v>
      </c>
      <c r="K77" s="41">
        <v>1402787.0</v>
      </c>
      <c r="L77" s="41">
        <f t="shared" si="2"/>
        <v>110373</v>
      </c>
      <c r="M77" s="41">
        <v>110373.0</v>
      </c>
      <c r="O77" s="41">
        <f t="shared" si="3"/>
        <v>8113755</v>
      </c>
      <c r="P77" s="41">
        <v>580060.0</v>
      </c>
      <c r="Q77" s="41">
        <v>6130908.0</v>
      </c>
      <c r="S77" s="52" t="str">
        <f t="shared" si="4"/>
        <v>Новая база</v>
      </c>
      <c r="T77" s="53">
        <f t="shared" si="5"/>
        <v>0.01360319605</v>
      </c>
      <c r="V77" s="41" t="s">
        <v>434</v>
      </c>
    </row>
    <row r="78">
      <c r="A78" s="41" t="s">
        <v>432</v>
      </c>
      <c r="B78" s="41" t="s">
        <v>432</v>
      </c>
      <c r="C78" s="41" t="s">
        <v>73</v>
      </c>
      <c r="D78" s="41" t="s">
        <v>73</v>
      </c>
      <c r="E78" s="41">
        <v>7.3242556E7</v>
      </c>
      <c r="F78" s="41" t="s">
        <v>115</v>
      </c>
      <c r="G78" s="41">
        <v>7.3242556E7</v>
      </c>
      <c r="H78" s="41" t="s">
        <v>384</v>
      </c>
      <c r="I78" s="39" t="str">
        <f t="shared" si="1"/>
        <v>Есть медийка</v>
      </c>
      <c r="K78" s="41">
        <v>1167658.0</v>
      </c>
      <c r="L78" s="41">
        <f t="shared" si="2"/>
        <v>0</v>
      </c>
      <c r="O78" s="41">
        <f t="shared" si="3"/>
        <v>8091676</v>
      </c>
      <c r="P78" s="41">
        <v>1093343.0</v>
      </c>
      <c r="Q78" s="41">
        <v>5830675.0</v>
      </c>
      <c r="S78" s="52" t="str">
        <f t="shared" si="4"/>
        <v>База Q2</v>
      </c>
      <c r="T78" s="53">
        <f t="shared" si="5"/>
        <v>0</v>
      </c>
      <c r="V78" s="41" t="s">
        <v>438</v>
      </c>
    </row>
    <row r="79">
      <c r="A79" s="41" t="s">
        <v>432</v>
      </c>
      <c r="B79" s="41" t="s">
        <v>432</v>
      </c>
      <c r="C79" s="41" t="s">
        <v>363</v>
      </c>
      <c r="D79" s="41" t="s">
        <v>51</v>
      </c>
      <c r="E79" s="41">
        <v>7.2650932E7</v>
      </c>
      <c r="F79" s="41" t="s">
        <v>395</v>
      </c>
      <c r="G79" s="41">
        <v>7.2650932E7</v>
      </c>
      <c r="H79" s="41" t="s">
        <v>240</v>
      </c>
      <c r="I79" s="39" t="str">
        <f t="shared" si="1"/>
        <v/>
      </c>
      <c r="L79" s="41">
        <f t="shared" si="2"/>
        <v>456119</v>
      </c>
      <c r="M79" s="41">
        <v>433002.0</v>
      </c>
      <c r="N79" s="41">
        <v>23117.0</v>
      </c>
      <c r="O79" s="41">
        <f t="shared" si="3"/>
        <v>8072862</v>
      </c>
      <c r="P79" s="41">
        <v>3300496.0</v>
      </c>
      <c r="Q79" s="41">
        <v>4772366.0</v>
      </c>
      <c r="S79" s="52" t="str">
        <f t="shared" si="4"/>
        <v>База Q2</v>
      </c>
      <c r="T79" s="53">
        <f t="shared" si="5"/>
        <v>0.05650028453</v>
      </c>
      <c r="V79" s="41" t="s">
        <v>434</v>
      </c>
    </row>
    <row r="80">
      <c r="A80" s="41" t="s">
        <v>439</v>
      </c>
      <c r="B80" s="41" t="s">
        <v>432</v>
      </c>
      <c r="C80" s="41" t="s">
        <v>447</v>
      </c>
      <c r="D80" s="41" t="s">
        <v>73</v>
      </c>
      <c r="E80" s="41">
        <v>7.2972584E7</v>
      </c>
      <c r="F80" s="41" t="s">
        <v>395</v>
      </c>
      <c r="G80" s="41">
        <v>7.2972584E7</v>
      </c>
      <c r="H80" s="41" t="s">
        <v>483</v>
      </c>
      <c r="I80" s="39" t="str">
        <f t="shared" si="1"/>
        <v/>
      </c>
      <c r="L80" s="41">
        <f t="shared" si="2"/>
        <v>0</v>
      </c>
      <c r="O80" s="41">
        <f t="shared" si="3"/>
        <v>8039896</v>
      </c>
      <c r="P80" s="41">
        <v>64320.0</v>
      </c>
      <c r="Q80" s="41">
        <v>7975576.0</v>
      </c>
      <c r="S80" s="52" t="str">
        <f t="shared" si="4"/>
        <v>Новая база</v>
      </c>
      <c r="T80" s="53">
        <f t="shared" si="5"/>
        <v>0</v>
      </c>
      <c r="V80" s="41" t="s">
        <v>438</v>
      </c>
    </row>
    <row r="81">
      <c r="A81" s="41" t="s">
        <v>431</v>
      </c>
      <c r="B81" s="41" t="s">
        <v>432</v>
      </c>
      <c r="C81" s="41" t="s">
        <v>435</v>
      </c>
      <c r="D81" s="41" t="s">
        <v>51</v>
      </c>
      <c r="E81" s="41">
        <v>7.2919933E7</v>
      </c>
      <c r="F81" s="41" t="s">
        <v>357</v>
      </c>
      <c r="G81" s="41">
        <v>7.2919933E7</v>
      </c>
      <c r="H81" s="41" t="s">
        <v>190</v>
      </c>
      <c r="I81" s="39" t="str">
        <f t="shared" si="1"/>
        <v>Есть медийка</v>
      </c>
      <c r="K81" s="41">
        <v>1122607.0</v>
      </c>
      <c r="L81" s="41">
        <f t="shared" si="2"/>
        <v>3523666</v>
      </c>
      <c r="M81" s="41">
        <v>3523666.0</v>
      </c>
      <c r="O81" s="41">
        <f t="shared" si="3"/>
        <v>7986102</v>
      </c>
      <c r="P81" s="41">
        <v>172579.0</v>
      </c>
      <c r="Q81" s="41">
        <v>6690916.0</v>
      </c>
      <c r="S81" s="52" t="str">
        <f t="shared" si="4"/>
        <v>Новая база</v>
      </c>
      <c r="T81" s="53">
        <f t="shared" si="5"/>
        <v>0.4412247677</v>
      </c>
      <c r="V81" s="41" t="s">
        <v>434</v>
      </c>
    </row>
    <row r="82">
      <c r="A82" s="41" t="s">
        <v>439</v>
      </c>
      <c r="B82" s="41" t="s">
        <v>432</v>
      </c>
      <c r="C82" s="41" t="s">
        <v>447</v>
      </c>
      <c r="D82" s="41" t="s">
        <v>73</v>
      </c>
      <c r="E82" s="41">
        <v>7.2650051E7</v>
      </c>
      <c r="F82" s="41" t="s">
        <v>382</v>
      </c>
      <c r="G82" s="41">
        <v>7.2650051E7</v>
      </c>
      <c r="H82" s="41" t="s">
        <v>484</v>
      </c>
      <c r="I82" s="39" t="str">
        <f t="shared" si="1"/>
        <v/>
      </c>
      <c r="L82" s="41">
        <f t="shared" si="2"/>
        <v>47253</v>
      </c>
      <c r="M82" s="41">
        <v>46725.0</v>
      </c>
      <c r="N82" s="41">
        <v>528.0</v>
      </c>
      <c r="O82" s="41">
        <f t="shared" si="3"/>
        <v>7905429</v>
      </c>
      <c r="P82" s="41">
        <v>29707.0</v>
      </c>
      <c r="Q82" s="41">
        <v>7875722.0</v>
      </c>
      <c r="S82" s="52" t="str">
        <f t="shared" si="4"/>
        <v>Новая база</v>
      </c>
      <c r="T82" s="53">
        <f t="shared" si="5"/>
        <v>0.005977284724</v>
      </c>
      <c r="V82" s="41" t="s">
        <v>434</v>
      </c>
    </row>
    <row r="83">
      <c r="A83" s="41" t="s">
        <v>432</v>
      </c>
      <c r="B83" s="41" t="s">
        <v>432</v>
      </c>
      <c r="C83" s="41" t="s">
        <v>73</v>
      </c>
      <c r="D83" s="41" t="s">
        <v>19</v>
      </c>
      <c r="E83" s="41">
        <v>7.2815736E7</v>
      </c>
      <c r="F83" s="41" t="s">
        <v>361</v>
      </c>
      <c r="G83" s="41">
        <v>7.2815736E7</v>
      </c>
      <c r="H83" s="41" t="s">
        <v>485</v>
      </c>
      <c r="I83" s="39" t="str">
        <f t="shared" si="1"/>
        <v>Есть медийка</v>
      </c>
      <c r="K83" s="41">
        <v>27093.0</v>
      </c>
      <c r="L83" s="41">
        <f t="shared" si="2"/>
        <v>0</v>
      </c>
      <c r="O83" s="41">
        <f t="shared" si="3"/>
        <v>7834222</v>
      </c>
      <c r="P83" s="41">
        <v>166878.0</v>
      </c>
      <c r="Q83" s="41">
        <v>7640251.0</v>
      </c>
      <c r="S83" s="52" t="str">
        <f t="shared" si="4"/>
        <v>База Q2</v>
      </c>
      <c r="T83" s="53">
        <f t="shared" si="5"/>
        <v>0</v>
      </c>
      <c r="V83" s="41" t="s">
        <v>438</v>
      </c>
    </row>
    <row r="84">
      <c r="A84" s="41" t="s">
        <v>439</v>
      </c>
      <c r="B84" s="41" t="s">
        <v>432</v>
      </c>
      <c r="C84" s="41" t="s">
        <v>444</v>
      </c>
      <c r="D84" s="41" t="s">
        <v>73</v>
      </c>
      <c r="E84" s="41">
        <v>7.2815822E7</v>
      </c>
      <c r="F84" s="41" t="s">
        <v>357</v>
      </c>
      <c r="G84" s="41">
        <v>7.2815822E7</v>
      </c>
      <c r="H84" s="41" t="s">
        <v>486</v>
      </c>
      <c r="I84" s="39" t="str">
        <f t="shared" si="1"/>
        <v>Есть медийка</v>
      </c>
      <c r="K84" s="41">
        <v>217942.0</v>
      </c>
      <c r="L84" s="41">
        <f t="shared" si="2"/>
        <v>0</v>
      </c>
      <c r="O84" s="41">
        <f t="shared" si="3"/>
        <v>7830602</v>
      </c>
      <c r="P84" s="41">
        <v>94931.0</v>
      </c>
      <c r="Q84" s="41">
        <v>7517729.0</v>
      </c>
      <c r="S84" s="52" t="str">
        <f t="shared" si="4"/>
        <v>Новая база</v>
      </c>
      <c r="T84" s="53">
        <f t="shared" si="5"/>
        <v>0</v>
      </c>
      <c r="V84" s="41" t="s">
        <v>438</v>
      </c>
    </row>
    <row r="85">
      <c r="A85" s="41" t="s">
        <v>439</v>
      </c>
      <c r="B85" s="41" t="s">
        <v>432</v>
      </c>
      <c r="C85" s="41" t="s">
        <v>447</v>
      </c>
      <c r="D85" s="41" t="s">
        <v>132</v>
      </c>
      <c r="E85" s="41">
        <v>7.3181726E7</v>
      </c>
      <c r="F85" s="41" t="s">
        <v>357</v>
      </c>
      <c r="G85" s="41">
        <v>7.3181726E7</v>
      </c>
      <c r="H85" s="41" t="s">
        <v>140</v>
      </c>
      <c r="I85" s="39" t="str">
        <f t="shared" si="1"/>
        <v/>
      </c>
      <c r="L85" s="41">
        <f t="shared" si="2"/>
        <v>182739</v>
      </c>
      <c r="M85" s="41">
        <v>182739.0</v>
      </c>
      <c r="O85" s="41">
        <f t="shared" si="3"/>
        <v>7817340</v>
      </c>
      <c r="P85" s="41">
        <v>1662692.0</v>
      </c>
      <c r="Q85" s="41">
        <v>6154648.0</v>
      </c>
      <c r="S85" s="52" t="str">
        <f t="shared" si="4"/>
        <v>Новая база</v>
      </c>
      <c r="T85" s="53">
        <f t="shared" si="5"/>
        <v>0.02337611003</v>
      </c>
      <c r="V85" s="41" t="s">
        <v>434</v>
      </c>
    </row>
    <row r="86">
      <c r="A86" s="41" t="s">
        <v>432</v>
      </c>
      <c r="B86" s="41" t="s">
        <v>432</v>
      </c>
      <c r="C86" s="41" t="s">
        <v>73</v>
      </c>
      <c r="D86" s="41" t="s">
        <v>73</v>
      </c>
      <c r="E86" s="41">
        <v>7.3252186E7</v>
      </c>
      <c r="F86" s="41" t="s">
        <v>365</v>
      </c>
      <c r="G86" s="41">
        <v>7.3252186E7</v>
      </c>
      <c r="H86" s="41" t="s">
        <v>487</v>
      </c>
      <c r="I86" s="39" t="str">
        <f t="shared" si="1"/>
        <v>Есть медийка</v>
      </c>
      <c r="K86" s="41">
        <v>272012.0</v>
      </c>
      <c r="L86" s="41">
        <f t="shared" si="2"/>
        <v>0</v>
      </c>
      <c r="O86" s="41">
        <f t="shared" si="3"/>
        <v>7681354</v>
      </c>
      <c r="P86" s="41">
        <v>648085.0</v>
      </c>
      <c r="Q86" s="41">
        <v>6761257.0</v>
      </c>
      <c r="S86" s="52" t="str">
        <f t="shared" si="4"/>
        <v>База Q2</v>
      </c>
      <c r="T86" s="53">
        <f t="shared" si="5"/>
        <v>0</v>
      </c>
      <c r="V86" s="41" t="s">
        <v>438</v>
      </c>
    </row>
    <row r="87">
      <c r="A87" s="41" t="s">
        <v>432</v>
      </c>
      <c r="B87" s="41" t="s">
        <v>432</v>
      </c>
      <c r="C87" s="41" t="s">
        <v>61</v>
      </c>
      <c r="D87" s="41" t="s">
        <v>61</v>
      </c>
      <c r="E87" s="41">
        <v>1.00517311E8</v>
      </c>
      <c r="F87" s="41" t="s">
        <v>367</v>
      </c>
      <c r="G87" s="41">
        <v>1.00517311E8</v>
      </c>
      <c r="H87" s="41" t="s">
        <v>143</v>
      </c>
      <c r="I87" s="39" t="str">
        <f t="shared" si="1"/>
        <v/>
      </c>
      <c r="L87" s="41">
        <f t="shared" si="2"/>
        <v>329148</v>
      </c>
      <c r="N87" s="41">
        <v>329148.0</v>
      </c>
      <c r="O87" s="41">
        <f t="shared" si="3"/>
        <v>7558761</v>
      </c>
      <c r="P87" s="41">
        <v>289877.0</v>
      </c>
      <c r="Q87" s="41">
        <v>7268884.0</v>
      </c>
      <c r="S87" s="52" t="str">
        <f t="shared" si="4"/>
        <v>База Q2</v>
      </c>
      <c r="T87" s="53">
        <f t="shared" si="5"/>
        <v>0.04354523182</v>
      </c>
      <c r="V87" s="41" t="s">
        <v>434</v>
      </c>
    </row>
    <row r="88">
      <c r="A88" s="41" t="s">
        <v>432</v>
      </c>
      <c r="B88" s="41" t="s">
        <v>432</v>
      </c>
      <c r="C88" s="41" t="s">
        <v>73</v>
      </c>
      <c r="D88" s="41" t="s">
        <v>51</v>
      </c>
      <c r="E88" s="41">
        <v>7.3125404E7</v>
      </c>
      <c r="F88" s="41" t="s">
        <v>365</v>
      </c>
      <c r="G88" s="41">
        <v>7.3125404E7</v>
      </c>
      <c r="H88" s="43" t="s">
        <v>488</v>
      </c>
      <c r="I88" s="39" t="str">
        <f t="shared" si="1"/>
        <v/>
      </c>
      <c r="L88" s="41">
        <f t="shared" si="2"/>
        <v>0</v>
      </c>
      <c r="O88" s="41">
        <f t="shared" si="3"/>
        <v>7504259</v>
      </c>
      <c r="P88" s="41">
        <v>218113.0</v>
      </c>
      <c r="Q88" s="41">
        <v>7286146.0</v>
      </c>
      <c r="S88" s="52" t="str">
        <f t="shared" si="4"/>
        <v>База Q2</v>
      </c>
      <c r="T88" s="53">
        <f t="shared" si="5"/>
        <v>0</v>
      </c>
      <c r="V88" s="41" t="s">
        <v>438</v>
      </c>
    </row>
    <row r="89">
      <c r="A89" s="41" t="s">
        <v>439</v>
      </c>
      <c r="B89" s="41" t="s">
        <v>432</v>
      </c>
      <c r="C89" s="41" t="s">
        <v>447</v>
      </c>
      <c r="D89" s="41" t="s">
        <v>51</v>
      </c>
      <c r="E89" s="41">
        <v>7.2896573E7</v>
      </c>
      <c r="F89" s="41" t="s">
        <v>379</v>
      </c>
      <c r="G89" s="41">
        <v>7.2896573E7</v>
      </c>
      <c r="H89" s="41" t="s">
        <v>489</v>
      </c>
      <c r="I89" s="39" t="str">
        <f t="shared" si="1"/>
        <v/>
      </c>
      <c r="L89" s="41">
        <f t="shared" si="2"/>
        <v>108675</v>
      </c>
      <c r="M89" s="41">
        <v>108675.0</v>
      </c>
      <c r="O89" s="41">
        <f t="shared" si="3"/>
        <v>7471921</v>
      </c>
      <c r="P89" s="41">
        <v>6377265.0</v>
      </c>
      <c r="Q89" s="41">
        <v>1094656.0</v>
      </c>
      <c r="S89" s="52" t="str">
        <f t="shared" si="4"/>
        <v>Новая база</v>
      </c>
      <c r="T89" s="53">
        <f t="shared" si="5"/>
        <v>0.01454445249</v>
      </c>
      <c r="V89" s="41" t="s">
        <v>434</v>
      </c>
    </row>
    <row r="90">
      <c r="A90" s="41" t="s">
        <v>439</v>
      </c>
      <c r="B90" s="41" t="s">
        <v>432</v>
      </c>
      <c r="C90" s="41" t="s">
        <v>440</v>
      </c>
      <c r="D90" s="41" t="s">
        <v>19</v>
      </c>
      <c r="E90" s="41">
        <v>7.2998999E7</v>
      </c>
      <c r="F90" s="41" t="s">
        <v>357</v>
      </c>
      <c r="G90" s="41">
        <v>7.2998999E7</v>
      </c>
      <c r="H90" s="41" t="s">
        <v>490</v>
      </c>
      <c r="I90" s="39" t="str">
        <f t="shared" si="1"/>
        <v>Есть медийка</v>
      </c>
      <c r="K90" s="41">
        <v>347871.0</v>
      </c>
      <c r="L90" s="41">
        <f t="shared" si="2"/>
        <v>42961</v>
      </c>
      <c r="M90" s="41">
        <v>42961.0</v>
      </c>
      <c r="O90" s="41">
        <f t="shared" si="3"/>
        <v>7410670</v>
      </c>
      <c r="P90" s="41">
        <v>1604476.0</v>
      </c>
      <c r="Q90" s="41">
        <v>5458323.0</v>
      </c>
      <c r="S90" s="52" t="str">
        <f t="shared" si="4"/>
        <v>Новая база</v>
      </c>
      <c r="T90" s="53">
        <f t="shared" si="5"/>
        <v>0.005797181631</v>
      </c>
      <c r="V90" s="41" t="s">
        <v>434</v>
      </c>
    </row>
    <row r="91">
      <c r="A91" s="41" t="s">
        <v>467</v>
      </c>
      <c r="B91" s="41" t="s">
        <v>432</v>
      </c>
      <c r="C91" s="41" t="s">
        <v>491</v>
      </c>
      <c r="D91" s="41" t="s">
        <v>78</v>
      </c>
      <c r="E91" s="41">
        <v>9.2161283E7</v>
      </c>
      <c r="F91" s="41" t="s">
        <v>357</v>
      </c>
      <c r="G91" s="41">
        <v>9.2161283E7</v>
      </c>
      <c r="H91" s="41" t="s">
        <v>203</v>
      </c>
      <c r="I91" s="39" t="str">
        <f t="shared" si="1"/>
        <v>Есть медийка</v>
      </c>
      <c r="K91" s="41">
        <v>206273.0</v>
      </c>
      <c r="L91" s="41">
        <f t="shared" si="2"/>
        <v>620553</v>
      </c>
      <c r="M91" s="41">
        <v>620553.0</v>
      </c>
      <c r="O91" s="41">
        <f t="shared" si="3"/>
        <v>7398995</v>
      </c>
      <c r="P91" s="41">
        <v>3262647.0</v>
      </c>
      <c r="Q91" s="41">
        <v>3930075.0</v>
      </c>
      <c r="S91" s="52" t="str">
        <f t="shared" si="4"/>
        <v>Новая база</v>
      </c>
      <c r="T91" s="53">
        <f t="shared" si="5"/>
        <v>0.08386990395</v>
      </c>
      <c r="V91" s="41" t="s">
        <v>434</v>
      </c>
    </row>
    <row r="92">
      <c r="A92" s="41" t="s">
        <v>432</v>
      </c>
      <c r="B92" s="41" t="s">
        <v>432</v>
      </c>
      <c r="C92" s="41" t="s">
        <v>39</v>
      </c>
      <c r="D92" s="41" t="s">
        <v>39</v>
      </c>
      <c r="E92" s="41">
        <v>7.3203321E7</v>
      </c>
      <c r="F92" s="41" t="s">
        <v>379</v>
      </c>
      <c r="G92" s="41">
        <v>7.3203321E7</v>
      </c>
      <c r="H92" s="41" t="s">
        <v>492</v>
      </c>
      <c r="I92" s="39" t="str">
        <f t="shared" si="1"/>
        <v>Есть медийка</v>
      </c>
      <c r="K92" s="41">
        <v>29853.0</v>
      </c>
      <c r="L92" s="41">
        <f t="shared" si="2"/>
        <v>332900</v>
      </c>
      <c r="M92" s="41">
        <v>8775.0</v>
      </c>
      <c r="N92" s="41">
        <v>324125.0</v>
      </c>
      <c r="O92" s="41">
        <f t="shared" si="3"/>
        <v>7355349</v>
      </c>
      <c r="P92" s="41">
        <v>4207204.0</v>
      </c>
      <c r="Q92" s="41">
        <v>3118292.0</v>
      </c>
      <c r="S92" s="52" t="str">
        <f t="shared" si="4"/>
        <v>База Q2</v>
      </c>
      <c r="T92" s="53">
        <f t="shared" si="5"/>
        <v>0.04525957912</v>
      </c>
      <c r="V92" s="41" t="s">
        <v>434</v>
      </c>
    </row>
    <row r="93">
      <c r="A93" s="41" t="s">
        <v>432</v>
      </c>
      <c r="B93" s="41" t="s">
        <v>432</v>
      </c>
      <c r="C93" s="41" t="s">
        <v>51</v>
      </c>
      <c r="D93" s="41" t="s">
        <v>73</v>
      </c>
      <c r="E93" s="41">
        <v>7.2878912E7</v>
      </c>
      <c r="F93" s="41" t="s">
        <v>115</v>
      </c>
      <c r="G93" s="41">
        <v>7.2878912E7</v>
      </c>
      <c r="H93" s="41" t="s">
        <v>493</v>
      </c>
      <c r="I93" s="39" t="str">
        <f t="shared" si="1"/>
        <v/>
      </c>
      <c r="L93" s="41">
        <f t="shared" si="2"/>
        <v>500</v>
      </c>
      <c r="N93" s="41">
        <v>500.0</v>
      </c>
      <c r="O93" s="41">
        <f t="shared" si="3"/>
        <v>7352733</v>
      </c>
      <c r="P93" s="41">
        <v>1820173.0</v>
      </c>
      <c r="Q93" s="41">
        <v>5532560.0</v>
      </c>
      <c r="S93" s="52" t="str">
        <f t="shared" si="4"/>
        <v>База Q2</v>
      </c>
      <c r="T93" s="53">
        <f t="shared" si="5"/>
        <v>0.00006800192527</v>
      </c>
      <c r="V93" s="41" t="s">
        <v>434</v>
      </c>
    </row>
    <row r="94">
      <c r="A94" s="41" t="s">
        <v>432</v>
      </c>
      <c r="B94" s="41" t="s">
        <v>432</v>
      </c>
      <c r="C94" s="41" t="s">
        <v>39</v>
      </c>
      <c r="D94" s="41" t="s">
        <v>39</v>
      </c>
      <c r="E94" s="41">
        <v>7.3079971E7</v>
      </c>
      <c r="F94" s="41" t="s">
        <v>357</v>
      </c>
      <c r="G94" s="41">
        <v>7.3079971E7</v>
      </c>
      <c r="H94" s="41" t="s">
        <v>494</v>
      </c>
      <c r="I94" s="39" t="str">
        <f t="shared" si="1"/>
        <v>Есть медийка</v>
      </c>
      <c r="J94" s="41">
        <v>7534.0</v>
      </c>
      <c r="L94" s="41">
        <f t="shared" si="2"/>
        <v>0</v>
      </c>
      <c r="O94" s="41">
        <f t="shared" si="3"/>
        <v>7349884</v>
      </c>
      <c r="P94" s="41">
        <v>5864636.0</v>
      </c>
      <c r="Q94" s="41">
        <v>1485248.0</v>
      </c>
      <c r="S94" s="52" t="str">
        <f t="shared" si="4"/>
        <v>База Q2</v>
      </c>
      <c r="T94" s="53">
        <f t="shared" si="5"/>
        <v>0</v>
      </c>
      <c r="V94" s="41" t="s">
        <v>438</v>
      </c>
    </row>
    <row r="95">
      <c r="A95" s="41" t="s">
        <v>439</v>
      </c>
      <c r="B95" s="41" t="s">
        <v>432</v>
      </c>
      <c r="C95" s="41" t="s">
        <v>442</v>
      </c>
      <c r="D95" s="41" t="s">
        <v>132</v>
      </c>
      <c r="E95" s="41">
        <v>7.288038E7</v>
      </c>
      <c r="F95" s="41" t="s">
        <v>382</v>
      </c>
      <c r="G95" s="41">
        <v>7.288038E7</v>
      </c>
      <c r="H95" s="41" t="s">
        <v>495</v>
      </c>
      <c r="I95" s="39" t="str">
        <f t="shared" si="1"/>
        <v/>
      </c>
      <c r="L95" s="41">
        <f t="shared" si="2"/>
        <v>0</v>
      </c>
      <c r="O95" s="41">
        <f t="shared" si="3"/>
        <v>7057403</v>
      </c>
      <c r="P95" s="41">
        <v>469781.0</v>
      </c>
      <c r="Q95" s="41">
        <v>6587622.0</v>
      </c>
      <c r="S95" s="52" t="str">
        <f t="shared" si="4"/>
        <v>Новая база</v>
      </c>
      <c r="T95" s="53">
        <f t="shared" si="5"/>
        <v>0</v>
      </c>
      <c r="V95" s="41" t="s">
        <v>438</v>
      </c>
    </row>
    <row r="96">
      <c r="A96" s="41" t="s">
        <v>432</v>
      </c>
      <c r="B96" s="41" t="s">
        <v>432</v>
      </c>
      <c r="C96" s="41" t="s">
        <v>73</v>
      </c>
      <c r="D96" s="41" t="s">
        <v>51</v>
      </c>
      <c r="E96" s="41">
        <v>1.04659575E8</v>
      </c>
      <c r="F96" s="41" t="s">
        <v>357</v>
      </c>
      <c r="G96" s="41">
        <v>1.04659575E8</v>
      </c>
      <c r="H96" s="43" t="s">
        <v>496</v>
      </c>
      <c r="I96" s="39" t="str">
        <f t="shared" si="1"/>
        <v/>
      </c>
      <c r="L96" s="41">
        <f t="shared" si="2"/>
        <v>0</v>
      </c>
      <c r="O96" s="41">
        <f t="shared" si="3"/>
        <v>6812178</v>
      </c>
      <c r="P96" s="41">
        <v>377719.0</v>
      </c>
      <c r="Q96" s="41">
        <v>6434459.0</v>
      </c>
      <c r="S96" s="52" t="str">
        <f t="shared" si="4"/>
        <v>База Q2</v>
      </c>
      <c r="T96" s="53">
        <f t="shared" si="5"/>
        <v>0</v>
      </c>
      <c r="V96" s="41" t="s">
        <v>438</v>
      </c>
    </row>
    <row r="97">
      <c r="A97" s="41" t="s">
        <v>439</v>
      </c>
      <c r="B97" s="41" t="s">
        <v>432</v>
      </c>
      <c r="C97" s="41" t="s">
        <v>457</v>
      </c>
      <c r="D97" s="41" t="s">
        <v>61</v>
      </c>
      <c r="E97" s="41">
        <v>7.3174392E7</v>
      </c>
      <c r="F97" s="41" t="s">
        <v>395</v>
      </c>
      <c r="G97" s="41">
        <v>7.3174392E7</v>
      </c>
      <c r="H97" s="43" t="s">
        <v>497</v>
      </c>
      <c r="I97" s="39" t="str">
        <f t="shared" si="1"/>
        <v/>
      </c>
      <c r="L97" s="41">
        <f t="shared" si="2"/>
        <v>0</v>
      </c>
      <c r="O97" s="41">
        <f t="shared" si="3"/>
        <v>6757015</v>
      </c>
      <c r="P97" s="41">
        <v>1755357.0</v>
      </c>
      <c r="Q97" s="41">
        <v>5001658.0</v>
      </c>
      <c r="S97" s="52" t="str">
        <f t="shared" si="4"/>
        <v>Новая база</v>
      </c>
      <c r="T97" s="53">
        <f t="shared" si="5"/>
        <v>0</v>
      </c>
      <c r="V97" s="41" t="s">
        <v>438</v>
      </c>
    </row>
    <row r="98">
      <c r="A98" s="41" t="s">
        <v>439</v>
      </c>
      <c r="B98" s="41" t="s">
        <v>432</v>
      </c>
      <c r="C98" s="41" t="s">
        <v>464</v>
      </c>
      <c r="D98" s="41" t="s">
        <v>61</v>
      </c>
      <c r="E98" s="41">
        <v>7.3142478E7</v>
      </c>
      <c r="F98" s="41" t="s">
        <v>382</v>
      </c>
      <c r="G98" s="41">
        <v>7.3142478E7</v>
      </c>
      <c r="H98" s="41" t="s">
        <v>280</v>
      </c>
      <c r="I98" s="39" t="str">
        <f t="shared" si="1"/>
        <v/>
      </c>
      <c r="L98" s="41">
        <f t="shared" si="2"/>
        <v>528571</v>
      </c>
      <c r="M98" s="41">
        <v>521258.0</v>
      </c>
      <c r="N98" s="41">
        <v>7313.0</v>
      </c>
      <c r="O98" s="41">
        <f t="shared" si="3"/>
        <v>6641722</v>
      </c>
      <c r="P98" s="41">
        <v>2353709.0</v>
      </c>
      <c r="Q98" s="41">
        <v>4288013.0</v>
      </c>
      <c r="S98" s="52" t="str">
        <f t="shared" si="4"/>
        <v>Новая база</v>
      </c>
      <c r="T98" s="53">
        <f t="shared" si="5"/>
        <v>0.07958342731</v>
      </c>
      <c r="V98" s="41" t="s">
        <v>434</v>
      </c>
    </row>
    <row r="99">
      <c r="A99" s="41" t="s">
        <v>467</v>
      </c>
      <c r="B99" s="41" t="s">
        <v>432</v>
      </c>
      <c r="C99" s="41" t="s">
        <v>498</v>
      </c>
      <c r="D99" s="41" t="s">
        <v>39</v>
      </c>
      <c r="E99" s="41">
        <v>7.3273421E7</v>
      </c>
      <c r="F99" s="41" t="s">
        <v>397</v>
      </c>
      <c r="G99" s="41">
        <v>7.3273421E7</v>
      </c>
      <c r="H99" s="41" t="s">
        <v>398</v>
      </c>
      <c r="I99" s="39" t="str">
        <f t="shared" si="1"/>
        <v/>
      </c>
      <c r="L99" s="41">
        <f t="shared" si="2"/>
        <v>0</v>
      </c>
      <c r="O99" s="41">
        <f t="shared" si="3"/>
        <v>6585264</v>
      </c>
      <c r="P99" s="41">
        <v>1034501.0</v>
      </c>
      <c r="Q99" s="41">
        <v>5550763.0</v>
      </c>
      <c r="S99" s="52" t="str">
        <f t="shared" si="4"/>
        <v>Новая база</v>
      </c>
      <c r="T99" s="53">
        <f t="shared" si="5"/>
        <v>0</v>
      </c>
      <c r="V99" s="41" t="s">
        <v>434</v>
      </c>
    </row>
    <row r="100">
      <c r="A100" s="41" t="s">
        <v>432</v>
      </c>
      <c r="B100" s="41" t="s">
        <v>432</v>
      </c>
      <c r="C100" s="41" t="s">
        <v>132</v>
      </c>
      <c r="D100" s="41" t="s">
        <v>51</v>
      </c>
      <c r="E100" s="41">
        <v>7.3066617E7</v>
      </c>
      <c r="F100" s="41" t="s">
        <v>379</v>
      </c>
      <c r="G100" s="41">
        <v>7.3066617E7</v>
      </c>
      <c r="H100" s="41" t="s">
        <v>54</v>
      </c>
      <c r="I100" s="39" t="str">
        <f t="shared" si="1"/>
        <v/>
      </c>
      <c r="L100" s="41">
        <f t="shared" si="2"/>
        <v>890880</v>
      </c>
      <c r="M100" s="41">
        <v>836828.0</v>
      </c>
      <c r="N100" s="41">
        <v>54052.0</v>
      </c>
      <c r="O100" s="41">
        <f t="shared" si="3"/>
        <v>6573285</v>
      </c>
      <c r="P100" s="41">
        <v>1124210.0</v>
      </c>
      <c r="Q100" s="41">
        <v>5449075.0</v>
      </c>
      <c r="S100" s="52" t="str">
        <f t="shared" si="4"/>
        <v>База Q2</v>
      </c>
      <c r="T100" s="53">
        <f t="shared" si="5"/>
        <v>0.1355304083</v>
      </c>
      <c r="V100" s="41" t="s">
        <v>434</v>
      </c>
    </row>
    <row r="101">
      <c r="A101" s="41" t="s">
        <v>439</v>
      </c>
      <c r="B101" s="41" t="s">
        <v>432</v>
      </c>
      <c r="C101" s="41" t="s">
        <v>440</v>
      </c>
      <c r="D101" s="41" t="s">
        <v>33</v>
      </c>
      <c r="E101" s="41">
        <v>7.3255187E7</v>
      </c>
      <c r="F101" s="41" t="s">
        <v>379</v>
      </c>
      <c r="G101" s="41">
        <v>7.3255187E7</v>
      </c>
      <c r="H101" s="41" t="s">
        <v>216</v>
      </c>
      <c r="I101" s="39" t="str">
        <f t="shared" si="1"/>
        <v/>
      </c>
      <c r="L101" s="41">
        <f t="shared" si="2"/>
        <v>1738645</v>
      </c>
      <c r="M101" s="41">
        <v>1738645.0</v>
      </c>
      <c r="O101" s="41">
        <f t="shared" si="3"/>
        <v>6463593</v>
      </c>
      <c r="P101" s="41">
        <v>865623.0</v>
      </c>
      <c r="Q101" s="41">
        <v>5597970.0</v>
      </c>
      <c r="S101" s="52" t="str">
        <f t="shared" si="4"/>
        <v>Новая база</v>
      </c>
      <c r="T101" s="53">
        <f t="shared" si="5"/>
        <v>0.2689904825</v>
      </c>
      <c r="V101" s="41" t="s">
        <v>434</v>
      </c>
    </row>
    <row r="102">
      <c r="A102" s="41" t="s">
        <v>439</v>
      </c>
      <c r="B102" s="41" t="s">
        <v>432</v>
      </c>
      <c r="C102" s="41" t="s">
        <v>464</v>
      </c>
      <c r="D102" s="41" t="s">
        <v>39</v>
      </c>
      <c r="E102" s="41">
        <v>7.2803218E7</v>
      </c>
      <c r="F102" s="41" t="s">
        <v>379</v>
      </c>
      <c r="G102" s="41">
        <v>7.2803218E7</v>
      </c>
      <c r="H102" s="41" t="s">
        <v>499</v>
      </c>
      <c r="I102" s="39" t="str">
        <f t="shared" si="1"/>
        <v/>
      </c>
      <c r="L102" s="41">
        <f t="shared" si="2"/>
        <v>0</v>
      </c>
      <c r="O102" s="41">
        <f t="shared" si="3"/>
        <v>6448898</v>
      </c>
      <c r="P102" s="41">
        <v>254622.0</v>
      </c>
      <c r="Q102" s="41">
        <v>6194276.0</v>
      </c>
      <c r="S102" s="52" t="str">
        <f t="shared" si="4"/>
        <v>Новая база</v>
      </c>
      <c r="T102" s="53">
        <f t="shared" si="5"/>
        <v>0</v>
      </c>
      <c r="V102" s="41" t="s">
        <v>438</v>
      </c>
    </row>
    <row r="103">
      <c r="A103" s="41" t="s">
        <v>439</v>
      </c>
      <c r="B103" s="41" t="s">
        <v>432</v>
      </c>
      <c r="C103" s="41" t="s">
        <v>450</v>
      </c>
      <c r="D103" s="41" t="s">
        <v>78</v>
      </c>
      <c r="E103" s="41">
        <v>7.2951469E7</v>
      </c>
      <c r="F103" s="41" t="s">
        <v>357</v>
      </c>
      <c r="G103" s="41">
        <v>7.2951469E7</v>
      </c>
      <c r="H103" s="43" t="s">
        <v>399</v>
      </c>
      <c r="I103" s="39" t="str">
        <f t="shared" si="1"/>
        <v>Есть медийка</v>
      </c>
      <c r="K103" s="41">
        <v>86769.0</v>
      </c>
      <c r="L103" s="41">
        <f t="shared" si="2"/>
        <v>0</v>
      </c>
      <c r="O103" s="41">
        <f t="shared" si="3"/>
        <v>6398995</v>
      </c>
      <c r="P103" s="41">
        <v>859861.0</v>
      </c>
      <c r="Q103" s="41">
        <v>5452365.0</v>
      </c>
      <c r="S103" s="52" t="str">
        <f t="shared" si="4"/>
        <v>Новая база</v>
      </c>
      <c r="T103" s="53">
        <f t="shared" si="5"/>
        <v>0</v>
      </c>
      <c r="V103" s="41" t="s">
        <v>434</v>
      </c>
    </row>
    <row r="104">
      <c r="A104" s="41" t="s">
        <v>467</v>
      </c>
      <c r="B104" s="41" t="s">
        <v>432</v>
      </c>
      <c r="C104" s="41" t="s">
        <v>500</v>
      </c>
      <c r="D104" s="41" t="s">
        <v>132</v>
      </c>
      <c r="E104" s="41">
        <v>7.3011381E7</v>
      </c>
      <c r="F104" s="41" t="s">
        <v>115</v>
      </c>
      <c r="G104" s="41">
        <v>7.3011381E7</v>
      </c>
      <c r="H104" s="43" t="s">
        <v>501</v>
      </c>
      <c r="I104" s="39" t="str">
        <f t="shared" si="1"/>
        <v/>
      </c>
      <c r="L104" s="41">
        <f t="shared" si="2"/>
        <v>0</v>
      </c>
      <c r="O104" s="41">
        <f t="shared" si="3"/>
        <v>6226060</v>
      </c>
      <c r="P104" s="41">
        <v>3287705.0</v>
      </c>
      <c r="Q104" s="41">
        <v>2938355.0</v>
      </c>
      <c r="S104" s="52" t="str">
        <f t="shared" si="4"/>
        <v>Новая база</v>
      </c>
      <c r="T104" s="53">
        <f t="shared" si="5"/>
        <v>0</v>
      </c>
      <c r="V104" s="41" t="s">
        <v>438</v>
      </c>
    </row>
    <row r="105">
      <c r="A105" s="41" t="s">
        <v>439</v>
      </c>
      <c r="B105" s="41" t="s">
        <v>432</v>
      </c>
      <c r="C105" s="41" t="s">
        <v>440</v>
      </c>
      <c r="D105" s="41" t="s">
        <v>33</v>
      </c>
      <c r="E105" s="41">
        <v>7.2835899E7</v>
      </c>
      <c r="F105" s="41" t="s">
        <v>382</v>
      </c>
      <c r="G105" s="41">
        <v>7.2835899E7</v>
      </c>
      <c r="H105" s="41" t="s">
        <v>237</v>
      </c>
      <c r="I105" s="39" t="str">
        <f t="shared" si="1"/>
        <v/>
      </c>
      <c r="L105" s="41">
        <f t="shared" si="2"/>
        <v>111628</v>
      </c>
      <c r="M105" s="41">
        <v>111628.0</v>
      </c>
      <c r="O105" s="41">
        <f t="shared" si="3"/>
        <v>6215436</v>
      </c>
      <c r="P105" s="41">
        <v>561406.0</v>
      </c>
      <c r="Q105" s="41">
        <v>5654030.0</v>
      </c>
      <c r="S105" s="52" t="str">
        <f t="shared" si="4"/>
        <v>Новая база</v>
      </c>
      <c r="T105" s="53">
        <f t="shared" si="5"/>
        <v>0.01795980202</v>
      </c>
      <c r="V105" s="41" t="s">
        <v>434</v>
      </c>
    </row>
    <row r="106">
      <c r="A106" s="41" t="s">
        <v>467</v>
      </c>
      <c r="B106" s="41" t="s">
        <v>432</v>
      </c>
      <c r="C106" s="41" t="s">
        <v>502</v>
      </c>
      <c r="D106" s="41" t="s">
        <v>33</v>
      </c>
      <c r="E106" s="41">
        <v>7.2977669E7</v>
      </c>
      <c r="F106" s="41" t="s">
        <v>115</v>
      </c>
      <c r="G106" s="41">
        <v>7.2977669E7</v>
      </c>
      <c r="H106" s="41" t="s">
        <v>503</v>
      </c>
      <c r="I106" s="39" t="str">
        <f t="shared" si="1"/>
        <v/>
      </c>
      <c r="L106" s="41">
        <f t="shared" si="2"/>
        <v>41719</v>
      </c>
      <c r="N106" s="41">
        <v>41719.0</v>
      </c>
      <c r="O106" s="41">
        <f t="shared" si="3"/>
        <v>6126148</v>
      </c>
      <c r="P106" s="41">
        <v>426231.0</v>
      </c>
      <c r="Q106" s="41">
        <v>5699917.0</v>
      </c>
      <c r="S106" s="52" t="str">
        <f t="shared" si="4"/>
        <v>Новая база</v>
      </c>
      <c r="T106" s="53">
        <f t="shared" si="5"/>
        <v>0.00680998892</v>
      </c>
      <c r="V106" s="41" t="s">
        <v>434</v>
      </c>
    </row>
    <row r="107">
      <c r="A107" s="41" t="s">
        <v>432</v>
      </c>
      <c r="B107" s="41" t="s">
        <v>432</v>
      </c>
      <c r="C107" s="41" t="s">
        <v>33</v>
      </c>
      <c r="D107" s="41" t="s">
        <v>39</v>
      </c>
      <c r="E107" s="41">
        <v>7.2964842E7</v>
      </c>
      <c r="F107" s="41" t="s">
        <v>357</v>
      </c>
      <c r="G107" s="41">
        <v>7.2964842E7</v>
      </c>
      <c r="H107" s="41" t="s">
        <v>504</v>
      </c>
      <c r="I107" s="39" t="str">
        <f t="shared" si="1"/>
        <v/>
      </c>
      <c r="L107" s="41">
        <f t="shared" si="2"/>
        <v>0</v>
      </c>
      <c r="O107" s="41">
        <f t="shared" si="3"/>
        <v>6109941</v>
      </c>
      <c r="P107" s="41">
        <v>992232.0</v>
      </c>
      <c r="Q107" s="41">
        <v>5117709.0</v>
      </c>
      <c r="S107" s="52" t="str">
        <f t="shared" si="4"/>
        <v>База Q2</v>
      </c>
      <c r="T107" s="53">
        <f t="shared" si="5"/>
        <v>0</v>
      </c>
      <c r="V107" s="41" t="s">
        <v>438</v>
      </c>
    </row>
    <row r="108">
      <c r="A108" s="41" t="s">
        <v>439</v>
      </c>
      <c r="B108" s="41" t="s">
        <v>432</v>
      </c>
      <c r="C108" s="41" t="s">
        <v>442</v>
      </c>
      <c r="D108" s="41" t="s">
        <v>19</v>
      </c>
      <c r="E108" s="41">
        <v>7.3118339E7</v>
      </c>
      <c r="F108" s="41" t="s">
        <v>382</v>
      </c>
      <c r="G108" s="41">
        <v>7.3118339E7</v>
      </c>
      <c r="H108" s="41" t="s">
        <v>505</v>
      </c>
      <c r="I108" s="39" t="str">
        <f t="shared" si="1"/>
        <v>Есть медийка</v>
      </c>
      <c r="K108" s="41">
        <v>341.0</v>
      </c>
      <c r="L108" s="41">
        <f t="shared" si="2"/>
        <v>0</v>
      </c>
      <c r="O108" s="41">
        <f t="shared" si="3"/>
        <v>6007009</v>
      </c>
      <c r="P108" s="41">
        <v>370779.0</v>
      </c>
      <c r="Q108" s="41">
        <v>5635889.0</v>
      </c>
      <c r="S108" s="52" t="str">
        <f t="shared" si="4"/>
        <v>Новая база</v>
      </c>
      <c r="T108" s="53">
        <f t="shared" si="5"/>
        <v>0</v>
      </c>
      <c r="V108" s="41" t="s">
        <v>438</v>
      </c>
    </row>
    <row r="109">
      <c r="A109" s="41" t="s">
        <v>439</v>
      </c>
      <c r="B109" s="41" t="s">
        <v>432</v>
      </c>
      <c r="C109" s="41" t="s">
        <v>446</v>
      </c>
      <c r="D109" s="41" t="s">
        <v>39</v>
      </c>
      <c r="E109" s="41">
        <v>7.5223679E7</v>
      </c>
      <c r="F109" s="41" t="s">
        <v>115</v>
      </c>
      <c r="G109" s="41">
        <v>7.5223679E7</v>
      </c>
      <c r="H109" s="41" t="s">
        <v>506</v>
      </c>
      <c r="I109" s="39" t="str">
        <f t="shared" si="1"/>
        <v/>
      </c>
      <c r="L109" s="41">
        <f t="shared" si="2"/>
        <v>0</v>
      </c>
      <c r="O109" s="41">
        <f t="shared" si="3"/>
        <v>5945621</v>
      </c>
      <c r="P109" s="41">
        <v>502988.0</v>
      </c>
      <c r="Q109" s="41">
        <v>5442633.0</v>
      </c>
      <c r="S109" s="52" t="str">
        <f t="shared" si="4"/>
        <v>Новая база</v>
      </c>
      <c r="T109" s="53">
        <f t="shared" si="5"/>
        <v>0</v>
      </c>
      <c r="V109" s="41" t="s">
        <v>438</v>
      </c>
    </row>
    <row r="110">
      <c r="A110" s="41" t="s">
        <v>467</v>
      </c>
      <c r="B110" s="41" t="s">
        <v>432</v>
      </c>
      <c r="C110" s="41" t="s">
        <v>507</v>
      </c>
      <c r="D110" s="41" t="s">
        <v>51</v>
      </c>
      <c r="E110" s="41">
        <v>9.9573796E7</v>
      </c>
      <c r="F110" s="41" t="s">
        <v>379</v>
      </c>
      <c r="G110" s="41">
        <v>9.9573796E7</v>
      </c>
      <c r="H110" s="43" t="s">
        <v>122</v>
      </c>
      <c r="I110" s="39" t="str">
        <f t="shared" si="1"/>
        <v/>
      </c>
      <c r="L110" s="41">
        <f t="shared" si="2"/>
        <v>35887</v>
      </c>
      <c r="M110" s="41">
        <v>6120.0</v>
      </c>
      <c r="N110" s="41">
        <v>29767.0</v>
      </c>
      <c r="O110" s="41">
        <f t="shared" si="3"/>
        <v>5841468</v>
      </c>
      <c r="P110" s="41">
        <v>45993.0</v>
      </c>
      <c r="Q110" s="41">
        <v>5795475.0</v>
      </c>
      <c r="S110" s="52" t="str">
        <f t="shared" si="4"/>
        <v>Новая база</v>
      </c>
      <c r="T110" s="53">
        <f t="shared" si="5"/>
        <v>0.006143489958</v>
      </c>
      <c r="V110" s="41" t="s">
        <v>434</v>
      </c>
    </row>
    <row r="111">
      <c r="A111" s="41" t="s">
        <v>432</v>
      </c>
      <c r="B111" s="41" t="s">
        <v>432</v>
      </c>
      <c r="C111" s="41" t="s">
        <v>363</v>
      </c>
      <c r="D111" s="41" t="s">
        <v>19</v>
      </c>
      <c r="E111" s="41">
        <v>7.2864144E7</v>
      </c>
      <c r="F111" s="41" t="s">
        <v>357</v>
      </c>
      <c r="G111" s="41">
        <v>7.2864144E7</v>
      </c>
      <c r="H111" s="41" t="s">
        <v>46</v>
      </c>
      <c r="I111" s="39" t="str">
        <f t="shared" si="1"/>
        <v/>
      </c>
      <c r="L111" s="41">
        <f t="shared" si="2"/>
        <v>2633933</v>
      </c>
      <c r="M111" s="41">
        <v>2599175.0</v>
      </c>
      <c r="N111" s="41">
        <v>34758.0</v>
      </c>
      <c r="O111" s="41">
        <f t="shared" si="3"/>
        <v>5817376</v>
      </c>
      <c r="P111" s="41">
        <v>998376.0</v>
      </c>
      <c r="Q111" s="41">
        <v>4819000.0</v>
      </c>
      <c r="S111" s="52" t="str">
        <f t="shared" si="4"/>
        <v>База Q2</v>
      </c>
      <c r="T111" s="53">
        <f t="shared" si="5"/>
        <v>0.452769943</v>
      </c>
      <c r="V111" s="41" t="s">
        <v>434</v>
      </c>
    </row>
    <row r="112">
      <c r="A112" s="41" t="s">
        <v>432</v>
      </c>
      <c r="B112" s="41" t="s">
        <v>432</v>
      </c>
      <c r="C112" s="41" t="s">
        <v>51</v>
      </c>
      <c r="D112" s="41" t="s">
        <v>51</v>
      </c>
      <c r="E112" s="41">
        <v>7.2794912E7</v>
      </c>
      <c r="F112" s="41" t="s">
        <v>361</v>
      </c>
      <c r="G112" s="41">
        <v>7.2794912E7</v>
      </c>
      <c r="H112" s="41" t="s">
        <v>274</v>
      </c>
      <c r="I112" s="39" t="str">
        <f t="shared" si="1"/>
        <v/>
      </c>
      <c r="L112" s="41">
        <f t="shared" si="2"/>
        <v>518280</v>
      </c>
      <c r="M112" s="41">
        <v>518280.0</v>
      </c>
      <c r="O112" s="41">
        <f t="shared" si="3"/>
        <v>5744648</v>
      </c>
      <c r="P112" s="41">
        <v>2219869.0</v>
      </c>
      <c r="Q112" s="41">
        <v>3524779.0</v>
      </c>
      <c r="S112" s="52" t="str">
        <f t="shared" si="4"/>
        <v>База Q2</v>
      </c>
      <c r="T112" s="53">
        <f t="shared" si="5"/>
        <v>0.09021962703</v>
      </c>
      <c r="V112" s="41" t="s">
        <v>434</v>
      </c>
    </row>
    <row r="113">
      <c r="A113" s="41" t="s">
        <v>439</v>
      </c>
      <c r="B113" s="41" t="s">
        <v>432</v>
      </c>
      <c r="C113" s="41" t="s">
        <v>508</v>
      </c>
      <c r="D113" s="41" t="s">
        <v>33</v>
      </c>
      <c r="E113" s="41">
        <v>7.3010007E7</v>
      </c>
      <c r="F113" s="41" t="s">
        <v>357</v>
      </c>
      <c r="G113" s="41">
        <v>7.3010007E7</v>
      </c>
      <c r="H113" s="41" t="s">
        <v>151</v>
      </c>
      <c r="I113" s="39" t="str">
        <f t="shared" si="1"/>
        <v/>
      </c>
      <c r="L113" s="41">
        <f t="shared" si="2"/>
        <v>95175</v>
      </c>
      <c r="N113" s="41">
        <v>95175.0</v>
      </c>
      <c r="O113" s="41">
        <f t="shared" si="3"/>
        <v>5689395</v>
      </c>
      <c r="P113" s="41">
        <v>110897.0</v>
      </c>
      <c r="Q113" s="41">
        <v>5578498.0</v>
      </c>
      <c r="S113" s="52" t="str">
        <f t="shared" si="4"/>
        <v>Новая база</v>
      </c>
      <c r="T113" s="53">
        <f t="shared" si="5"/>
        <v>0.01672849222</v>
      </c>
      <c r="V113" s="41" t="s">
        <v>434</v>
      </c>
    </row>
    <row r="114">
      <c r="A114" s="41" t="s">
        <v>432</v>
      </c>
      <c r="B114" s="41" t="s">
        <v>432</v>
      </c>
      <c r="C114" s="41" t="s">
        <v>61</v>
      </c>
      <c r="D114" s="41" t="s">
        <v>61</v>
      </c>
      <c r="E114" s="41">
        <v>7.318829E7</v>
      </c>
      <c r="F114" s="41" t="s">
        <v>379</v>
      </c>
      <c r="G114" s="41">
        <v>7.318829E7</v>
      </c>
      <c r="H114" s="41" t="s">
        <v>63</v>
      </c>
      <c r="I114" s="39" t="str">
        <f t="shared" si="1"/>
        <v>Есть медийка</v>
      </c>
      <c r="J114" s="41">
        <v>260810.0</v>
      </c>
      <c r="K114" s="41">
        <v>409807.0</v>
      </c>
      <c r="L114" s="41">
        <f t="shared" si="2"/>
        <v>728676</v>
      </c>
      <c r="M114" s="41">
        <v>707609.0</v>
      </c>
      <c r="N114" s="41">
        <v>21067.0</v>
      </c>
      <c r="O114" s="41">
        <f t="shared" si="3"/>
        <v>5665928</v>
      </c>
      <c r="P114" s="41">
        <v>1807460.0</v>
      </c>
      <c r="Q114" s="41">
        <v>3448661.0</v>
      </c>
      <c r="S114" s="52" t="str">
        <f t="shared" si="4"/>
        <v>База Q2</v>
      </c>
      <c r="T114" s="53">
        <f t="shared" si="5"/>
        <v>0.1286066466</v>
      </c>
      <c r="V114" s="41" t="s">
        <v>434</v>
      </c>
    </row>
    <row r="115">
      <c r="A115" s="41" t="s">
        <v>439</v>
      </c>
      <c r="B115" s="41" t="s">
        <v>432</v>
      </c>
      <c r="C115" s="41" t="s">
        <v>440</v>
      </c>
      <c r="D115" s="41" t="s">
        <v>73</v>
      </c>
      <c r="E115" s="41">
        <v>7.269962E7</v>
      </c>
      <c r="F115" s="41" t="s">
        <v>357</v>
      </c>
      <c r="G115" s="41">
        <v>7.269962E7</v>
      </c>
      <c r="H115" s="41" t="s">
        <v>400</v>
      </c>
      <c r="I115" s="39" t="str">
        <f t="shared" si="1"/>
        <v/>
      </c>
      <c r="L115" s="41">
        <f t="shared" si="2"/>
        <v>0</v>
      </c>
      <c r="O115" s="41">
        <f t="shared" si="3"/>
        <v>5594681</v>
      </c>
      <c r="P115" s="41">
        <v>737909.0</v>
      </c>
      <c r="Q115" s="41">
        <v>4856772.0</v>
      </c>
      <c r="S115" s="52" t="str">
        <f t="shared" si="4"/>
        <v>Новая база</v>
      </c>
      <c r="T115" s="53">
        <f t="shared" si="5"/>
        <v>0</v>
      </c>
      <c r="V115" s="41" t="s">
        <v>434</v>
      </c>
    </row>
    <row r="116">
      <c r="A116" s="41" t="s">
        <v>432</v>
      </c>
      <c r="B116" s="41" t="s">
        <v>432</v>
      </c>
      <c r="C116" s="41" t="s">
        <v>132</v>
      </c>
      <c r="D116" s="41" t="s">
        <v>19</v>
      </c>
      <c r="E116" s="41">
        <v>7.3099801E7</v>
      </c>
      <c r="F116" s="41" t="s">
        <v>361</v>
      </c>
      <c r="G116" s="41">
        <v>7.3099801E7</v>
      </c>
      <c r="H116" s="41" t="s">
        <v>509</v>
      </c>
      <c r="I116" s="39" t="str">
        <f t="shared" si="1"/>
        <v/>
      </c>
      <c r="L116" s="41">
        <f t="shared" si="2"/>
        <v>0</v>
      </c>
      <c r="O116" s="41">
        <f t="shared" si="3"/>
        <v>5576796</v>
      </c>
      <c r="P116" s="41">
        <v>1509852.0</v>
      </c>
      <c r="Q116" s="41">
        <v>4066944.0</v>
      </c>
      <c r="S116" s="52" t="str">
        <f t="shared" si="4"/>
        <v>База Q2</v>
      </c>
      <c r="T116" s="53">
        <f t="shared" si="5"/>
        <v>0</v>
      </c>
      <c r="V116" s="41" t="s">
        <v>438</v>
      </c>
    </row>
    <row r="117">
      <c r="A117" s="41" t="s">
        <v>467</v>
      </c>
      <c r="B117" s="41" t="s">
        <v>432</v>
      </c>
      <c r="C117" s="41" t="s">
        <v>510</v>
      </c>
      <c r="D117" s="41" t="s">
        <v>51</v>
      </c>
      <c r="E117" s="41">
        <v>7.2993723E7</v>
      </c>
      <c r="F117" s="41" t="s">
        <v>379</v>
      </c>
      <c r="G117" s="41">
        <v>7.2993723E7</v>
      </c>
      <c r="H117" s="43" t="s">
        <v>211</v>
      </c>
      <c r="I117" s="39" t="str">
        <f t="shared" si="1"/>
        <v/>
      </c>
      <c r="L117" s="41">
        <f t="shared" si="2"/>
        <v>423617</v>
      </c>
      <c r="M117" s="41">
        <v>423617.0</v>
      </c>
      <c r="O117" s="41">
        <f t="shared" si="3"/>
        <v>5435755</v>
      </c>
      <c r="P117" s="41">
        <v>650434.0</v>
      </c>
      <c r="Q117" s="41">
        <v>4785321.0</v>
      </c>
      <c r="S117" s="52" t="str">
        <f t="shared" si="4"/>
        <v>Новая база</v>
      </c>
      <c r="T117" s="53">
        <f t="shared" si="5"/>
        <v>0.07793158448</v>
      </c>
      <c r="V117" s="41" t="s">
        <v>434</v>
      </c>
    </row>
    <row r="118">
      <c r="A118" s="41" t="s">
        <v>467</v>
      </c>
      <c r="B118" s="41" t="s">
        <v>432</v>
      </c>
      <c r="C118" s="41" t="s">
        <v>511</v>
      </c>
      <c r="D118" s="41" t="s">
        <v>78</v>
      </c>
      <c r="E118" s="41">
        <v>7.3049521E7</v>
      </c>
      <c r="F118" s="41" t="s">
        <v>357</v>
      </c>
      <c r="G118" s="41">
        <v>7.3049521E7</v>
      </c>
      <c r="H118" s="43" t="s">
        <v>512</v>
      </c>
      <c r="I118" s="39" t="str">
        <f t="shared" si="1"/>
        <v/>
      </c>
      <c r="L118" s="41">
        <f t="shared" si="2"/>
        <v>71157</v>
      </c>
      <c r="M118" s="41">
        <v>49219.0</v>
      </c>
      <c r="N118" s="41">
        <v>21938.0</v>
      </c>
      <c r="O118" s="41">
        <f t="shared" si="3"/>
        <v>5429310</v>
      </c>
      <c r="P118" s="41">
        <v>3095388.0</v>
      </c>
      <c r="Q118" s="41">
        <v>2333922.0</v>
      </c>
      <c r="S118" s="52" t="str">
        <f t="shared" si="4"/>
        <v>Новая база</v>
      </c>
      <c r="T118" s="53">
        <f t="shared" si="5"/>
        <v>0.0131060853</v>
      </c>
      <c r="V118" s="41" t="s">
        <v>434</v>
      </c>
    </row>
    <row r="119">
      <c r="A119" s="41" t="s">
        <v>439</v>
      </c>
      <c r="B119" s="41" t="s">
        <v>432</v>
      </c>
      <c r="C119" s="41" t="s">
        <v>440</v>
      </c>
      <c r="D119" s="41" t="s">
        <v>73</v>
      </c>
      <c r="E119" s="41">
        <v>7.3255142E7</v>
      </c>
      <c r="F119" s="41" t="s">
        <v>382</v>
      </c>
      <c r="G119" s="41">
        <v>7.3255142E7</v>
      </c>
      <c r="H119" s="41" t="s">
        <v>513</v>
      </c>
      <c r="I119" s="39" t="str">
        <f t="shared" si="1"/>
        <v/>
      </c>
      <c r="L119" s="41">
        <f t="shared" si="2"/>
        <v>22536</v>
      </c>
      <c r="N119" s="41">
        <v>22536.0</v>
      </c>
      <c r="O119" s="41">
        <f t="shared" si="3"/>
        <v>5391783</v>
      </c>
      <c r="P119" s="41">
        <v>908320.0</v>
      </c>
      <c r="Q119" s="41">
        <v>4483463.0</v>
      </c>
      <c r="S119" s="52" t="str">
        <f t="shared" si="4"/>
        <v>Новая база</v>
      </c>
      <c r="T119" s="53">
        <f t="shared" si="5"/>
        <v>0.004179693434</v>
      </c>
      <c r="V119" s="41" t="s">
        <v>434</v>
      </c>
    </row>
    <row r="120">
      <c r="A120" s="41" t="s">
        <v>467</v>
      </c>
      <c r="B120" s="41" t="s">
        <v>432</v>
      </c>
      <c r="C120" s="41" t="s">
        <v>507</v>
      </c>
      <c r="D120" s="41" t="s">
        <v>51</v>
      </c>
      <c r="E120" s="41">
        <v>7.2674367E7</v>
      </c>
      <c r="F120" s="41" t="s">
        <v>115</v>
      </c>
      <c r="G120" s="41">
        <v>7.2674367E7</v>
      </c>
      <c r="H120" s="43" t="s">
        <v>514</v>
      </c>
      <c r="I120" s="39" t="str">
        <f t="shared" si="1"/>
        <v>Есть медийка</v>
      </c>
      <c r="K120" s="41">
        <v>416658.0</v>
      </c>
      <c r="L120" s="41">
        <f t="shared" si="2"/>
        <v>113486</v>
      </c>
      <c r="N120" s="41">
        <v>113486.0</v>
      </c>
      <c r="O120" s="41">
        <f t="shared" si="3"/>
        <v>5388915</v>
      </c>
      <c r="P120" s="41">
        <v>333143.0</v>
      </c>
      <c r="Q120" s="41">
        <v>4639114.0</v>
      </c>
      <c r="S120" s="52" t="str">
        <f t="shared" si="4"/>
        <v>Новая база</v>
      </c>
      <c r="T120" s="53">
        <f t="shared" si="5"/>
        <v>0.02105915569</v>
      </c>
      <c r="V120" s="41" t="s">
        <v>434</v>
      </c>
    </row>
    <row r="121">
      <c r="A121" s="41" t="s">
        <v>439</v>
      </c>
      <c r="B121" s="41" t="s">
        <v>432</v>
      </c>
      <c r="C121" s="41" t="s">
        <v>444</v>
      </c>
      <c r="D121" s="41" t="s">
        <v>132</v>
      </c>
      <c r="E121" s="41">
        <v>7.2801217E7</v>
      </c>
      <c r="F121" s="41" t="s">
        <v>115</v>
      </c>
      <c r="G121" s="41">
        <v>7.2801217E7</v>
      </c>
      <c r="H121" s="41" t="s">
        <v>515</v>
      </c>
      <c r="I121" s="39" t="str">
        <f t="shared" si="1"/>
        <v/>
      </c>
      <c r="L121" s="41">
        <f t="shared" si="2"/>
        <v>0</v>
      </c>
      <c r="O121" s="41">
        <f t="shared" si="3"/>
        <v>5362697</v>
      </c>
      <c r="P121" s="41">
        <v>163492.0</v>
      </c>
      <c r="Q121" s="41">
        <v>5199205.0</v>
      </c>
      <c r="S121" s="52" t="str">
        <f t="shared" si="4"/>
        <v>Новая база</v>
      </c>
      <c r="T121" s="53">
        <f t="shared" si="5"/>
        <v>0</v>
      </c>
      <c r="V121" s="41" t="s">
        <v>438</v>
      </c>
    </row>
    <row r="122">
      <c r="A122" s="41" t="s">
        <v>439</v>
      </c>
      <c r="B122" s="41" t="s">
        <v>432</v>
      </c>
      <c r="C122" s="41" t="s">
        <v>447</v>
      </c>
      <c r="D122" s="41" t="s">
        <v>78</v>
      </c>
      <c r="E122" s="41">
        <v>7.3140027E7</v>
      </c>
      <c r="F122" s="41" t="s">
        <v>357</v>
      </c>
      <c r="G122" s="41">
        <v>7.3140027E7</v>
      </c>
      <c r="H122" s="41" t="s">
        <v>81</v>
      </c>
      <c r="I122" s="39" t="str">
        <f t="shared" si="1"/>
        <v>Есть медийка</v>
      </c>
      <c r="K122" s="41">
        <v>60985.0</v>
      </c>
      <c r="L122" s="41">
        <f t="shared" si="2"/>
        <v>49106</v>
      </c>
      <c r="M122" s="41">
        <v>49106.0</v>
      </c>
      <c r="O122" s="41">
        <f t="shared" si="3"/>
        <v>5294802</v>
      </c>
      <c r="P122" s="41">
        <v>1693026.0</v>
      </c>
      <c r="Q122" s="41">
        <v>3540791.0</v>
      </c>
      <c r="S122" s="52" t="str">
        <f t="shared" si="4"/>
        <v>Новая база</v>
      </c>
      <c r="T122" s="53">
        <f t="shared" si="5"/>
        <v>0.00927437891</v>
      </c>
      <c r="V122" s="41" t="s">
        <v>434</v>
      </c>
    </row>
    <row r="123">
      <c r="A123" s="41" t="s">
        <v>439</v>
      </c>
      <c r="B123" s="41" t="s">
        <v>432</v>
      </c>
      <c r="C123" s="41" t="s">
        <v>440</v>
      </c>
      <c r="D123" s="41" t="s">
        <v>78</v>
      </c>
      <c r="E123" s="41">
        <v>7.2724313E7</v>
      </c>
      <c r="F123" s="41" t="s">
        <v>357</v>
      </c>
      <c r="G123" s="41">
        <v>7.2724313E7</v>
      </c>
      <c r="H123" s="41" t="s">
        <v>516</v>
      </c>
      <c r="I123" s="39" t="str">
        <f t="shared" si="1"/>
        <v/>
      </c>
      <c r="L123" s="41">
        <f t="shared" si="2"/>
        <v>5067</v>
      </c>
      <c r="N123" s="41">
        <v>5067.0</v>
      </c>
      <c r="O123" s="41">
        <f t="shared" si="3"/>
        <v>5259556</v>
      </c>
      <c r="P123" s="41">
        <v>518019.0</v>
      </c>
      <c r="Q123" s="41">
        <v>4741537.0</v>
      </c>
      <c r="S123" s="52" t="str">
        <f t="shared" si="4"/>
        <v>Новая база</v>
      </c>
      <c r="T123" s="53">
        <f t="shared" si="5"/>
        <v>0.0009633893051</v>
      </c>
      <c r="V123" s="41" t="s">
        <v>434</v>
      </c>
    </row>
    <row r="124">
      <c r="A124" s="41" t="s">
        <v>467</v>
      </c>
      <c r="B124" s="41" t="s">
        <v>432</v>
      </c>
      <c r="C124" s="41" t="s">
        <v>507</v>
      </c>
      <c r="D124" s="41" t="s">
        <v>78</v>
      </c>
      <c r="E124" s="41">
        <v>7.2929212E7</v>
      </c>
      <c r="F124" s="41" t="s">
        <v>395</v>
      </c>
      <c r="G124" s="41">
        <v>7.2929212E7</v>
      </c>
      <c r="H124" s="43" t="s">
        <v>517</v>
      </c>
      <c r="I124" s="39" t="str">
        <f t="shared" si="1"/>
        <v/>
      </c>
      <c r="L124" s="41">
        <f t="shared" si="2"/>
        <v>0</v>
      </c>
      <c r="O124" s="41">
        <f t="shared" si="3"/>
        <v>5162660</v>
      </c>
      <c r="P124" s="41">
        <v>1743518.0</v>
      </c>
      <c r="Q124" s="41">
        <v>3419142.0</v>
      </c>
      <c r="S124" s="52" t="str">
        <f t="shared" si="4"/>
        <v>Новая база</v>
      </c>
      <c r="T124" s="53">
        <f t="shared" si="5"/>
        <v>0</v>
      </c>
      <c r="V124" s="41" t="s">
        <v>438</v>
      </c>
    </row>
    <row r="125">
      <c r="A125" s="41" t="s">
        <v>432</v>
      </c>
      <c r="B125" s="41" t="s">
        <v>432</v>
      </c>
      <c r="C125" s="41" t="s">
        <v>73</v>
      </c>
      <c r="D125" s="41" t="s">
        <v>39</v>
      </c>
      <c r="E125" s="41">
        <v>7.3061455E7</v>
      </c>
      <c r="F125" s="41" t="s">
        <v>361</v>
      </c>
      <c r="G125" s="41">
        <v>7.3061455E7</v>
      </c>
      <c r="H125" s="41" t="s">
        <v>518</v>
      </c>
      <c r="I125" s="39" t="str">
        <f t="shared" si="1"/>
        <v/>
      </c>
      <c r="L125" s="41">
        <f t="shared" si="2"/>
        <v>8333</v>
      </c>
      <c r="M125" s="41">
        <v>8333.0</v>
      </c>
      <c r="O125" s="41">
        <f t="shared" si="3"/>
        <v>5099319</v>
      </c>
      <c r="P125" s="41">
        <v>1192333.0</v>
      </c>
      <c r="Q125" s="41">
        <v>3906986.0</v>
      </c>
      <c r="S125" s="52" t="str">
        <f t="shared" si="4"/>
        <v>База Q2</v>
      </c>
      <c r="T125" s="53">
        <f t="shared" si="5"/>
        <v>0.001634139774</v>
      </c>
      <c r="V125" s="41" t="s">
        <v>434</v>
      </c>
    </row>
    <row r="126">
      <c r="A126" s="41" t="s">
        <v>432</v>
      </c>
      <c r="B126" s="41" t="s">
        <v>432</v>
      </c>
      <c r="C126" s="41" t="s">
        <v>356</v>
      </c>
      <c r="D126" s="41" t="s">
        <v>132</v>
      </c>
      <c r="E126" s="41">
        <v>7.2833979E7</v>
      </c>
      <c r="F126" s="41" t="s">
        <v>382</v>
      </c>
      <c r="G126" s="41">
        <v>7.2833979E7</v>
      </c>
      <c r="H126" s="41" t="s">
        <v>519</v>
      </c>
      <c r="I126" s="39" t="str">
        <f t="shared" si="1"/>
        <v/>
      </c>
      <c r="L126" s="41">
        <f t="shared" si="2"/>
        <v>0</v>
      </c>
      <c r="O126" s="41">
        <f t="shared" si="3"/>
        <v>4964577</v>
      </c>
      <c r="P126" s="41">
        <v>359200.0</v>
      </c>
      <c r="Q126" s="41">
        <v>4605377.0</v>
      </c>
      <c r="S126" s="52" t="str">
        <f t="shared" si="4"/>
        <v>База Q2</v>
      </c>
      <c r="T126" s="53">
        <f t="shared" si="5"/>
        <v>0</v>
      </c>
      <c r="V126" s="41" t="s">
        <v>438</v>
      </c>
    </row>
    <row r="127">
      <c r="A127" s="41" t="s">
        <v>467</v>
      </c>
      <c r="B127" s="41" t="s">
        <v>432</v>
      </c>
      <c r="C127" s="41" t="s">
        <v>520</v>
      </c>
      <c r="D127" s="41" t="s">
        <v>78</v>
      </c>
      <c r="E127" s="41">
        <v>7.3120263E7</v>
      </c>
      <c r="F127" s="41" t="s">
        <v>379</v>
      </c>
      <c r="G127" s="41">
        <v>7.3120263E7</v>
      </c>
      <c r="H127" s="41" t="s">
        <v>521</v>
      </c>
      <c r="I127" s="39" t="str">
        <f t="shared" si="1"/>
        <v/>
      </c>
      <c r="L127" s="41">
        <f t="shared" si="2"/>
        <v>0</v>
      </c>
      <c r="O127" s="41">
        <f t="shared" si="3"/>
        <v>4949093</v>
      </c>
      <c r="P127" s="41">
        <v>408673.0</v>
      </c>
      <c r="Q127" s="41">
        <v>4540420.0</v>
      </c>
      <c r="S127" s="52" t="str">
        <f t="shared" si="4"/>
        <v>Новая база</v>
      </c>
      <c r="T127" s="53">
        <f t="shared" si="5"/>
        <v>0</v>
      </c>
      <c r="V127" s="41" t="s">
        <v>438</v>
      </c>
    </row>
    <row r="128">
      <c r="A128" s="41" t="s">
        <v>439</v>
      </c>
      <c r="B128" s="41" t="s">
        <v>432</v>
      </c>
      <c r="C128" s="41" t="s">
        <v>442</v>
      </c>
      <c r="D128" s="41" t="s">
        <v>19</v>
      </c>
      <c r="E128" s="41">
        <v>7.2673005E7</v>
      </c>
      <c r="F128" s="41" t="s">
        <v>115</v>
      </c>
      <c r="G128" s="41">
        <v>7.2673005E7</v>
      </c>
      <c r="H128" s="41" t="s">
        <v>192</v>
      </c>
      <c r="I128" s="39" t="str">
        <f t="shared" si="1"/>
        <v/>
      </c>
      <c r="L128" s="41">
        <f t="shared" si="2"/>
        <v>149625</v>
      </c>
      <c r="N128" s="41">
        <v>149625.0</v>
      </c>
      <c r="O128" s="41">
        <f t="shared" si="3"/>
        <v>4879649</v>
      </c>
      <c r="P128" s="41">
        <v>222570.0</v>
      </c>
      <c r="Q128" s="41">
        <v>4657079.0</v>
      </c>
      <c r="S128" s="52" t="str">
        <f t="shared" si="4"/>
        <v>Новая база</v>
      </c>
      <c r="T128" s="53">
        <f t="shared" si="5"/>
        <v>0.03066306613</v>
      </c>
      <c r="V128" s="41" t="s">
        <v>434</v>
      </c>
    </row>
    <row r="129">
      <c r="A129" s="41" t="s">
        <v>439</v>
      </c>
      <c r="B129" s="41" t="s">
        <v>432</v>
      </c>
      <c r="C129" s="41" t="s">
        <v>457</v>
      </c>
      <c r="D129" s="41" t="s">
        <v>61</v>
      </c>
      <c r="E129" s="41">
        <v>7.271474E7</v>
      </c>
      <c r="F129" s="41" t="s">
        <v>382</v>
      </c>
      <c r="G129" s="41">
        <v>7.271474E7</v>
      </c>
      <c r="H129" s="43" t="s">
        <v>522</v>
      </c>
      <c r="I129" s="39" t="str">
        <f t="shared" si="1"/>
        <v/>
      </c>
      <c r="L129" s="41">
        <f t="shared" si="2"/>
        <v>0</v>
      </c>
      <c r="O129" s="41">
        <f t="shared" si="3"/>
        <v>4821169</v>
      </c>
      <c r="P129" s="41">
        <v>254748.0</v>
      </c>
      <c r="Q129" s="41">
        <v>4566421.0</v>
      </c>
      <c r="S129" s="52" t="str">
        <f t="shared" si="4"/>
        <v>Новая база</v>
      </c>
      <c r="T129" s="53">
        <f t="shared" si="5"/>
        <v>0</v>
      </c>
      <c r="V129" s="41" t="s">
        <v>438</v>
      </c>
    </row>
    <row r="130">
      <c r="A130" s="41" t="s">
        <v>432</v>
      </c>
      <c r="B130" s="41" t="s">
        <v>432</v>
      </c>
      <c r="C130" s="41" t="s">
        <v>356</v>
      </c>
      <c r="D130" s="41" t="s">
        <v>51</v>
      </c>
      <c r="E130" s="41">
        <v>7.3031259E7</v>
      </c>
      <c r="F130" s="41" t="s">
        <v>367</v>
      </c>
      <c r="G130" s="41">
        <v>7.3031259E7</v>
      </c>
      <c r="H130" s="41" t="s">
        <v>523</v>
      </c>
      <c r="I130" s="39" t="str">
        <f t="shared" si="1"/>
        <v/>
      </c>
      <c r="L130" s="41">
        <f t="shared" si="2"/>
        <v>40500</v>
      </c>
      <c r="N130" s="41">
        <v>40500.0</v>
      </c>
      <c r="O130" s="41">
        <f t="shared" si="3"/>
        <v>4773520</v>
      </c>
      <c r="P130" s="41">
        <v>60868.0</v>
      </c>
      <c r="Q130" s="41">
        <v>4712652.0</v>
      </c>
      <c r="S130" s="52" t="str">
        <f t="shared" si="4"/>
        <v>База Q2</v>
      </c>
      <c r="T130" s="53">
        <f t="shared" si="5"/>
        <v>0.008484305083</v>
      </c>
      <c r="V130" s="41" t="s">
        <v>434</v>
      </c>
    </row>
    <row r="131">
      <c r="A131" s="41" t="s">
        <v>439</v>
      </c>
      <c r="B131" s="41" t="s">
        <v>432</v>
      </c>
      <c r="C131" s="41" t="s">
        <v>447</v>
      </c>
      <c r="D131" s="41" t="s">
        <v>51</v>
      </c>
      <c r="E131" s="41">
        <v>7.3104511E7</v>
      </c>
      <c r="F131" s="41" t="s">
        <v>382</v>
      </c>
      <c r="G131" s="41">
        <v>7.3104511E7</v>
      </c>
      <c r="H131" s="41" t="s">
        <v>524</v>
      </c>
      <c r="I131" s="39" t="str">
        <f t="shared" si="1"/>
        <v>Есть медийка</v>
      </c>
      <c r="J131" s="41">
        <v>140000.0</v>
      </c>
      <c r="K131" s="41">
        <v>18015.0</v>
      </c>
      <c r="L131" s="41">
        <f t="shared" si="2"/>
        <v>86680</v>
      </c>
      <c r="N131" s="41">
        <v>86680.0</v>
      </c>
      <c r="O131" s="41">
        <f t="shared" si="3"/>
        <v>4750540</v>
      </c>
      <c r="P131" s="41">
        <v>1431098.0</v>
      </c>
      <c r="Q131" s="41">
        <v>3301427.0</v>
      </c>
      <c r="S131" s="52" t="str">
        <f t="shared" si="4"/>
        <v>Новая база</v>
      </c>
      <c r="T131" s="53">
        <f t="shared" si="5"/>
        <v>0.01824634673</v>
      </c>
      <c r="V131" s="41" t="s">
        <v>434</v>
      </c>
    </row>
    <row r="132">
      <c r="A132" s="41" t="s">
        <v>439</v>
      </c>
      <c r="B132" s="41" t="s">
        <v>432</v>
      </c>
      <c r="C132" s="41" t="s">
        <v>464</v>
      </c>
      <c r="D132" s="41" t="s">
        <v>61</v>
      </c>
      <c r="E132" s="41">
        <v>7.30273E7</v>
      </c>
      <c r="F132" s="41" t="s">
        <v>357</v>
      </c>
      <c r="G132" s="41">
        <v>7.30273E7</v>
      </c>
      <c r="H132" s="41" t="s">
        <v>525</v>
      </c>
      <c r="I132" s="39" t="str">
        <f t="shared" si="1"/>
        <v>Есть медийка</v>
      </c>
      <c r="K132" s="41">
        <v>14410.0</v>
      </c>
      <c r="L132" s="41">
        <f t="shared" si="2"/>
        <v>0</v>
      </c>
      <c r="O132" s="41">
        <f t="shared" si="3"/>
        <v>4670589</v>
      </c>
      <c r="P132" s="41">
        <v>647133.0</v>
      </c>
      <c r="Q132" s="41">
        <v>4009046.0</v>
      </c>
      <c r="S132" s="52" t="str">
        <f t="shared" si="4"/>
        <v>Новая база</v>
      </c>
      <c r="T132" s="53">
        <f t="shared" si="5"/>
        <v>0</v>
      </c>
      <c r="V132" s="41" t="s">
        <v>438</v>
      </c>
    </row>
    <row r="133">
      <c r="A133" s="41" t="s">
        <v>432</v>
      </c>
      <c r="B133" s="41" t="s">
        <v>432</v>
      </c>
      <c r="C133" s="41" t="s">
        <v>33</v>
      </c>
      <c r="D133" s="41" t="s">
        <v>61</v>
      </c>
      <c r="E133" s="41">
        <v>7.3294814E7</v>
      </c>
      <c r="F133" s="41" t="s">
        <v>367</v>
      </c>
      <c r="G133" s="41">
        <v>7.3294814E7</v>
      </c>
      <c r="H133" s="41" t="s">
        <v>526</v>
      </c>
      <c r="I133" s="39" t="str">
        <f t="shared" si="1"/>
        <v>Есть медийка</v>
      </c>
      <c r="K133" s="41">
        <v>48515.0</v>
      </c>
      <c r="L133" s="41">
        <f t="shared" si="2"/>
        <v>0</v>
      </c>
      <c r="O133" s="41">
        <f t="shared" si="3"/>
        <v>4659038</v>
      </c>
      <c r="Q133" s="41">
        <v>4610523.0</v>
      </c>
      <c r="S133" s="52" t="str">
        <f t="shared" si="4"/>
        <v>База Q2</v>
      </c>
      <c r="T133" s="53">
        <f t="shared" si="5"/>
        <v>0</v>
      </c>
      <c r="V133" s="41" t="s">
        <v>438</v>
      </c>
    </row>
    <row r="134">
      <c r="A134" s="54" t="s">
        <v>439</v>
      </c>
      <c r="B134" s="54" t="s">
        <v>432</v>
      </c>
      <c r="C134" s="54" t="s">
        <v>446</v>
      </c>
      <c r="D134" s="54"/>
      <c r="E134" s="54">
        <v>7.3196997E7</v>
      </c>
      <c r="F134" s="54" t="s">
        <v>115</v>
      </c>
      <c r="G134" s="54">
        <v>7.3196997E7</v>
      </c>
      <c r="H134" s="55" t="s">
        <v>527</v>
      </c>
      <c r="I134" s="56" t="str">
        <f t="shared" si="1"/>
        <v/>
      </c>
      <c r="J134" s="56"/>
      <c r="K134" s="56"/>
      <c r="L134" s="54">
        <f t="shared" si="2"/>
        <v>0</v>
      </c>
      <c r="M134" s="56"/>
      <c r="N134" s="56"/>
      <c r="O134" s="54">
        <f t="shared" si="3"/>
        <v>4629941</v>
      </c>
      <c r="P134" s="54">
        <v>28760.0</v>
      </c>
      <c r="Q134" s="54">
        <v>4601181.0</v>
      </c>
      <c r="R134" s="56"/>
      <c r="S134" s="57" t="str">
        <f t="shared" si="4"/>
        <v>Новая база</v>
      </c>
      <c r="T134" s="58">
        <f t="shared" si="5"/>
        <v>0</v>
      </c>
      <c r="U134" s="56"/>
      <c r="V134" s="54" t="s">
        <v>438</v>
      </c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</row>
    <row r="135">
      <c r="A135" s="41" t="s">
        <v>467</v>
      </c>
      <c r="B135" s="41" t="s">
        <v>432</v>
      </c>
      <c r="C135" s="41" t="s">
        <v>528</v>
      </c>
      <c r="D135" s="41" t="s">
        <v>33</v>
      </c>
      <c r="E135" s="41">
        <v>1.00303718E8</v>
      </c>
      <c r="F135" s="41" t="s">
        <v>115</v>
      </c>
      <c r="G135" s="41">
        <v>1.00303718E8</v>
      </c>
      <c r="H135" s="41" t="s">
        <v>529</v>
      </c>
      <c r="I135" s="39" t="str">
        <f t="shared" si="1"/>
        <v/>
      </c>
      <c r="L135" s="41">
        <f t="shared" si="2"/>
        <v>0</v>
      </c>
      <c r="O135" s="41">
        <f t="shared" si="3"/>
        <v>4591403</v>
      </c>
      <c r="P135" s="41">
        <v>318.0</v>
      </c>
      <c r="Q135" s="41">
        <v>4591085.0</v>
      </c>
      <c r="S135" s="52" t="str">
        <f t="shared" si="4"/>
        <v>Новая база</v>
      </c>
      <c r="T135" s="53">
        <f t="shared" si="5"/>
        <v>0</v>
      </c>
      <c r="V135" s="41" t="s">
        <v>438</v>
      </c>
    </row>
    <row r="136">
      <c r="A136" s="41" t="s">
        <v>439</v>
      </c>
      <c r="B136" s="41" t="s">
        <v>432</v>
      </c>
      <c r="C136" s="41" t="s">
        <v>442</v>
      </c>
      <c r="D136" s="41" t="s">
        <v>19</v>
      </c>
      <c r="E136" s="41">
        <v>7.2618469E7</v>
      </c>
      <c r="F136" s="41" t="s">
        <v>397</v>
      </c>
      <c r="G136" s="41">
        <v>7.2618469E7</v>
      </c>
      <c r="H136" s="41" t="s">
        <v>530</v>
      </c>
      <c r="I136" s="39" t="str">
        <f t="shared" si="1"/>
        <v/>
      </c>
      <c r="L136" s="41">
        <f t="shared" si="2"/>
        <v>0</v>
      </c>
      <c r="O136" s="41">
        <f t="shared" si="3"/>
        <v>4576307</v>
      </c>
      <c r="P136" s="41">
        <v>1698560.0</v>
      </c>
      <c r="Q136" s="41">
        <v>2877747.0</v>
      </c>
      <c r="S136" s="52" t="str">
        <f t="shared" si="4"/>
        <v>Новая база</v>
      </c>
      <c r="T136" s="53">
        <f t="shared" si="5"/>
        <v>0</v>
      </c>
      <c r="V136" s="41" t="s">
        <v>438</v>
      </c>
    </row>
    <row r="137">
      <c r="A137" s="41" t="s">
        <v>432</v>
      </c>
      <c r="B137" s="41" t="s">
        <v>432</v>
      </c>
      <c r="C137" s="41" t="s">
        <v>61</v>
      </c>
      <c r="D137" s="41" t="s">
        <v>78</v>
      </c>
      <c r="E137" s="41">
        <v>7.3156354E7</v>
      </c>
      <c r="F137" s="41" t="s">
        <v>395</v>
      </c>
      <c r="G137" s="41">
        <v>7.3156354E7</v>
      </c>
      <c r="H137" s="41" t="s">
        <v>226</v>
      </c>
      <c r="I137" s="39" t="str">
        <f t="shared" si="1"/>
        <v/>
      </c>
      <c r="L137" s="41">
        <f t="shared" si="2"/>
        <v>266361</v>
      </c>
      <c r="M137" s="41">
        <v>266361.0</v>
      </c>
      <c r="O137" s="41">
        <f t="shared" si="3"/>
        <v>4466693</v>
      </c>
      <c r="P137" s="41">
        <v>373351.0</v>
      </c>
      <c r="Q137" s="41">
        <v>4093342.0</v>
      </c>
      <c r="S137" s="52" t="str">
        <f t="shared" si="4"/>
        <v>База Q2</v>
      </c>
      <c r="T137" s="53">
        <f t="shared" si="5"/>
        <v>0.05963270814</v>
      </c>
      <c r="V137" s="41" t="s">
        <v>434</v>
      </c>
    </row>
    <row r="138">
      <c r="A138" s="41" t="s">
        <v>432</v>
      </c>
      <c r="B138" s="41" t="s">
        <v>432</v>
      </c>
      <c r="C138" s="41" t="s">
        <v>39</v>
      </c>
      <c r="D138" s="41" t="s">
        <v>61</v>
      </c>
      <c r="E138" s="41">
        <v>7.314823E7</v>
      </c>
      <c r="F138" s="41" t="s">
        <v>367</v>
      </c>
      <c r="G138" s="41">
        <v>7.314823E7</v>
      </c>
      <c r="H138" s="41" t="s">
        <v>531</v>
      </c>
      <c r="I138" s="39" t="str">
        <f t="shared" si="1"/>
        <v/>
      </c>
      <c r="L138" s="41">
        <f t="shared" si="2"/>
        <v>0</v>
      </c>
      <c r="O138" s="41">
        <f t="shared" si="3"/>
        <v>4448200</v>
      </c>
      <c r="P138" s="41">
        <v>2482864.0</v>
      </c>
      <c r="Q138" s="41">
        <v>1965336.0</v>
      </c>
      <c r="S138" s="52" t="str">
        <f t="shared" si="4"/>
        <v>База Q2</v>
      </c>
      <c r="T138" s="53">
        <f t="shared" si="5"/>
        <v>0</v>
      </c>
      <c r="V138" s="41" t="s">
        <v>438</v>
      </c>
    </row>
    <row r="139">
      <c r="A139" s="41" t="s">
        <v>432</v>
      </c>
      <c r="B139" s="41" t="s">
        <v>432</v>
      </c>
      <c r="C139" s="41" t="s">
        <v>51</v>
      </c>
      <c r="D139" s="41" t="s">
        <v>78</v>
      </c>
      <c r="E139" s="41">
        <v>7.3100907E7</v>
      </c>
      <c r="F139" s="41" t="s">
        <v>395</v>
      </c>
      <c r="G139" s="41">
        <v>7.3100907E7</v>
      </c>
      <c r="H139" s="41" t="s">
        <v>532</v>
      </c>
      <c r="I139" s="39" t="str">
        <f t="shared" si="1"/>
        <v/>
      </c>
      <c r="L139" s="41">
        <f t="shared" si="2"/>
        <v>0</v>
      </c>
      <c r="O139" s="41">
        <f t="shared" si="3"/>
        <v>4396323</v>
      </c>
      <c r="P139" s="41">
        <v>808371.0</v>
      </c>
      <c r="Q139" s="41">
        <v>3587952.0</v>
      </c>
      <c r="S139" s="52" t="str">
        <f t="shared" si="4"/>
        <v>База Q2</v>
      </c>
      <c r="T139" s="53">
        <f t="shared" si="5"/>
        <v>0</v>
      </c>
      <c r="V139" s="41" t="s">
        <v>438</v>
      </c>
    </row>
    <row r="140">
      <c r="A140" s="41" t="s">
        <v>439</v>
      </c>
      <c r="B140" s="41" t="s">
        <v>432</v>
      </c>
      <c r="C140" s="41" t="s">
        <v>446</v>
      </c>
      <c r="D140" s="41" t="s">
        <v>19</v>
      </c>
      <c r="E140" s="41">
        <v>7.2956431E7</v>
      </c>
      <c r="F140" s="41" t="s">
        <v>379</v>
      </c>
      <c r="G140" s="41">
        <v>7.2956431E7</v>
      </c>
      <c r="H140" s="43" t="s">
        <v>533</v>
      </c>
      <c r="I140" s="39" t="str">
        <f t="shared" si="1"/>
        <v/>
      </c>
      <c r="L140" s="41">
        <f t="shared" si="2"/>
        <v>0</v>
      </c>
      <c r="O140" s="41">
        <f t="shared" si="3"/>
        <v>4393871</v>
      </c>
      <c r="P140" s="41">
        <v>1705644.0</v>
      </c>
      <c r="Q140" s="41">
        <v>2688227.0</v>
      </c>
      <c r="S140" s="52" t="str">
        <f t="shared" si="4"/>
        <v>Новая база</v>
      </c>
      <c r="T140" s="53">
        <f t="shared" si="5"/>
        <v>0</v>
      </c>
      <c r="V140" s="41" t="s">
        <v>438</v>
      </c>
    </row>
    <row r="141">
      <c r="A141" s="41" t="s">
        <v>439</v>
      </c>
      <c r="B141" s="41" t="s">
        <v>432</v>
      </c>
      <c r="C141" s="41" t="s">
        <v>446</v>
      </c>
      <c r="D141" s="41" t="s">
        <v>39</v>
      </c>
      <c r="E141" s="41">
        <v>7.3285138E7</v>
      </c>
      <c r="F141" s="41" t="s">
        <v>395</v>
      </c>
      <c r="G141" s="41">
        <v>7.3285138E7</v>
      </c>
      <c r="H141" s="41" t="s">
        <v>534</v>
      </c>
      <c r="I141" s="39" t="str">
        <f t="shared" si="1"/>
        <v/>
      </c>
      <c r="L141" s="41">
        <f t="shared" si="2"/>
        <v>0</v>
      </c>
      <c r="O141" s="41">
        <f t="shared" si="3"/>
        <v>4356880</v>
      </c>
      <c r="P141" s="41">
        <v>417650.0</v>
      </c>
      <c r="Q141" s="41">
        <v>3939230.0</v>
      </c>
      <c r="S141" s="52" t="str">
        <f t="shared" si="4"/>
        <v>Новая база</v>
      </c>
      <c r="T141" s="53">
        <f t="shared" si="5"/>
        <v>0</v>
      </c>
      <c r="V141" s="41" t="s">
        <v>438</v>
      </c>
    </row>
    <row r="142">
      <c r="A142" s="41" t="s">
        <v>439</v>
      </c>
      <c r="B142" s="41" t="s">
        <v>432</v>
      </c>
      <c r="C142" s="41" t="s">
        <v>442</v>
      </c>
      <c r="D142" s="41" t="s">
        <v>19</v>
      </c>
      <c r="E142" s="41">
        <v>7.3000913E7</v>
      </c>
      <c r="F142" s="41" t="s">
        <v>379</v>
      </c>
      <c r="G142" s="41">
        <v>7.3000913E7</v>
      </c>
      <c r="H142" s="41" t="s">
        <v>535</v>
      </c>
      <c r="I142" s="39" t="str">
        <f t="shared" si="1"/>
        <v>Есть медийка</v>
      </c>
      <c r="K142" s="41">
        <v>143198.0</v>
      </c>
      <c r="L142" s="41">
        <f t="shared" si="2"/>
        <v>0</v>
      </c>
      <c r="O142" s="41">
        <f t="shared" si="3"/>
        <v>4341402</v>
      </c>
      <c r="P142" s="41">
        <v>650218.0</v>
      </c>
      <c r="Q142" s="41">
        <v>3547986.0</v>
      </c>
      <c r="S142" s="52" t="str">
        <f t="shared" si="4"/>
        <v>Новая база</v>
      </c>
      <c r="T142" s="53">
        <f t="shared" si="5"/>
        <v>0</v>
      </c>
      <c r="V142" s="41" t="s">
        <v>438</v>
      </c>
    </row>
    <row r="143">
      <c r="A143" s="41" t="s">
        <v>439</v>
      </c>
      <c r="B143" s="41" t="s">
        <v>432</v>
      </c>
      <c r="C143" s="41" t="s">
        <v>440</v>
      </c>
      <c r="D143" s="41" t="s">
        <v>73</v>
      </c>
      <c r="E143" s="41">
        <v>7.2626073E7</v>
      </c>
      <c r="F143" s="41" t="s">
        <v>395</v>
      </c>
      <c r="G143" s="41">
        <v>7.2626073E7</v>
      </c>
      <c r="H143" s="41" t="s">
        <v>536</v>
      </c>
      <c r="I143" s="39" t="str">
        <f t="shared" si="1"/>
        <v>Есть медийка</v>
      </c>
      <c r="K143" s="41">
        <v>313608.0</v>
      </c>
      <c r="L143" s="41">
        <f t="shared" si="2"/>
        <v>0</v>
      </c>
      <c r="O143" s="41">
        <f t="shared" si="3"/>
        <v>4300277</v>
      </c>
      <c r="P143" s="41">
        <v>478452.0</v>
      </c>
      <c r="Q143" s="41">
        <v>3508217.0</v>
      </c>
      <c r="S143" s="52" t="str">
        <f t="shared" si="4"/>
        <v>Новая база</v>
      </c>
      <c r="T143" s="53">
        <f t="shared" si="5"/>
        <v>0</v>
      </c>
      <c r="V143" s="41" t="s">
        <v>438</v>
      </c>
    </row>
    <row r="144">
      <c r="A144" s="41" t="s">
        <v>432</v>
      </c>
      <c r="B144" s="41" t="s">
        <v>432</v>
      </c>
      <c r="C144" s="41" t="s">
        <v>356</v>
      </c>
      <c r="D144" s="41" t="s">
        <v>33</v>
      </c>
      <c r="E144" s="41">
        <v>7.279175E7</v>
      </c>
      <c r="F144" s="41" t="s">
        <v>379</v>
      </c>
      <c r="G144" s="41">
        <v>7.279175E7</v>
      </c>
      <c r="H144" s="41" t="s">
        <v>294</v>
      </c>
      <c r="I144" s="39" t="str">
        <f t="shared" si="1"/>
        <v/>
      </c>
      <c r="L144" s="41">
        <f t="shared" si="2"/>
        <v>1269243</v>
      </c>
      <c r="M144" s="41">
        <v>1269243.0</v>
      </c>
      <c r="O144" s="41">
        <f t="shared" si="3"/>
        <v>4287417</v>
      </c>
      <c r="P144" s="41">
        <v>565076.0</v>
      </c>
      <c r="Q144" s="41">
        <v>3722341.0</v>
      </c>
      <c r="S144" s="52" t="str">
        <f t="shared" si="4"/>
        <v>База Q2</v>
      </c>
      <c r="T144" s="53">
        <f t="shared" si="5"/>
        <v>0.2960390837</v>
      </c>
      <c r="V144" s="41" t="s">
        <v>434</v>
      </c>
    </row>
    <row r="145">
      <c r="A145" s="41" t="s">
        <v>432</v>
      </c>
      <c r="B145" s="41" t="s">
        <v>432</v>
      </c>
      <c r="C145" s="41" t="s">
        <v>356</v>
      </c>
      <c r="D145" s="41" t="s">
        <v>19</v>
      </c>
      <c r="E145" s="41">
        <v>7.2790323E7</v>
      </c>
      <c r="F145" s="41" t="s">
        <v>115</v>
      </c>
      <c r="G145" s="41">
        <v>7.2790323E7</v>
      </c>
      <c r="H145" s="41" t="s">
        <v>49</v>
      </c>
      <c r="I145" s="39" t="str">
        <f t="shared" si="1"/>
        <v/>
      </c>
      <c r="L145" s="41">
        <f t="shared" si="2"/>
        <v>1564640</v>
      </c>
      <c r="M145" s="41">
        <v>1451627.0</v>
      </c>
      <c r="N145" s="41">
        <v>113013.0</v>
      </c>
      <c r="O145" s="41">
        <f t="shared" si="3"/>
        <v>4226759</v>
      </c>
      <c r="P145" s="41">
        <v>3791920.0</v>
      </c>
      <c r="Q145" s="41">
        <v>434839.0</v>
      </c>
      <c r="S145" s="52" t="str">
        <f t="shared" si="4"/>
        <v>База Q2</v>
      </c>
      <c r="T145" s="53">
        <f t="shared" si="5"/>
        <v>0.3701748787</v>
      </c>
      <c r="V145" s="41" t="s">
        <v>434</v>
      </c>
    </row>
    <row r="146">
      <c r="A146" s="41" t="s">
        <v>439</v>
      </c>
      <c r="B146" s="41" t="s">
        <v>432</v>
      </c>
      <c r="C146" s="41" t="s">
        <v>446</v>
      </c>
      <c r="D146" s="41" t="s">
        <v>19</v>
      </c>
      <c r="E146" s="41">
        <v>7.2702077E7</v>
      </c>
      <c r="F146" s="41" t="s">
        <v>115</v>
      </c>
      <c r="G146" s="41">
        <v>7.2702077E7</v>
      </c>
      <c r="H146" s="43" t="s">
        <v>335</v>
      </c>
      <c r="I146" s="39" t="str">
        <f t="shared" si="1"/>
        <v/>
      </c>
      <c r="L146" s="41">
        <f t="shared" si="2"/>
        <v>727952</v>
      </c>
      <c r="M146" s="41">
        <v>727952.0</v>
      </c>
      <c r="O146" s="41">
        <f t="shared" si="3"/>
        <v>4225111</v>
      </c>
      <c r="P146" s="41">
        <v>138779.0</v>
      </c>
      <c r="Q146" s="41">
        <v>4086332.0</v>
      </c>
      <c r="S146" s="52" t="str">
        <f t="shared" si="4"/>
        <v>Новая база</v>
      </c>
      <c r="T146" s="53">
        <f t="shared" si="5"/>
        <v>0.1722918049</v>
      </c>
      <c r="V146" s="41" t="s">
        <v>434</v>
      </c>
    </row>
    <row r="147">
      <c r="A147" s="41" t="s">
        <v>432</v>
      </c>
      <c r="B147" s="41" t="s">
        <v>432</v>
      </c>
      <c r="C147" s="41" t="s">
        <v>39</v>
      </c>
      <c r="D147" s="41" t="s">
        <v>51</v>
      </c>
      <c r="E147" s="41">
        <v>7.3247609E7</v>
      </c>
      <c r="F147" s="41" t="s">
        <v>395</v>
      </c>
      <c r="G147" s="41">
        <v>7.3247609E7</v>
      </c>
      <c r="H147" s="41" t="s">
        <v>407</v>
      </c>
      <c r="I147" s="39" t="str">
        <f t="shared" si="1"/>
        <v>Есть медийка</v>
      </c>
      <c r="J147" s="41">
        <v>344037.0</v>
      </c>
      <c r="K147" s="41">
        <v>104244.0</v>
      </c>
      <c r="L147" s="41">
        <f t="shared" si="2"/>
        <v>0</v>
      </c>
      <c r="O147" s="41">
        <f t="shared" si="3"/>
        <v>4184284</v>
      </c>
      <c r="P147" s="41">
        <v>2535405.0</v>
      </c>
      <c r="Q147" s="41">
        <v>1544635.0</v>
      </c>
      <c r="S147" s="52" t="str">
        <f t="shared" si="4"/>
        <v>База Q2</v>
      </c>
      <c r="T147" s="53">
        <f t="shared" si="5"/>
        <v>0</v>
      </c>
      <c r="V147" s="41" t="s">
        <v>434</v>
      </c>
    </row>
    <row r="148">
      <c r="A148" s="41" t="s">
        <v>537</v>
      </c>
      <c r="B148" s="41" t="s">
        <v>432</v>
      </c>
      <c r="C148" s="41" t="s">
        <v>538</v>
      </c>
      <c r="D148" s="41" t="s">
        <v>78</v>
      </c>
      <c r="E148" s="41">
        <v>7.2793071E7</v>
      </c>
      <c r="F148" s="41" t="s">
        <v>379</v>
      </c>
      <c r="G148" s="41">
        <v>7.2793071E7</v>
      </c>
      <c r="H148" s="43" t="s">
        <v>539</v>
      </c>
      <c r="I148" s="39" t="str">
        <f t="shared" si="1"/>
        <v/>
      </c>
      <c r="L148" s="41">
        <f t="shared" si="2"/>
        <v>0</v>
      </c>
      <c r="O148" s="41">
        <f t="shared" si="3"/>
        <v>4181440</v>
      </c>
      <c r="P148" s="41">
        <v>243277.0</v>
      </c>
      <c r="Q148" s="41">
        <v>3938163.0</v>
      </c>
      <c r="S148" s="52" t="str">
        <f t="shared" si="4"/>
        <v>Новая база</v>
      </c>
      <c r="T148" s="53">
        <f t="shared" si="5"/>
        <v>0</v>
      </c>
      <c r="V148" s="41" t="s">
        <v>438</v>
      </c>
    </row>
    <row r="149">
      <c r="A149" s="41" t="s">
        <v>439</v>
      </c>
      <c r="B149" s="41" t="s">
        <v>432</v>
      </c>
      <c r="C149" s="41" t="s">
        <v>457</v>
      </c>
      <c r="D149" s="41" t="s">
        <v>61</v>
      </c>
      <c r="E149" s="41">
        <v>7.2823778E7</v>
      </c>
      <c r="F149" s="41" t="s">
        <v>382</v>
      </c>
      <c r="G149" s="41">
        <v>7.2823778E7</v>
      </c>
      <c r="H149" s="43" t="s">
        <v>540</v>
      </c>
      <c r="I149" s="39" t="str">
        <f t="shared" si="1"/>
        <v/>
      </c>
      <c r="L149" s="41">
        <f t="shared" si="2"/>
        <v>0</v>
      </c>
      <c r="O149" s="41">
        <f t="shared" si="3"/>
        <v>4177364</v>
      </c>
      <c r="P149" s="41">
        <v>2999939.0</v>
      </c>
      <c r="Q149" s="41">
        <v>1177425.0</v>
      </c>
      <c r="S149" s="52" t="str">
        <f t="shared" si="4"/>
        <v>Новая база</v>
      </c>
      <c r="T149" s="53">
        <f t="shared" si="5"/>
        <v>0</v>
      </c>
      <c r="V149" s="41" t="s">
        <v>438</v>
      </c>
    </row>
    <row r="150">
      <c r="A150" s="41" t="s">
        <v>467</v>
      </c>
      <c r="B150" s="41" t="s">
        <v>432</v>
      </c>
      <c r="C150" s="41" t="s">
        <v>468</v>
      </c>
      <c r="D150" s="41" t="s">
        <v>78</v>
      </c>
      <c r="E150" s="41">
        <v>7.2944015E7</v>
      </c>
      <c r="F150" s="41" t="s">
        <v>379</v>
      </c>
      <c r="G150" s="41">
        <v>7.2944015E7</v>
      </c>
      <c r="H150" s="43" t="s">
        <v>319</v>
      </c>
      <c r="I150" s="39" t="str">
        <f t="shared" si="1"/>
        <v/>
      </c>
      <c r="L150" s="41">
        <f t="shared" si="2"/>
        <v>27778</v>
      </c>
      <c r="M150" s="41">
        <v>27778.0</v>
      </c>
      <c r="O150" s="41">
        <f t="shared" si="3"/>
        <v>4172572</v>
      </c>
      <c r="P150" s="41">
        <v>415557.0</v>
      </c>
      <c r="Q150" s="41">
        <v>3757015.0</v>
      </c>
      <c r="S150" s="52" t="str">
        <f t="shared" si="4"/>
        <v>Новая база</v>
      </c>
      <c r="T150" s="53">
        <f t="shared" si="5"/>
        <v>0.006657284763</v>
      </c>
      <c r="V150" s="41" t="s">
        <v>434</v>
      </c>
    </row>
    <row r="151">
      <c r="A151" s="41" t="s">
        <v>439</v>
      </c>
      <c r="B151" s="41" t="s">
        <v>432</v>
      </c>
      <c r="C151" s="41" t="s">
        <v>446</v>
      </c>
      <c r="D151" s="41" t="s">
        <v>39</v>
      </c>
      <c r="E151" s="41">
        <v>7.270098E7</v>
      </c>
      <c r="F151" s="41" t="s">
        <v>382</v>
      </c>
      <c r="G151" s="41">
        <v>7.270098E7</v>
      </c>
      <c r="H151" s="43" t="s">
        <v>541</v>
      </c>
      <c r="I151" s="39" t="str">
        <f t="shared" si="1"/>
        <v/>
      </c>
      <c r="L151" s="41">
        <f t="shared" si="2"/>
        <v>0</v>
      </c>
      <c r="O151" s="41">
        <f t="shared" si="3"/>
        <v>4163764</v>
      </c>
      <c r="P151" s="41">
        <v>1086102.0</v>
      </c>
      <c r="Q151" s="41">
        <v>3077662.0</v>
      </c>
      <c r="S151" s="52" t="str">
        <f t="shared" si="4"/>
        <v>Новая база</v>
      </c>
      <c r="T151" s="53">
        <f t="shared" si="5"/>
        <v>0</v>
      </c>
      <c r="V151" s="41" t="s">
        <v>438</v>
      </c>
    </row>
    <row r="152">
      <c r="A152" s="41" t="s">
        <v>439</v>
      </c>
      <c r="B152" s="41" t="s">
        <v>432</v>
      </c>
      <c r="C152" s="41" t="s">
        <v>440</v>
      </c>
      <c r="D152" s="41" t="s">
        <v>132</v>
      </c>
      <c r="E152" s="41">
        <v>7.3224805E7</v>
      </c>
      <c r="F152" s="41" t="s">
        <v>382</v>
      </c>
      <c r="G152" s="41">
        <v>7.3224805E7</v>
      </c>
      <c r="H152" s="41" t="s">
        <v>542</v>
      </c>
      <c r="I152" s="39" t="str">
        <f t="shared" si="1"/>
        <v>Есть медийка</v>
      </c>
      <c r="K152" s="41">
        <v>427230.0</v>
      </c>
      <c r="L152" s="41">
        <f t="shared" si="2"/>
        <v>90246</v>
      </c>
      <c r="M152" s="41">
        <v>90246.0</v>
      </c>
      <c r="O152" s="41">
        <f t="shared" si="3"/>
        <v>4158287</v>
      </c>
      <c r="P152" s="41">
        <v>849214.0</v>
      </c>
      <c r="Q152" s="41">
        <v>2881843.0</v>
      </c>
      <c r="S152" s="52" t="str">
        <f t="shared" si="4"/>
        <v>Новая база</v>
      </c>
      <c r="T152" s="53">
        <f t="shared" si="5"/>
        <v>0.02170268671</v>
      </c>
      <c r="V152" s="41" t="s">
        <v>434</v>
      </c>
    </row>
    <row r="153">
      <c r="A153" s="41" t="s">
        <v>432</v>
      </c>
      <c r="B153" s="41" t="s">
        <v>432</v>
      </c>
      <c r="C153" s="41" t="s">
        <v>73</v>
      </c>
      <c r="D153" s="41" t="s">
        <v>78</v>
      </c>
      <c r="E153" s="41">
        <v>7.2945297E7</v>
      </c>
      <c r="F153" s="41" t="s">
        <v>115</v>
      </c>
      <c r="G153" s="41">
        <v>7.2945297E7</v>
      </c>
      <c r="H153" s="43" t="s">
        <v>182</v>
      </c>
      <c r="I153" s="39" t="str">
        <f t="shared" si="1"/>
        <v/>
      </c>
      <c r="L153" s="41">
        <f t="shared" si="2"/>
        <v>1370701</v>
      </c>
      <c r="M153" s="41">
        <v>1361109.0</v>
      </c>
      <c r="N153" s="41">
        <v>9592.0</v>
      </c>
      <c r="O153" s="41">
        <f t="shared" si="3"/>
        <v>4117770</v>
      </c>
      <c r="P153" s="41">
        <v>334671.0</v>
      </c>
      <c r="Q153" s="41">
        <v>3783099.0</v>
      </c>
      <c r="S153" s="52" t="str">
        <f t="shared" si="4"/>
        <v>База Q2</v>
      </c>
      <c r="T153" s="53">
        <f t="shared" si="5"/>
        <v>0.3328745899</v>
      </c>
      <c r="V153" s="41" t="s">
        <v>434</v>
      </c>
    </row>
    <row r="154">
      <c r="A154" s="41" t="s">
        <v>432</v>
      </c>
      <c r="B154" s="41" t="s">
        <v>432</v>
      </c>
      <c r="C154" s="41" t="s">
        <v>39</v>
      </c>
      <c r="D154" s="41" t="s">
        <v>39</v>
      </c>
      <c r="E154" s="41">
        <v>7.2885474E7</v>
      </c>
      <c r="F154" s="41" t="s">
        <v>115</v>
      </c>
      <c r="G154" s="41">
        <v>7.2885474E7</v>
      </c>
      <c r="H154" s="41" t="s">
        <v>408</v>
      </c>
      <c r="I154" s="39" t="str">
        <f t="shared" si="1"/>
        <v/>
      </c>
      <c r="L154" s="41">
        <f t="shared" si="2"/>
        <v>0</v>
      </c>
      <c r="O154" s="41">
        <f t="shared" si="3"/>
        <v>4115254</v>
      </c>
      <c r="P154" s="41">
        <v>149436.0</v>
      </c>
      <c r="Q154" s="41">
        <v>3965818.0</v>
      </c>
      <c r="S154" s="52" t="str">
        <f t="shared" si="4"/>
        <v>База Q2</v>
      </c>
      <c r="T154" s="53">
        <f t="shared" si="5"/>
        <v>0</v>
      </c>
      <c r="V154" s="41" t="s">
        <v>434</v>
      </c>
    </row>
    <row r="155">
      <c r="A155" s="41" t="s">
        <v>432</v>
      </c>
      <c r="B155" s="41" t="s">
        <v>432</v>
      </c>
      <c r="C155" s="41" t="s">
        <v>33</v>
      </c>
      <c r="D155" s="41" t="s">
        <v>33</v>
      </c>
      <c r="E155" s="41">
        <v>7.2724844E7</v>
      </c>
      <c r="F155" s="41" t="s">
        <v>357</v>
      </c>
      <c r="G155" s="41">
        <v>7.2724844E7</v>
      </c>
      <c r="H155" s="41" t="s">
        <v>543</v>
      </c>
      <c r="I155" s="39" t="str">
        <f t="shared" si="1"/>
        <v>Есть медийка</v>
      </c>
      <c r="K155" s="41">
        <v>630683.0</v>
      </c>
      <c r="L155" s="41">
        <f t="shared" si="2"/>
        <v>35438</v>
      </c>
      <c r="M155" s="41">
        <v>25875.0</v>
      </c>
      <c r="N155" s="41">
        <v>9563.0</v>
      </c>
      <c r="O155" s="41">
        <f t="shared" si="3"/>
        <v>4100651</v>
      </c>
      <c r="P155" s="41">
        <v>555645.0</v>
      </c>
      <c r="Q155" s="41">
        <v>2914323.0</v>
      </c>
      <c r="S155" s="52" t="str">
        <f t="shared" si="4"/>
        <v>База Q2</v>
      </c>
      <c r="T155" s="53">
        <f t="shared" si="5"/>
        <v>0.008642042446</v>
      </c>
      <c r="V155" s="41" t="s">
        <v>434</v>
      </c>
    </row>
    <row r="156">
      <c r="A156" s="41" t="s">
        <v>432</v>
      </c>
      <c r="B156" s="41" t="s">
        <v>432</v>
      </c>
      <c r="C156" s="41" t="s">
        <v>39</v>
      </c>
      <c r="D156" s="41" t="s">
        <v>61</v>
      </c>
      <c r="E156" s="41">
        <v>7.2789557E7</v>
      </c>
      <c r="F156" s="41" t="s">
        <v>115</v>
      </c>
      <c r="G156" s="41">
        <v>7.2789557E7</v>
      </c>
      <c r="H156" s="41" t="s">
        <v>544</v>
      </c>
      <c r="I156" s="39" t="str">
        <f t="shared" si="1"/>
        <v/>
      </c>
      <c r="L156" s="41">
        <f t="shared" si="2"/>
        <v>0</v>
      </c>
      <c r="O156" s="41">
        <f t="shared" si="3"/>
        <v>4068342</v>
      </c>
      <c r="P156" s="41">
        <v>3253297.0</v>
      </c>
      <c r="Q156" s="41">
        <v>815045.0</v>
      </c>
      <c r="S156" s="52" t="str">
        <f t="shared" si="4"/>
        <v>База Q2</v>
      </c>
      <c r="T156" s="53">
        <f t="shared" si="5"/>
        <v>0</v>
      </c>
      <c r="V156" s="41" t="s">
        <v>438</v>
      </c>
    </row>
    <row r="157">
      <c r="A157" s="41" t="s">
        <v>432</v>
      </c>
      <c r="B157" s="41" t="s">
        <v>432</v>
      </c>
      <c r="C157" s="41" t="s">
        <v>356</v>
      </c>
      <c r="D157" s="41" t="s">
        <v>61</v>
      </c>
      <c r="E157" s="41">
        <v>7.2934274E7</v>
      </c>
      <c r="F157" s="41" t="s">
        <v>361</v>
      </c>
      <c r="G157" s="41">
        <v>7.2934274E7</v>
      </c>
      <c r="H157" s="41" t="s">
        <v>545</v>
      </c>
      <c r="I157" s="39" t="str">
        <f t="shared" si="1"/>
        <v/>
      </c>
      <c r="L157" s="41">
        <f t="shared" si="2"/>
        <v>0</v>
      </c>
      <c r="O157" s="41">
        <f t="shared" si="3"/>
        <v>4012207</v>
      </c>
      <c r="P157" s="41">
        <v>1600501.0</v>
      </c>
      <c r="Q157" s="41">
        <v>2411706.0</v>
      </c>
      <c r="S157" s="52" t="str">
        <f t="shared" si="4"/>
        <v>База Q2</v>
      </c>
      <c r="T157" s="53">
        <f t="shared" si="5"/>
        <v>0</v>
      </c>
      <c r="V157" s="41" t="s">
        <v>438</v>
      </c>
    </row>
    <row r="158">
      <c r="A158" s="41" t="s">
        <v>432</v>
      </c>
      <c r="B158" s="41" t="s">
        <v>432</v>
      </c>
      <c r="C158" s="41" t="s">
        <v>356</v>
      </c>
      <c r="D158" s="41" t="s">
        <v>132</v>
      </c>
      <c r="E158" s="41">
        <v>7.2960445E7</v>
      </c>
      <c r="F158" s="41" t="s">
        <v>395</v>
      </c>
      <c r="G158" s="41">
        <v>7.2960445E7</v>
      </c>
      <c r="H158" s="41" t="s">
        <v>546</v>
      </c>
      <c r="I158" s="39" t="str">
        <f t="shared" si="1"/>
        <v/>
      </c>
      <c r="L158" s="41">
        <f t="shared" si="2"/>
        <v>0</v>
      </c>
      <c r="O158" s="41">
        <f t="shared" si="3"/>
        <v>3993628</v>
      </c>
      <c r="P158" s="41">
        <v>3584805.0</v>
      </c>
      <c r="Q158" s="41">
        <v>408823.0</v>
      </c>
      <c r="S158" s="52" t="str">
        <f t="shared" si="4"/>
        <v>База Q2</v>
      </c>
      <c r="T158" s="53">
        <f t="shared" si="5"/>
        <v>0</v>
      </c>
      <c r="V158" s="41" t="s">
        <v>438</v>
      </c>
    </row>
    <row r="159">
      <c r="A159" s="41" t="s">
        <v>432</v>
      </c>
      <c r="B159" s="41" t="s">
        <v>432</v>
      </c>
      <c r="C159" s="41" t="s">
        <v>132</v>
      </c>
      <c r="D159" s="41" t="s">
        <v>51</v>
      </c>
      <c r="E159" s="41">
        <v>7.2637938E7</v>
      </c>
      <c r="F159" s="41" t="s">
        <v>395</v>
      </c>
      <c r="G159" s="41">
        <v>7.2637938E7</v>
      </c>
      <c r="H159" s="41" t="s">
        <v>547</v>
      </c>
      <c r="I159" s="39" t="str">
        <f t="shared" si="1"/>
        <v/>
      </c>
      <c r="L159" s="41">
        <f t="shared" si="2"/>
        <v>0</v>
      </c>
      <c r="O159" s="41">
        <v>3880740.0</v>
      </c>
      <c r="S159" s="52" t="str">
        <f t="shared" si="4"/>
        <v>База Q2</v>
      </c>
      <c r="T159" s="53">
        <f t="shared" si="5"/>
        <v>0</v>
      </c>
      <c r="V159" s="41" t="s">
        <v>438</v>
      </c>
    </row>
    <row r="160">
      <c r="A160" s="41" t="s">
        <v>439</v>
      </c>
      <c r="B160" s="41" t="s">
        <v>432</v>
      </c>
      <c r="C160" s="41" t="s">
        <v>444</v>
      </c>
      <c r="D160" s="41" t="s">
        <v>33</v>
      </c>
      <c r="E160" s="41">
        <v>1.11452065E8</v>
      </c>
      <c r="F160" s="41" t="s">
        <v>397</v>
      </c>
      <c r="G160" s="41">
        <v>1.11452065E8</v>
      </c>
      <c r="H160" s="41" t="s">
        <v>548</v>
      </c>
      <c r="I160" s="39" t="str">
        <f t="shared" si="1"/>
        <v>Есть медийка</v>
      </c>
      <c r="K160" s="41">
        <v>3080688.0</v>
      </c>
      <c r="L160" s="41">
        <f t="shared" si="2"/>
        <v>0</v>
      </c>
      <c r="O160" s="41">
        <f t="shared" ref="O160:O234" si="6">P160+Q160+K160</f>
        <v>3842848</v>
      </c>
      <c r="P160" s="41">
        <v>92003.0</v>
      </c>
      <c r="Q160" s="41">
        <v>670157.0</v>
      </c>
      <c r="S160" s="52" t="str">
        <f t="shared" si="4"/>
        <v>Новая база</v>
      </c>
      <c r="T160" s="53">
        <f t="shared" si="5"/>
        <v>0</v>
      </c>
      <c r="V160" s="41" t="s">
        <v>438</v>
      </c>
    </row>
    <row r="161">
      <c r="A161" s="41" t="s">
        <v>439</v>
      </c>
      <c r="B161" s="41" t="s">
        <v>432</v>
      </c>
      <c r="C161" s="41" t="s">
        <v>440</v>
      </c>
      <c r="D161" s="41" t="s">
        <v>33</v>
      </c>
      <c r="E161" s="41">
        <v>7.263748E7</v>
      </c>
      <c r="F161" s="41" t="s">
        <v>397</v>
      </c>
      <c r="G161" s="41">
        <v>7.263748E7</v>
      </c>
      <c r="H161" s="41" t="s">
        <v>401</v>
      </c>
      <c r="I161" s="39" t="str">
        <f t="shared" si="1"/>
        <v/>
      </c>
      <c r="L161" s="41">
        <f t="shared" si="2"/>
        <v>0</v>
      </c>
      <c r="O161" s="41">
        <f t="shared" si="6"/>
        <v>3831208</v>
      </c>
      <c r="P161" s="41">
        <v>258798.0</v>
      </c>
      <c r="Q161" s="41">
        <v>3572410.0</v>
      </c>
      <c r="S161" s="52" t="str">
        <f t="shared" si="4"/>
        <v>Новая база</v>
      </c>
      <c r="T161" s="53">
        <f t="shared" si="5"/>
        <v>0</v>
      </c>
      <c r="V161" s="41" t="s">
        <v>434</v>
      </c>
    </row>
    <row r="162">
      <c r="A162" s="41" t="s">
        <v>432</v>
      </c>
      <c r="B162" s="41" t="s">
        <v>432</v>
      </c>
      <c r="C162" s="41" t="s">
        <v>61</v>
      </c>
      <c r="D162" s="41" t="s">
        <v>73</v>
      </c>
      <c r="E162" s="41">
        <v>7.2662048E7</v>
      </c>
      <c r="F162" s="41" t="s">
        <v>379</v>
      </c>
      <c r="G162" s="41">
        <v>7.2662048E7</v>
      </c>
      <c r="H162" s="41" t="s">
        <v>409</v>
      </c>
      <c r="I162" s="39" t="str">
        <f t="shared" si="1"/>
        <v/>
      </c>
      <c r="L162" s="41">
        <f t="shared" si="2"/>
        <v>0</v>
      </c>
      <c r="O162" s="41">
        <f t="shared" si="6"/>
        <v>3830995</v>
      </c>
      <c r="P162" s="41">
        <v>695306.0</v>
      </c>
      <c r="Q162" s="41">
        <v>3135689.0</v>
      </c>
      <c r="S162" s="52" t="str">
        <f t="shared" si="4"/>
        <v>База Q2</v>
      </c>
      <c r="T162" s="53">
        <f t="shared" si="5"/>
        <v>0</v>
      </c>
      <c r="V162" s="41" t="s">
        <v>434</v>
      </c>
    </row>
    <row r="163">
      <c r="A163" s="41" t="s">
        <v>439</v>
      </c>
      <c r="B163" s="41" t="s">
        <v>432</v>
      </c>
      <c r="C163" s="41" t="s">
        <v>457</v>
      </c>
      <c r="D163" s="41" t="s">
        <v>61</v>
      </c>
      <c r="E163" s="41">
        <v>7.2872701E7</v>
      </c>
      <c r="F163" s="41" t="s">
        <v>379</v>
      </c>
      <c r="G163" s="41">
        <v>7.2872701E7</v>
      </c>
      <c r="H163" s="41" t="s">
        <v>549</v>
      </c>
      <c r="I163" s="39" t="str">
        <f t="shared" si="1"/>
        <v/>
      </c>
      <c r="L163" s="41">
        <f t="shared" si="2"/>
        <v>0</v>
      </c>
      <c r="O163" s="41">
        <f t="shared" si="6"/>
        <v>3786982</v>
      </c>
      <c r="P163" s="41">
        <v>1131482.0</v>
      </c>
      <c r="Q163" s="41">
        <v>2655500.0</v>
      </c>
      <c r="S163" s="52" t="str">
        <f t="shared" si="4"/>
        <v>Новая база</v>
      </c>
      <c r="T163" s="53">
        <f t="shared" si="5"/>
        <v>0</v>
      </c>
      <c r="V163" s="41" t="s">
        <v>438</v>
      </c>
    </row>
    <row r="164">
      <c r="A164" s="41" t="s">
        <v>439</v>
      </c>
      <c r="B164" s="41" t="s">
        <v>432</v>
      </c>
      <c r="C164" s="41" t="s">
        <v>457</v>
      </c>
      <c r="D164" s="41" t="s">
        <v>61</v>
      </c>
      <c r="E164" s="41">
        <v>7.2812527E7</v>
      </c>
      <c r="F164" s="41" t="s">
        <v>382</v>
      </c>
      <c r="G164" s="41">
        <v>7.2812527E7</v>
      </c>
      <c r="H164" s="43" t="s">
        <v>550</v>
      </c>
      <c r="I164" s="39" t="str">
        <f t="shared" si="1"/>
        <v/>
      </c>
      <c r="L164" s="41">
        <f t="shared" si="2"/>
        <v>0</v>
      </c>
      <c r="O164" s="41">
        <f t="shared" si="6"/>
        <v>3747186</v>
      </c>
      <c r="P164" s="41">
        <v>2083301.0</v>
      </c>
      <c r="Q164" s="41">
        <v>1663885.0</v>
      </c>
      <c r="S164" s="52" t="str">
        <f t="shared" si="4"/>
        <v>Новая база</v>
      </c>
      <c r="T164" s="53">
        <f t="shared" si="5"/>
        <v>0</v>
      </c>
      <c r="V164" s="41" t="s">
        <v>438</v>
      </c>
    </row>
    <row r="165">
      <c r="A165" s="41" t="s">
        <v>439</v>
      </c>
      <c r="B165" s="41" t="s">
        <v>432</v>
      </c>
      <c r="C165" s="41" t="s">
        <v>457</v>
      </c>
      <c r="D165" s="41" t="s">
        <v>73</v>
      </c>
      <c r="E165" s="41">
        <v>7.3255416E7</v>
      </c>
      <c r="F165" s="41" t="s">
        <v>379</v>
      </c>
      <c r="G165" s="41">
        <v>7.3255416E7</v>
      </c>
      <c r="H165" s="41" t="s">
        <v>402</v>
      </c>
      <c r="I165" s="39" t="str">
        <f t="shared" si="1"/>
        <v/>
      </c>
      <c r="L165" s="41">
        <f t="shared" si="2"/>
        <v>0</v>
      </c>
      <c r="O165" s="41">
        <f t="shared" si="6"/>
        <v>3726691</v>
      </c>
      <c r="P165" s="41">
        <v>1292141.0</v>
      </c>
      <c r="Q165" s="41">
        <v>2434550.0</v>
      </c>
      <c r="S165" s="52" t="str">
        <f t="shared" si="4"/>
        <v>Новая база</v>
      </c>
      <c r="T165" s="53">
        <f t="shared" si="5"/>
        <v>0</v>
      </c>
      <c r="V165" s="41" t="s">
        <v>434</v>
      </c>
    </row>
    <row r="166">
      <c r="A166" s="41" t="s">
        <v>467</v>
      </c>
      <c r="B166" s="41" t="s">
        <v>432</v>
      </c>
      <c r="C166" s="41" t="s">
        <v>551</v>
      </c>
      <c r="D166" s="41" t="s">
        <v>61</v>
      </c>
      <c r="E166" s="41">
        <v>7.3284763E7</v>
      </c>
      <c r="F166" s="41" t="s">
        <v>397</v>
      </c>
      <c r="G166" s="41">
        <v>7.3284763E7</v>
      </c>
      <c r="H166" s="41" t="s">
        <v>552</v>
      </c>
      <c r="I166" s="39" t="str">
        <f t="shared" si="1"/>
        <v/>
      </c>
      <c r="L166" s="41">
        <f t="shared" si="2"/>
        <v>0</v>
      </c>
      <c r="O166" s="41">
        <f t="shared" si="6"/>
        <v>3697558</v>
      </c>
      <c r="P166" s="41">
        <v>3014243.0</v>
      </c>
      <c r="Q166" s="41">
        <v>683315.0</v>
      </c>
      <c r="S166" s="52" t="str">
        <f t="shared" si="4"/>
        <v>Новая база</v>
      </c>
      <c r="T166" s="53">
        <f t="shared" si="5"/>
        <v>0</v>
      </c>
      <c r="V166" s="41" t="s">
        <v>438</v>
      </c>
    </row>
    <row r="167">
      <c r="A167" s="41" t="s">
        <v>432</v>
      </c>
      <c r="B167" s="41" t="s">
        <v>432</v>
      </c>
      <c r="C167" s="41" t="s">
        <v>61</v>
      </c>
      <c r="D167" s="41" t="s">
        <v>61</v>
      </c>
      <c r="E167" s="41">
        <v>7.2615224E7</v>
      </c>
      <c r="F167" s="41" t="s">
        <v>397</v>
      </c>
      <c r="G167" s="41">
        <v>7.2615224E7</v>
      </c>
      <c r="H167" s="41" t="s">
        <v>553</v>
      </c>
      <c r="I167" s="39" t="str">
        <f t="shared" si="1"/>
        <v/>
      </c>
      <c r="L167" s="41">
        <f t="shared" si="2"/>
        <v>9100</v>
      </c>
      <c r="M167" s="41">
        <v>9100.0</v>
      </c>
      <c r="O167" s="41">
        <f t="shared" si="6"/>
        <v>3685651</v>
      </c>
      <c r="P167" s="41">
        <v>238383.0</v>
      </c>
      <c r="Q167" s="41">
        <v>3447268.0</v>
      </c>
      <c r="S167" s="52" t="str">
        <f t="shared" si="4"/>
        <v>База Q2</v>
      </c>
      <c r="T167" s="53">
        <f t="shared" si="5"/>
        <v>0.002469034643</v>
      </c>
      <c r="V167" s="41" t="s">
        <v>434</v>
      </c>
    </row>
    <row r="168">
      <c r="A168" s="41" t="s">
        <v>432</v>
      </c>
      <c r="B168" s="41" t="s">
        <v>432</v>
      </c>
      <c r="C168" s="41" t="s">
        <v>356</v>
      </c>
      <c r="D168" s="41" t="s">
        <v>132</v>
      </c>
      <c r="E168" s="41">
        <v>7.3124163E7</v>
      </c>
      <c r="F168" s="41" t="s">
        <v>395</v>
      </c>
      <c r="G168" s="41">
        <v>7.3124163E7</v>
      </c>
      <c r="H168" s="41" t="s">
        <v>554</v>
      </c>
      <c r="I168" s="39" t="str">
        <f t="shared" si="1"/>
        <v/>
      </c>
      <c r="L168" s="41">
        <f t="shared" si="2"/>
        <v>9683</v>
      </c>
      <c r="N168" s="41">
        <v>9683.0</v>
      </c>
      <c r="O168" s="41">
        <f t="shared" si="6"/>
        <v>3658626</v>
      </c>
      <c r="Q168" s="41">
        <v>3658626.0</v>
      </c>
      <c r="S168" s="52" t="str">
        <f t="shared" si="4"/>
        <v>База Q2</v>
      </c>
      <c r="T168" s="53">
        <f t="shared" si="5"/>
        <v>0.002646621983</v>
      </c>
      <c r="V168" s="41" t="s">
        <v>434</v>
      </c>
    </row>
    <row r="169">
      <c r="A169" s="41" t="s">
        <v>467</v>
      </c>
      <c r="B169" s="41" t="s">
        <v>432</v>
      </c>
      <c r="C169" s="41" t="s">
        <v>555</v>
      </c>
      <c r="D169" s="41" t="s">
        <v>78</v>
      </c>
      <c r="E169" s="41">
        <v>7.2974699E7</v>
      </c>
      <c r="F169" s="41" t="s">
        <v>115</v>
      </c>
      <c r="G169" s="41">
        <v>7.2974699E7</v>
      </c>
      <c r="H169" s="59" t="s">
        <v>288</v>
      </c>
      <c r="I169" s="39" t="str">
        <f t="shared" si="1"/>
        <v/>
      </c>
      <c r="L169" s="41">
        <f t="shared" si="2"/>
        <v>203119</v>
      </c>
      <c r="M169" s="41">
        <v>203119.0</v>
      </c>
      <c r="O169" s="41">
        <f t="shared" si="6"/>
        <v>3631527</v>
      </c>
      <c r="P169" s="41">
        <v>997708.0</v>
      </c>
      <c r="Q169" s="41">
        <v>2633819.0</v>
      </c>
      <c r="S169" s="52" t="str">
        <f t="shared" si="4"/>
        <v>Новая база</v>
      </c>
      <c r="T169" s="53">
        <f t="shared" si="5"/>
        <v>0.05593211891</v>
      </c>
      <c r="V169" s="41" t="s">
        <v>434</v>
      </c>
    </row>
    <row r="170">
      <c r="A170" s="41" t="s">
        <v>439</v>
      </c>
      <c r="B170" s="41" t="s">
        <v>432</v>
      </c>
      <c r="C170" s="41" t="s">
        <v>464</v>
      </c>
      <c r="D170" s="41" t="s">
        <v>61</v>
      </c>
      <c r="E170" s="41">
        <v>7.3028853E7</v>
      </c>
      <c r="F170" s="41" t="s">
        <v>115</v>
      </c>
      <c r="G170" s="41">
        <v>7.3028853E7</v>
      </c>
      <c r="H170" s="41" t="s">
        <v>228</v>
      </c>
      <c r="I170" s="39" t="str">
        <f t="shared" si="1"/>
        <v/>
      </c>
      <c r="L170" s="41">
        <f t="shared" si="2"/>
        <v>788218</v>
      </c>
      <c r="M170" s="41">
        <v>788218.0</v>
      </c>
      <c r="O170" s="41">
        <f t="shared" si="6"/>
        <v>3630113</v>
      </c>
      <c r="P170" s="41">
        <v>1298737.0</v>
      </c>
      <c r="Q170" s="41">
        <v>2331376.0</v>
      </c>
      <c r="S170" s="52" t="str">
        <f t="shared" si="4"/>
        <v>Новая база</v>
      </c>
      <c r="T170" s="53">
        <f t="shared" si="5"/>
        <v>0.2171331857</v>
      </c>
      <c r="V170" s="41" t="s">
        <v>434</v>
      </c>
    </row>
    <row r="171">
      <c r="A171" s="41" t="s">
        <v>439</v>
      </c>
      <c r="B171" s="41" t="s">
        <v>432</v>
      </c>
      <c r="C171" s="41" t="s">
        <v>457</v>
      </c>
      <c r="D171" s="41" t="s">
        <v>132</v>
      </c>
      <c r="E171" s="41">
        <v>7.3255243E7</v>
      </c>
      <c r="F171" s="41" t="s">
        <v>382</v>
      </c>
      <c r="G171" s="41">
        <v>7.3255243E7</v>
      </c>
      <c r="H171" s="41" t="s">
        <v>556</v>
      </c>
      <c r="I171" s="39" t="str">
        <f t="shared" si="1"/>
        <v>Есть медийка</v>
      </c>
      <c r="J171" s="41">
        <v>41666.0</v>
      </c>
      <c r="L171" s="41">
        <f t="shared" si="2"/>
        <v>0</v>
      </c>
      <c r="O171" s="41">
        <f t="shared" si="6"/>
        <v>3606469</v>
      </c>
      <c r="P171" s="41">
        <v>1468859.0</v>
      </c>
      <c r="Q171" s="41">
        <v>2137610.0</v>
      </c>
      <c r="S171" s="52" t="str">
        <f t="shared" si="4"/>
        <v>Новая база</v>
      </c>
      <c r="T171" s="53">
        <f t="shared" si="5"/>
        <v>0</v>
      </c>
      <c r="V171" s="41" t="s">
        <v>438</v>
      </c>
    </row>
    <row r="172">
      <c r="A172" s="41" t="s">
        <v>432</v>
      </c>
      <c r="B172" s="41" t="s">
        <v>432</v>
      </c>
      <c r="C172" s="41" t="s">
        <v>33</v>
      </c>
      <c r="D172" s="41" t="s">
        <v>78</v>
      </c>
      <c r="E172" s="41">
        <v>7.3137505E7</v>
      </c>
      <c r="F172" s="41" t="s">
        <v>115</v>
      </c>
      <c r="G172" s="41">
        <v>7.3137505E7</v>
      </c>
      <c r="H172" s="41" t="s">
        <v>265</v>
      </c>
      <c r="I172" s="39" t="str">
        <f t="shared" si="1"/>
        <v/>
      </c>
      <c r="L172" s="41">
        <f t="shared" si="2"/>
        <v>371994</v>
      </c>
      <c r="M172" s="41">
        <v>371994.0</v>
      </c>
      <c r="O172" s="41">
        <f t="shared" si="6"/>
        <v>3602843</v>
      </c>
      <c r="P172" s="41">
        <v>874594.0</v>
      </c>
      <c r="Q172" s="41">
        <v>2728249.0</v>
      </c>
      <c r="S172" s="52" t="str">
        <f t="shared" si="4"/>
        <v>База Q2</v>
      </c>
      <c r="T172" s="53">
        <f t="shared" si="5"/>
        <v>0.1032501277</v>
      </c>
      <c r="V172" s="41" t="s">
        <v>434</v>
      </c>
    </row>
    <row r="173">
      <c r="A173" s="41" t="s">
        <v>537</v>
      </c>
      <c r="B173" s="41" t="s">
        <v>432</v>
      </c>
      <c r="C173" s="41" t="s">
        <v>557</v>
      </c>
      <c r="D173" s="41" t="s">
        <v>51</v>
      </c>
      <c r="E173" s="41">
        <v>7.3086622E7</v>
      </c>
      <c r="F173" s="41" t="s">
        <v>397</v>
      </c>
      <c r="G173" s="41">
        <v>7.3086622E7</v>
      </c>
      <c r="H173" s="43" t="s">
        <v>558</v>
      </c>
      <c r="I173" s="39" t="str">
        <f t="shared" si="1"/>
        <v>Есть медийка</v>
      </c>
      <c r="K173" s="41">
        <v>3204.0</v>
      </c>
      <c r="L173" s="41">
        <f t="shared" si="2"/>
        <v>70284</v>
      </c>
      <c r="N173" s="41">
        <v>70284.0</v>
      </c>
      <c r="O173" s="41">
        <f t="shared" si="6"/>
        <v>3588274</v>
      </c>
      <c r="P173" s="41">
        <v>1889802.0</v>
      </c>
      <c r="Q173" s="41">
        <v>1695268.0</v>
      </c>
      <c r="S173" s="52" t="str">
        <f t="shared" si="4"/>
        <v>Новая база</v>
      </c>
      <c r="T173" s="53">
        <f t="shared" si="5"/>
        <v>0.01958713298</v>
      </c>
      <c r="V173" s="41" t="s">
        <v>434</v>
      </c>
    </row>
    <row r="174">
      <c r="A174" s="41" t="s">
        <v>439</v>
      </c>
      <c r="B174" s="41" t="s">
        <v>432</v>
      </c>
      <c r="C174" s="41" t="s">
        <v>450</v>
      </c>
      <c r="D174" s="41" t="s">
        <v>78</v>
      </c>
      <c r="E174" s="41">
        <v>7.3034936E7</v>
      </c>
      <c r="F174" s="41" t="s">
        <v>379</v>
      </c>
      <c r="G174" s="41">
        <v>7.3034936E7</v>
      </c>
      <c r="H174" s="43" t="s">
        <v>559</v>
      </c>
      <c r="I174" s="39" t="str">
        <f t="shared" si="1"/>
        <v/>
      </c>
      <c r="L174" s="41">
        <f t="shared" si="2"/>
        <v>0</v>
      </c>
      <c r="O174" s="41">
        <f t="shared" si="6"/>
        <v>3569528</v>
      </c>
      <c r="P174" s="41">
        <v>897749.0</v>
      </c>
      <c r="Q174" s="41">
        <v>2671779.0</v>
      </c>
      <c r="S174" s="52" t="str">
        <f t="shared" si="4"/>
        <v>Новая база</v>
      </c>
      <c r="T174" s="53">
        <f t="shared" si="5"/>
        <v>0</v>
      </c>
      <c r="V174" s="41" t="s">
        <v>438</v>
      </c>
    </row>
    <row r="175">
      <c r="A175" s="41" t="s">
        <v>432</v>
      </c>
      <c r="B175" s="41" t="s">
        <v>432</v>
      </c>
      <c r="C175" s="41" t="s">
        <v>73</v>
      </c>
      <c r="D175" s="41" t="s">
        <v>19</v>
      </c>
      <c r="E175" s="41">
        <v>9.5024621E7</v>
      </c>
      <c r="F175" s="41" t="s">
        <v>115</v>
      </c>
      <c r="G175" s="41">
        <v>9.5024621E7</v>
      </c>
      <c r="H175" s="43" t="s">
        <v>560</v>
      </c>
      <c r="I175" s="39" t="str">
        <f t="shared" si="1"/>
        <v/>
      </c>
      <c r="L175" s="41">
        <f t="shared" si="2"/>
        <v>121843</v>
      </c>
      <c r="N175" s="41">
        <v>121843.0</v>
      </c>
      <c r="O175" s="41">
        <f t="shared" si="6"/>
        <v>3523020</v>
      </c>
      <c r="P175" s="41">
        <v>1149322.0</v>
      </c>
      <c r="Q175" s="41">
        <v>2373698.0</v>
      </c>
      <c r="S175" s="52" t="str">
        <f t="shared" si="4"/>
        <v>База Q2</v>
      </c>
      <c r="T175" s="53">
        <f t="shared" si="5"/>
        <v>0.03458481644</v>
      </c>
      <c r="V175" s="41" t="s">
        <v>434</v>
      </c>
    </row>
    <row r="176">
      <c r="A176" s="41" t="s">
        <v>467</v>
      </c>
      <c r="B176" s="41" t="s">
        <v>432</v>
      </c>
      <c r="C176" s="41" t="s">
        <v>561</v>
      </c>
      <c r="D176" s="41" t="s">
        <v>51</v>
      </c>
      <c r="E176" s="41">
        <v>7.3026343E7</v>
      </c>
      <c r="F176" s="41" t="s">
        <v>397</v>
      </c>
      <c r="G176" s="41">
        <v>7.3026343E7</v>
      </c>
      <c r="H176" s="43" t="s">
        <v>67</v>
      </c>
      <c r="I176" s="39" t="str">
        <f t="shared" si="1"/>
        <v/>
      </c>
      <c r="L176" s="41">
        <f t="shared" si="2"/>
        <v>353684</v>
      </c>
      <c r="M176" s="41">
        <v>337889.0</v>
      </c>
      <c r="N176" s="41">
        <v>15795.0</v>
      </c>
      <c r="O176" s="41">
        <f t="shared" si="6"/>
        <v>3464260</v>
      </c>
      <c r="P176" s="41">
        <v>963723.0</v>
      </c>
      <c r="Q176" s="41">
        <v>2500537.0</v>
      </c>
      <c r="S176" s="52" t="str">
        <f t="shared" si="4"/>
        <v>Новая база</v>
      </c>
      <c r="T176" s="53">
        <f t="shared" si="5"/>
        <v>0.1020951083</v>
      </c>
      <c r="V176" s="41" t="s">
        <v>434</v>
      </c>
    </row>
    <row r="177">
      <c r="A177" s="41" t="s">
        <v>432</v>
      </c>
      <c r="B177" s="41" t="s">
        <v>432</v>
      </c>
      <c r="C177" s="41" t="s">
        <v>132</v>
      </c>
      <c r="D177" s="41" t="s">
        <v>132</v>
      </c>
      <c r="E177" s="41">
        <v>7.2842499E7</v>
      </c>
      <c r="F177" s="41" t="s">
        <v>365</v>
      </c>
      <c r="G177" s="41">
        <v>7.2842499E7</v>
      </c>
      <c r="H177" s="41" t="s">
        <v>410</v>
      </c>
      <c r="I177" s="39" t="str">
        <f t="shared" si="1"/>
        <v/>
      </c>
      <c r="L177" s="41">
        <f t="shared" si="2"/>
        <v>0</v>
      </c>
      <c r="O177" s="41">
        <f t="shared" si="6"/>
        <v>3290323</v>
      </c>
      <c r="P177" s="41">
        <v>2184178.0</v>
      </c>
      <c r="Q177" s="41">
        <v>1106145.0</v>
      </c>
      <c r="S177" s="52" t="str">
        <f t="shared" si="4"/>
        <v>База Q2</v>
      </c>
      <c r="T177" s="53">
        <f t="shared" si="5"/>
        <v>0</v>
      </c>
      <c r="V177" s="41" t="s">
        <v>434</v>
      </c>
    </row>
    <row r="178">
      <c r="A178" s="41" t="s">
        <v>439</v>
      </c>
      <c r="B178" s="41" t="s">
        <v>432</v>
      </c>
      <c r="C178" s="41" t="s">
        <v>440</v>
      </c>
      <c r="D178" s="41" t="s">
        <v>33</v>
      </c>
      <c r="E178" s="41">
        <v>7.3255483E7</v>
      </c>
      <c r="F178" s="41" t="s">
        <v>382</v>
      </c>
      <c r="G178" s="41">
        <v>7.3255483E7</v>
      </c>
      <c r="H178" s="41" t="s">
        <v>262</v>
      </c>
      <c r="I178" s="39" t="str">
        <f t="shared" si="1"/>
        <v>Есть медийка</v>
      </c>
      <c r="J178" s="41">
        <v>99560.0</v>
      </c>
      <c r="K178" s="41">
        <v>11572.0</v>
      </c>
      <c r="L178" s="41">
        <f t="shared" si="2"/>
        <v>251578</v>
      </c>
      <c r="M178" s="41">
        <v>251578.0</v>
      </c>
      <c r="O178" s="41">
        <f t="shared" si="6"/>
        <v>3265785</v>
      </c>
      <c r="P178" s="41">
        <v>320542.0</v>
      </c>
      <c r="Q178" s="41">
        <v>2933671.0</v>
      </c>
      <c r="S178" s="52" t="str">
        <f t="shared" si="4"/>
        <v>Новая база</v>
      </c>
      <c r="T178" s="53">
        <f t="shared" si="5"/>
        <v>0.07703446491</v>
      </c>
      <c r="V178" s="41" t="s">
        <v>434</v>
      </c>
    </row>
    <row r="179">
      <c r="A179" s="41" t="s">
        <v>432</v>
      </c>
      <c r="B179" s="41" t="s">
        <v>432</v>
      </c>
      <c r="C179" s="41" t="s">
        <v>39</v>
      </c>
      <c r="D179" s="41" t="s">
        <v>51</v>
      </c>
      <c r="E179" s="41">
        <v>7.3095303E7</v>
      </c>
      <c r="F179" s="41" t="s">
        <v>382</v>
      </c>
      <c r="G179" s="41">
        <v>7.3095303E7</v>
      </c>
      <c r="H179" s="41" t="s">
        <v>562</v>
      </c>
      <c r="I179" s="39" t="str">
        <f t="shared" si="1"/>
        <v/>
      </c>
      <c r="L179" s="41">
        <f t="shared" si="2"/>
        <v>0</v>
      </c>
      <c r="O179" s="41">
        <f t="shared" si="6"/>
        <v>3172893</v>
      </c>
      <c r="P179" s="41">
        <v>2773399.0</v>
      </c>
      <c r="Q179" s="41">
        <v>399494.0</v>
      </c>
      <c r="S179" s="52" t="str">
        <f t="shared" si="4"/>
        <v>База Q2</v>
      </c>
      <c r="T179" s="53">
        <f t="shared" si="5"/>
        <v>0</v>
      </c>
      <c r="V179" s="41" t="s">
        <v>438</v>
      </c>
    </row>
    <row r="180">
      <c r="A180" s="41" t="s">
        <v>432</v>
      </c>
      <c r="B180" s="41" t="s">
        <v>432</v>
      </c>
      <c r="C180" s="41" t="s">
        <v>39</v>
      </c>
      <c r="D180" s="41" t="s">
        <v>39</v>
      </c>
      <c r="E180" s="41">
        <v>7.3013169E7</v>
      </c>
      <c r="F180" s="41" t="s">
        <v>395</v>
      </c>
      <c r="G180" s="41">
        <v>7.3013169E7</v>
      </c>
      <c r="H180" s="41" t="s">
        <v>563</v>
      </c>
      <c r="I180" s="39" t="str">
        <f t="shared" si="1"/>
        <v/>
      </c>
      <c r="L180" s="41">
        <f t="shared" si="2"/>
        <v>0</v>
      </c>
      <c r="O180" s="41">
        <f t="shared" si="6"/>
        <v>3149380</v>
      </c>
      <c r="P180" s="41">
        <v>2889323.0</v>
      </c>
      <c r="Q180" s="41">
        <v>260057.0</v>
      </c>
      <c r="S180" s="52" t="str">
        <f t="shared" si="4"/>
        <v>База Q2</v>
      </c>
      <c r="T180" s="53">
        <f t="shared" si="5"/>
        <v>0</v>
      </c>
      <c r="V180" s="41" t="s">
        <v>438</v>
      </c>
    </row>
    <row r="181">
      <c r="A181" s="41" t="s">
        <v>439</v>
      </c>
      <c r="B181" s="41" t="s">
        <v>432</v>
      </c>
      <c r="C181" s="41" t="s">
        <v>440</v>
      </c>
      <c r="D181" s="41" t="s">
        <v>33</v>
      </c>
      <c r="E181" s="41">
        <v>7.2726282E7</v>
      </c>
      <c r="F181" s="41" t="s">
        <v>382</v>
      </c>
      <c r="G181" s="41">
        <v>7.2726282E7</v>
      </c>
      <c r="H181" s="41" t="s">
        <v>222</v>
      </c>
      <c r="I181" s="39" t="str">
        <f t="shared" si="1"/>
        <v>Есть медийка</v>
      </c>
      <c r="K181" s="41">
        <v>27757.0</v>
      </c>
      <c r="L181" s="41">
        <f t="shared" si="2"/>
        <v>664963</v>
      </c>
      <c r="M181" s="41">
        <v>652540.0</v>
      </c>
      <c r="N181" s="41">
        <v>12423.0</v>
      </c>
      <c r="O181" s="41">
        <f t="shared" si="6"/>
        <v>3141962</v>
      </c>
      <c r="P181" s="41">
        <v>380882.0</v>
      </c>
      <c r="Q181" s="41">
        <v>2733323.0</v>
      </c>
      <c r="S181" s="52" t="str">
        <f t="shared" si="4"/>
        <v>Новая база</v>
      </c>
      <c r="T181" s="53">
        <f t="shared" si="5"/>
        <v>0.2116394151</v>
      </c>
      <c r="V181" s="41" t="s">
        <v>434</v>
      </c>
    </row>
    <row r="182">
      <c r="A182" s="41" t="s">
        <v>432</v>
      </c>
      <c r="B182" s="41" t="s">
        <v>432</v>
      </c>
      <c r="C182" s="41" t="s">
        <v>363</v>
      </c>
      <c r="D182" s="41" t="s">
        <v>78</v>
      </c>
      <c r="E182" s="41">
        <v>7.3231739E7</v>
      </c>
      <c r="F182" s="41" t="s">
        <v>395</v>
      </c>
      <c r="G182" s="41">
        <v>7.3231739E7</v>
      </c>
      <c r="H182" s="41" t="s">
        <v>158</v>
      </c>
      <c r="I182" s="39" t="str">
        <f t="shared" si="1"/>
        <v/>
      </c>
      <c r="L182" s="41">
        <f t="shared" si="2"/>
        <v>367809</v>
      </c>
      <c r="M182" s="41">
        <v>367809.0</v>
      </c>
      <c r="O182" s="41">
        <f t="shared" si="6"/>
        <v>3120885</v>
      </c>
      <c r="P182" s="41">
        <v>1051817.0</v>
      </c>
      <c r="Q182" s="41">
        <v>2069068.0</v>
      </c>
      <c r="S182" s="52" t="str">
        <f t="shared" si="4"/>
        <v>База Q2</v>
      </c>
      <c r="T182" s="53">
        <f t="shared" si="5"/>
        <v>0.1178540702</v>
      </c>
      <c r="V182" s="41" t="s">
        <v>434</v>
      </c>
    </row>
    <row r="183">
      <c r="A183" s="41" t="s">
        <v>432</v>
      </c>
      <c r="B183" s="41" t="s">
        <v>432</v>
      </c>
      <c r="C183" s="41" t="s">
        <v>73</v>
      </c>
      <c r="D183" s="41" t="s">
        <v>39</v>
      </c>
      <c r="E183" s="41">
        <v>7.302811E7</v>
      </c>
      <c r="F183" s="41" t="s">
        <v>395</v>
      </c>
      <c r="G183" s="41">
        <v>7.302811E7</v>
      </c>
      <c r="H183" s="43" t="s">
        <v>271</v>
      </c>
      <c r="I183" s="39" t="str">
        <f t="shared" si="1"/>
        <v/>
      </c>
      <c r="L183" s="41">
        <f t="shared" si="2"/>
        <v>188156</v>
      </c>
      <c r="M183" s="41">
        <v>188156.0</v>
      </c>
      <c r="O183" s="41">
        <f t="shared" si="6"/>
        <v>3098505</v>
      </c>
      <c r="P183" s="41">
        <v>910858.0</v>
      </c>
      <c r="Q183" s="41">
        <v>2187647.0</v>
      </c>
      <c r="S183" s="52" t="str">
        <f t="shared" si="4"/>
        <v>База Q2</v>
      </c>
      <c r="T183" s="53">
        <f t="shared" si="5"/>
        <v>0.06072476888</v>
      </c>
      <c r="V183" s="41" t="s">
        <v>434</v>
      </c>
    </row>
    <row r="184">
      <c r="A184" s="41" t="s">
        <v>537</v>
      </c>
      <c r="B184" s="41" t="s">
        <v>432</v>
      </c>
      <c r="C184" s="41" t="s">
        <v>564</v>
      </c>
      <c r="D184" s="41" t="s">
        <v>61</v>
      </c>
      <c r="E184" s="41">
        <v>7.2886616E7</v>
      </c>
      <c r="F184" s="41" t="s">
        <v>397</v>
      </c>
      <c r="G184" s="41">
        <v>7.2886616E7</v>
      </c>
      <c r="H184" s="43" t="s">
        <v>565</v>
      </c>
      <c r="I184" s="39" t="str">
        <f t="shared" si="1"/>
        <v>Есть медийка</v>
      </c>
      <c r="J184" s="41">
        <v>46216.0</v>
      </c>
      <c r="K184" s="41">
        <v>45677.0</v>
      </c>
      <c r="L184" s="41">
        <f t="shared" si="2"/>
        <v>0</v>
      </c>
      <c r="O184" s="41">
        <f t="shared" si="6"/>
        <v>3050120</v>
      </c>
      <c r="P184" s="41">
        <v>2362661.0</v>
      </c>
      <c r="Q184" s="41">
        <v>641782.0</v>
      </c>
      <c r="S184" s="52" t="str">
        <f t="shared" si="4"/>
        <v>Новая база</v>
      </c>
      <c r="T184" s="53">
        <f t="shared" si="5"/>
        <v>0</v>
      </c>
      <c r="V184" s="41" t="s">
        <v>438</v>
      </c>
    </row>
    <row r="185">
      <c r="A185" s="41" t="s">
        <v>432</v>
      </c>
      <c r="B185" s="41" t="s">
        <v>432</v>
      </c>
      <c r="C185" s="41" t="s">
        <v>61</v>
      </c>
      <c r="D185" s="41" t="s">
        <v>78</v>
      </c>
      <c r="E185" s="41">
        <v>7.3178971E7</v>
      </c>
      <c r="F185" s="41" t="s">
        <v>115</v>
      </c>
      <c r="G185" s="41">
        <v>7.3178971E7</v>
      </c>
      <c r="H185" s="41" t="s">
        <v>257</v>
      </c>
      <c r="I185" s="39" t="str">
        <f t="shared" si="1"/>
        <v/>
      </c>
      <c r="L185" s="41">
        <f t="shared" si="2"/>
        <v>951232</v>
      </c>
      <c r="M185" s="41">
        <v>951232.0</v>
      </c>
      <c r="O185" s="41">
        <f t="shared" si="6"/>
        <v>3041821</v>
      </c>
      <c r="P185" s="41">
        <v>1489996.0</v>
      </c>
      <c r="Q185" s="41">
        <v>1551825.0</v>
      </c>
      <c r="S185" s="52" t="str">
        <f t="shared" si="4"/>
        <v>База Q2</v>
      </c>
      <c r="T185" s="53">
        <f t="shared" si="5"/>
        <v>0.312717941</v>
      </c>
      <c r="V185" s="41" t="s">
        <v>434</v>
      </c>
    </row>
    <row r="186">
      <c r="A186" s="41" t="s">
        <v>432</v>
      </c>
      <c r="B186" s="41" t="s">
        <v>432</v>
      </c>
      <c r="C186" s="41" t="s">
        <v>132</v>
      </c>
      <c r="D186" s="41" t="s">
        <v>78</v>
      </c>
      <c r="E186" s="41">
        <v>7.2963773E7</v>
      </c>
      <c r="F186" s="41" t="s">
        <v>365</v>
      </c>
      <c r="G186" s="41">
        <v>7.2963773E7</v>
      </c>
      <c r="H186" s="41" t="s">
        <v>566</v>
      </c>
      <c r="I186" s="39" t="str">
        <f t="shared" si="1"/>
        <v/>
      </c>
      <c r="L186" s="41">
        <f t="shared" si="2"/>
        <v>15000</v>
      </c>
      <c r="N186" s="41">
        <v>15000.0</v>
      </c>
      <c r="O186" s="41">
        <f t="shared" si="6"/>
        <v>2964185</v>
      </c>
      <c r="P186" s="41">
        <v>1336392.0</v>
      </c>
      <c r="Q186" s="41">
        <v>1627793.0</v>
      </c>
      <c r="S186" s="52" t="str">
        <f t="shared" si="4"/>
        <v>База Q2</v>
      </c>
      <c r="T186" s="53">
        <f t="shared" si="5"/>
        <v>0.005060412896</v>
      </c>
      <c r="V186" s="41" t="s">
        <v>434</v>
      </c>
    </row>
    <row r="187">
      <c r="A187" s="41" t="s">
        <v>432</v>
      </c>
      <c r="B187" s="41" t="s">
        <v>432</v>
      </c>
      <c r="C187" s="41" t="s">
        <v>33</v>
      </c>
      <c r="D187" s="41" t="s">
        <v>33</v>
      </c>
      <c r="E187" s="41">
        <v>7.3080008E7</v>
      </c>
      <c r="F187" s="41" t="s">
        <v>115</v>
      </c>
      <c r="G187" s="41">
        <v>7.3080008E7</v>
      </c>
      <c r="H187" s="41" t="s">
        <v>59</v>
      </c>
      <c r="I187" s="39" t="str">
        <f t="shared" si="1"/>
        <v/>
      </c>
      <c r="L187" s="41">
        <f t="shared" si="2"/>
        <v>447039</v>
      </c>
      <c r="M187" s="41">
        <v>447039.0</v>
      </c>
      <c r="O187" s="41">
        <f t="shared" si="6"/>
        <v>2936757</v>
      </c>
      <c r="P187" s="41">
        <v>393642.0</v>
      </c>
      <c r="Q187" s="41">
        <v>2543115.0</v>
      </c>
      <c r="S187" s="52" t="str">
        <f t="shared" si="4"/>
        <v>База Q2</v>
      </c>
      <c r="T187" s="53">
        <f t="shared" si="5"/>
        <v>0.1522219918</v>
      </c>
      <c r="V187" s="41" t="s">
        <v>434</v>
      </c>
    </row>
    <row r="188">
      <c r="A188" s="41" t="s">
        <v>432</v>
      </c>
      <c r="B188" s="41" t="s">
        <v>432</v>
      </c>
      <c r="C188" s="41" t="s">
        <v>61</v>
      </c>
      <c r="D188" s="41" t="s">
        <v>51</v>
      </c>
      <c r="E188" s="41">
        <v>7.2789442E7</v>
      </c>
      <c r="F188" s="41" t="s">
        <v>367</v>
      </c>
      <c r="G188" s="41">
        <v>7.2789442E7</v>
      </c>
      <c r="H188" s="41" t="s">
        <v>96</v>
      </c>
      <c r="I188" s="39" t="str">
        <f t="shared" si="1"/>
        <v/>
      </c>
      <c r="L188" s="41">
        <f t="shared" si="2"/>
        <v>2846278</v>
      </c>
      <c r="M188" s="41">
        <v>2725120.0</v>
      </c>
      <c r="N188" s="41">
        <v>121158.0</v>
      </c>
      <c r="O188" s="41">
        <f t="shared" si="6"/>
        <v>2848596</v>
      </c>
      <c r="P188" s="41">
        <v>349852.0</v>
      </c>
      <c r="Q188" s="41">
        <v>2498744.0</v>
      </c>
      <c r="S188" s="52" t="str">
        <f t="shared" si="4"/>
        <v>База Q2</v>
      </c>
      <c r="T188" s="53">
        <f t="shared" si="5"/>
        <v>0.9991862658</v>
      </c>
      <c r="V188" s="41" t="s">
        <v>434</v>
      </c>
    </row>
    <row r="189">
      <c r="A189" s="41" t="s">
        <v>432</v>
      </c>
      <c r="B189" s="41" t="s">
        <v>432</v>
      </c>
      <c r="C189" s="41" t="s">
        <v>356</v>
      </c>
      <c r="D189" s="41" t="s">
        <v>78</v>
      </c>
      <c r="E189" s="41">
        <v>7.2885511E7</v>
      </c>
      <c r="F189" s="41" t="s">
        <v>115</v>
      </c>
      <c r="G189" s="41">
        <v>7.2885511E7</v>
      </c>
      <c r="H189" s="41" t="s">
        <v>130</v>
      </c>
      <c r="I189" s="39" t="str">
        <f t="shared" si="1"/>
        <v>Есть медийка</v>
      </c>
      <c r="K189" s="41">
        <v>87646.0</v>
      </c>
      <c r="L189" s="41">
        <f t="shared" si="2"/>
        <v>623756</v>
      </c>
      <c r="M189" s="41">
        <v>623756.0</v>
      </c>
      <c r="O189" s="41">
        <f t="shared" si="6"/>
        <v>2838923</v>
      </c>
      <c r="P189" s="41">
        <v>1379001.0</v>
      </c>
      <c r="Q189" s="41">
        <v>1372276.0</v>
      </c>
      <c r="S189" s="52" t="str">
        <f t="shared" si="4"/>
        <v>База Q2</v>
      </c>
      <c r="T189" s="53">
        <f t="shared" si="5"/>
        <v>0.2197157161</v>
      </c>
      <c r="V189" s="41" t="s">
        <v>434</v>
      </c>
    </row>
    <row r="190">
      <c r="A190" s="41" t="s">
        <v>432</v>
      </c>
      <c r="B190" s="41" t="s">
        <v>432</v>
      </c>
      <c r="C190" s="41" t="s">
        <v>61</v>
      </c>
      <c r="D190" s="41" t="s">
        <v>78</v>
      </c>
      <c r="E190" s="41">
        <v>7.3250243E7</v>
      </c>
      <c r="F190" s="41" t="s">
        <v>395</v>
      </c>
      <c r="G190" s="41">
        <v>7.3250243E7</v>
      </c>
      <c r="H190" s="41" t="s">
        <v>567</v>
      </c>
      <c r="I190" s="39" t="str">
        <f t="shared" si="1"/>
        <v/>
      </c>
      <c r="L190" s="41">
        <f t="shared" si="2"/>
        <v>227134</v>
      </c>
      <c r="M190" s="41">
        <v>80708.0</v>
      </c>
      <c r="N190" s="41">
        <v>146426.0</v>
      </c>
      <c r="O190" s="41">
        <f t="shared" si="6"/>
        <v>2825041</v>
      </c>
      <c r="P190" s="41">
        <v>1448271.0</v>
      </c>
      <c r="Q190" s="41">
        <v>1376770.0</v>
      </c>
      <c r="S190" s="52" t="str">
        <f t="shared" si="4"/>
        <v>База Q2</v>
      </c>
      <c r="T190" s="53">
        <f t="shared" si="5"/>
        <v>0.08040024906</v>
      </c>
      <c r="V190" s="41" t="s">
        <v>434</v>
      </c>
    </row>
    <row r="191">
      <c r="A191" s="41" t="s">
        <v>432</v>
      </c>
      <c r="B191" s="41" t="s">
        <v>432</v>
      </c>
      <c r="C191" s="41" t="s">
        <v>356</v>
      </c>
      <c r="D191" s="41" t="s">
        <v>39</v>
      </c>
      <c r="E191" s="41">
        <v>7.2885514E7</v>
      </c>
      <c r="F191" s="41" t="s">
        <v>361</v>
      </c>
      <c r="G191" s="41">
        <v>7.2885514E7</v>
      </c>
      <c r="H191" s="41" t="s">
        <v>568</v>
      </c>
      <c r="I191" s="39" t="str">
        <f t="shared" si="1"/>
        <v/>
      </c>
      <c r="L191" s="41">
        <f t="shared" si="2"/>
        <v>12656</v>
      </c>
      <c r="M191" s="41">
        <v>12656.0</v>
      </c>
      <c r="O191" s="41">
        <f t="shared" si="6"/>
        <v>2715925</v>
      </c>
      <c r="P191" s="41">
        <v>743714.0</v>
      </c>
      <c r="Q191" s="41">
        <v>1972211.0</v>
      </c>
      <c r="S191" s="52" t="str">
        <f t="shared" si="4"/>
        <v>База Q2</v>
      </c>
      <c r="T191" s="53">
        <f t="shared" si="5"/>
        <v>0.004659922494</v>
      </c>
      <c r="V191" s="41" t="s">
        <v>434</v>
      </c>
    </row>
    <row r="192">
      <c r="A192" s="41" t="s">
        <v>432</v>
      </c>
      <c r="B192" s="41" t="s">
        <v>432</v>
      </c>
      <c r="C192" s="41" t="s">
        <v>132</v>
      </c>
      <c r="D192" s="41" t="s">
        <v>132</v>
      </c>
      <c r="E192" s="41">
        <v>7.3103702E7</v>
      </c>
      <c r="F192" s="41" t="s">
        <v>395</v>
      </c>
      <c r="G192" s="41">
        <v>7.3103702E7</v>
      </c>
      <c r="H192" s="41" t="s">
        <v>411</v>
      </c>
      <c r="I192" s="39" t="str">
        <f t="shared" si="1"/>
        <v>Есть медийка</v>
      </c>
      <c r="K192" s="41">
        <v>64038.0</v>
      </c>
      <c r="L192" s="41">
        <f t="shared" si="2"/>
        <v>0</v>
      </c>
      <c r="O192" s="41">
        <f t="shared" si="6"/>
        <v>2677174</v>
      </c>
      <c r="P192" s="41">
        <v>52169.0</v>
      </c>
      <c r="Q192" s="41">
        <v>2560967.0</v>
      </c>
      <c r="S192" s="52" t="str">
        <f t="shared" si="4"/>
        <v>База Q2</v>
      </c>
      <c r="T192" s="53">
        <f t="shared" si="5"/>
        <v>0</v>
      </c>
      <c r="V192" s="41" t="s">
        <v>434</v>
      </c>
    </row>
    <row r="193">
      <c r="A193" s="41" t="s">
        <v>439</v>
      </c>
      <c r="B193" s="41" t="s">
        <v>432</v>
      </c>
      <c r="C193" s="41" t="s">
        <v>440</v>
      </c>
      <c r="D193" s="41" t="s">
        <v>73</v>
      </c>
      <c r="E193" s="41">
        <v>7.2637371E7</v>
      </c>
      <c r="F193" s="41" t="s">
        <v>379</v>
      </c>
      <c r="G193" s="41">
        <v>7.2637371E7</v>
      </c>
      <c r="H193" s="41" t="s">
        <v>213</v>
      </c>
      <c r="I193" s="39" t="str">
        <f t="shared" si="1"/>
        <v/>
      </c>
      <c r="L193" s="41">
        <f t="shared" si="2"/>
        <v>291143</v>
      </c>
      <c r="M193" s="41">
        <v>291143.0</v>
      </c>
      <c r="O193" s="41">
        <f t="shared" si="6"/>
        <v>2623408</v>
      </c>
      <c r="P193" s="41">
        <v>312280.0</v>
      </c>
      <c r="Q193" s="41">
        <v>2311128.0</v>
      </c>
      <c r="S193" s="52" t="str">
        <f t="shared" si="4"/>
        <v>Новая база</v>
      </c>
      <c r="T193" s="53">
        <f t="shared" si="5"/>
        <v>0.1109789251</v>
      </c>
      <c r="V193" s="41" t="s">
        <v>434</v>
      </c>
    </row>
    <row r="194">
      <c r="A194" s="41" t="s">
        <v>432</v>
      </c>
      <c r="B194" s="41" t="s">
        <v>432</v>
      </c>
      <c r="C194" s="41" t="s">
        <v>356</v>
      </c>
      <c r="D194" s="41" t="s">
        <v>132</v>
      </c>
      <c r="E194" s="41">
        <v>1.00343046E8</v>
      </c>
      <c r="F194" s="41" t="s">
        <v>395</v>
      </c>
      <c r="G194" s="41">
        <v>1.00343046E8</v>
      </c>
      <c r="H194" s="41" t="s">
        <v>569</v>
      </c>
      <c r="I194" s="39" t="str">
        <f t="shared" si="1"/>
        <v/>
      </c>
      <c r="L194" s="41">
        <f t="shared" si="2"/>
        <v>0</v>
      </c>
      <c r="O194" s="41">
        <f t="shared" si="6"/>
        <v>2614331</v>
      </c>
      <c r="P194" s="41">
        <v>696191.0</v>
      </c>
      <c r="Q194" s="41">
        <v>1918140.0</v>
      </c>
      <c r="S194" s="52" t="str">
        <f t="shared" si="4"/>
        <v>База Q2</v>
      </c>
      <c r="T194" s="53">
        <f t="shared" si="5"/>
        <v>0</v>
      </c>
      <c r="V194" s="41" t="s">
        <v>438</v>
      </c>
    </row>
    <row r="195">
      <c r="A195" s="41" t="s">
        <v>439</v>
      </c>
      <c r="B195" s="41" t="s">
        <v>432</v>
      </c>
      <c r="C195" s="41" t="s">
        <v>440</v>
      </c>
      <c r="D195" s="41" t="s">
        <v>73</v>
      </c>
      <c r="E195" s="41">
        <v>7.2647888E7</v>
      </c>
      <c r="F195" s="41" t="s">
        <v>382</v>
      </c>
      <c r="G195" s="41">
        <v>7.2647888E7</v>
      </c>
      <c r="H195" s="41" t="s">
        <v>128</v>
      </c>
      <c r="I195" s="39" t="str">
        <f t="shared" si="1"/>
        <v/>
      </c>
      <c r="L195" s="41">
        <f t="shared" si="2"/>
        <v>94813</v>
      </c>
      <c r="M195" s="41">
        <v>93713.0</v>
      </c>
      <c r="N195" s="41">
        <v>1100.0</v>
      </c>
      <c r="O195" s="41">
        <f t="shared" si="6"/>
        <v>2602850</v>
      </c>
      <c r="P195" s="41">
        <v>224576.0</v>
      </c>
      <c r="Q195" s="41">
        <v>2378274.0</v>
      </c>
      <c r="S195" s="52" t="str">
        <f t="shared" si="4"/>
        <v>Новая база</v>
      </c>
      <c r="T195" s="53">
        <f t="shared" si="5"/>
        <v>0.03642660929</v>
      </c>
      <c r="V195" s="41" t="s">
        <v>434</v>
      </c>
    </row>
    <row r="196">
      <c r="A196" s="41" t="s">
        <v>439</v>
      </c>
      <c r="B196" s="41" t="s">
        <v>432</v>
      </c>
      <c r="C196" s="41" t="s">
        <v>440</v>
      </c>
      <c r="D196" s="41" t="s">
        <v>33</v>
      </c>
      <c r="E196" s="41">
        <v>7.3080199E7</v>
      </c>
      <c r="F196" s="41" t="s">
        <v>397</v>
      </c>
      <c r="G196" s="41">
        <v>7.3080199E7</v>
      </c>
      <c r="H196" s="41" t="s">
        <v>570</v>
      </c>
      <c r="I196" s="39" t="str">
        <f t="shared" si="1"/>
        <v/>
      </c>
      <c r="L196" s="41">
        <f t="shared" si="2"/>
        <v>0</v>
      </c>
      <c r="O196" s="41">
        <f t="shared" si="6"/>
        <v>2592861</v>
      </c>
      <c r="P196" s="41">
        <v>21945.0</v>
      </c>
      <c r="Q196" s="41">
        <v>2570916.0</v>
      </c>
      <c r="S196" s="52" t="str">
        <f t="shared" si="4"/>
        <v>Новая база</v>
      </c>
      <c r="T196" s="53">
        <f t="shared" si="5"/>
        <v>0</v>
      </c>
      <c r="V196" s="41" t="s">
        <v>438</v>
      </c>
    </row>
    <row r="197">
      <c r="A197" s="41" t="s">
        <v>432</v>
      </c>
      <c r="B197" s="41" t="s">
        <v>432</v>
      </c>
      <c r="C197" s="41" t="s">
        <v>33</v>
      </c>
      <c r="D197" s="41" t="s">
        <v>39</v>
      </c>
      <c r="E197" s="41">
        <v>7.3028476E7</v>
      </c>
      <c r="F197" s="41" t="s">
        <v>115</v>
      </c>
      <c r="G197" s="41">
        <v>7.3028476E7</v>
      </c>
      <c r="H197" s="41" t="s">
        <v>571</v>
      </c>
      <c r="I197" s="39" t="str">
        <f t="shared" si="1"/>
        <v/>
      </c>
      <c r="L197" s="41">
        <f t="shared" si="2"/>
        <v>13050</v>
      </c>
      <c r="M197" s="41">
        <v>13050.0</v>
      </c>
      <c r="O197" s="41">
        <f t="shared" si="6"/>
        <v>2547987</v>
      </c>
      <c r="P197" s="41">
        <v>1006203.0</v>
      </c>
      <c r="Q197" s="41">
        <v>1541784.0</v>
      </c>
      <c r="S197" s="52" t="str">
        <f t="shared" si="4"/>
        <v>База Q2</v>
      </c>
      <c r="T197" s="53">
        <f t="shared" si="5"/>
        <v>0.005121690181</v>
      </c>
      <c r="V197" s="41" t="s">
        <v>434</v>
      </c>
    </row>
    <row r="198">
      <c r="A198" s="41" t="s">
        <v>439</v>
      </c>
      <c r="B198" s="41" t="s">
        <v>432</v>
      </c>
      <c r="C198" s="41" t="s">
        <v>444</v>
      </c>
      <c r="D198" s="41" t="s">
        <v>73</v>
      </c>
      <c r="E198" s="41">
        <v>7.2637339E7</v>
      </c>
      <c r="F198" s="41" t="s">
        <v>397</v>
      </c>
      <c r="G198" s="41">
        <v>7.2637339E7</v>
      </c>
      <c r="H198" s="41" t="s">
        <v>301</v>
      </c>
      <c r="I198" s="39" t="str">
        <f t="shared" si="1"/>
        <v>Есть медийка</v>
      </c>
      <c r="K198" s="41">
        <v>862073.0</v>
      </c>
      <c r="L198" s="41">
        <f t="shared" si="2"/>
        <v>841882</v>
      </c>
      <c r="M198" s="41">
        <v>841882.0</v>
      </c>
      <c r="O198" s="41">
        <f t="shared" si="6"/>
        <v>2527881</v>
      </c>
      <c r="P198" s="41">
        <v>113884.0</v>
      </c>
      <c r="Q198" s="41">
        <v>1551924.0</v>
      </c>
      <c r="S198" s="52" t="str">
        <f t="shared" si="4"/>
        <v>Новая база</v>
      </c>
      <c r="T198" s="53">
        <f t="shared" si="5"/>
        <v>0.3330386201</v>
      </c>
      <c r="V198" s="41" t="s">
        <v>434</v>
      </c>
    </row>
    <row r="199">
      <c r="A199" s="41" t="s">
        <v>432</v>
      </c>
      <c r="B199" s="41" t="s">
        <v>432</v>
      </c>
      <c r="C199" s="41" t="s">
        <v>51</v>
      </c>
      <c r="D199" s="41" t="s">
        <v>39</v>
      </c>
      <c r="E199" s="41">
        <v>7.3106815E7</v>
      </c>
      <c r="F199" s="41" t="s">
        <v>365</v>
      </c>
      <c r="G199" s="41">
        <v>7.3106815E7</v>
      </c>
      <c r="H199" s="41" t="s">
        <v>572</v>
      </c>
      <c r="I199" s="39" t="str">
        <f t="shared" si="1"/>
        <v/>
      </c>
      <c r="L199" s="41">
        <f t="shared" si="2"/>
        <v>0</v>
      </c>
      <c r="O199" s="41">
        <f t="shared" si="6"/>
        <v>2490763</v>
      </c>
      <c r="P199" s="41">
        <v>2004314.0</v>
      </c>
      <c r="Q199" s="41">
        <v>486449.0</v>
      </c>
      <c r="S199" s="52" t="str">
        <f t="shared" si="4"/>
        <v>База Q2</v>
      </c>
      <c r="T199" s="53">
        <f t="shared" si="5"/>
        <v>0</v>
      </c>
      <c r="V199" s="41" t="s">
        <v>438</v>
      </c>
    </row>
    <row r="200">
      <c r="A200" s="41" t="s">
        <v>439</v>
      </c>
      <c r="B200" s="41" t="s">
        <v>432</v>
      </c>
      <c r="C200" s="41" t="s">
        <v>447</v>
      </c>
      <c r="D200" s="41" t="s">
        <v>73</v>
      </c>
      <c r="E200" s="41">
        <v>7.3088158E7</v>
      </c>
      <c r="F200" s="41" t="s">
        <v>397</v>
      </c>
      <c r="G200" s="41">
        <v>7.3088158E7</v>
      </c>
      <c r="H200" s="41" t="s">
        <v>573</v>
      </c>
      <c r="I200" s="39" t="str">
        <f t="shared" si="1"/>
        <v>Есть медийка</v>
      </c>
      <c r="K200" s="41">
        <v>96556.0</v>
      </c>
      <c r="L200" s="41">
        <f t="shared" si="2"/>
        <v>0</v>
      </c>
      <c r="O200" s="41">
        <f t="shared" si="6"/>
        <v>2418908</v>
      </c>
      <c r="P200" s="41">
        <v>179490.0</v>
      </c>
      <c r="Q200" s="41">
        <v>2142862.0</v>
      </c>
      <c r="S200" s="52" t="str">
        <f t="shared" si="4"/>
        <v>Новая база</v>
      </c>
      <c r="T200" s="53">
        <f t="shared" si="5"/>
        <v>0</v>
      </c>
      <c r="V200" s="41" t="s">
        <v>438</v>
      </c>
    </row>
    <row r="201">
      <c r="A201" s="41" t="s">
        <v>439</v>
      </c>
      <c r="B201" s="41" t="s">
        <v>432</v>
      </c>
      <c r="C201" s="41" t="s">
        <v>442</v>
      </c>
      <c r="D201" s="41" t="s">
        <v>19</v>
      </c>
      <c r="E201" s="41">
        <v>7.2893521E7</v>
      </c>
      <c r="F201" s="41" t="s">
        <v>397</v>
      </c>
      <c r="G201" s="41">
        <v>7.2893521E7</v>
      </c>
      <c r="H201" s="41" t="s">
        <v>574</v>
      </c>
      <c r="I201" s="39" t="str">
        <f t="shared" si="1"/>
        <v/>
      </c>
      <c r="L201" s="41">
        <f t="shared" si="2"/>
        <v>11138</v>
      </c>
      <c r="M201" s="41">
        <v>11138.0</v>
      </c>
      <c r="O201" s="41">
        <f t="shared" si="6"/>
        <v>2400854</v>
      </c>
      <c r="P201" s="41">
        <v>11460.0</v>
      </c>
      <c r="Q201" s="41">
        <v>2389394.0</v>
      </c>
      <c r="S201" s="52" t="str">
        <f t="shared" si="4"/>
        <v>Новая база</v>
      </c>
      <c r="T201" s="53">
        <f t="shared" si="5"/>
        <v>0.004639182558</v>
      </c>
      <c r="V201" s="41" t="s">
        <v>434</v>
      </c>
    </row>
    <row r="202">
      <c r="A202" s="41" t="s">
        <v>439</v>
      </c>
      <c r="B202" s="41" t="s">
        <v>432</v>
      </c>
      <c r="C202" s="41" t="s">
        <v>457</v>
      </c>
      <c r="D202" s="41" t="s">
        <v>73</v>
      </c>
      <c r="E202" s="41">
        <v>7.3061545E7</v>
      </c>
      <c r="F202" s="41" t="s">
        <v>397</v>
      </c>
      <c r="G202" s="41">
        <v>7.3061545E7</v>
      </c>
      <c r="H202" s="43" t="s">
        <v>403</v>
      </c>
      <c r="I202" s="39" t="str">
        <f t="shared" si="1"/>
        <v/>
      </c>
      <c r="L202" s="41">
        <f t="shared" si="2"/>
        <v>0</v>
      </c>
      <c r="O202" s="41">
        <f t="shared" si="6"/>
        <v>2315890</v>
      </c>
      <c r="P202" s="41">
        <v>1319795.0</v>
      </c>
      <c r="Q202" s="41">
        <v>996095.0</v>
      </c>
      <c r="S202" s="52" t="str">
        <f t="shared" si="4"/>
        <v>Новая база</v>
      </c>
      <c r="T202" s="53">
        <f t="shared" si="5"/>
        <v>0</v>
      </c>
      <c r="V202" s="41" t="s">
        <v>434</v>
      </c>
    </row>
    <row r="203">
      <c r="A203" s="41" t="s">
        <v>432</v>
      </c>
      <c r="B203" s="41" t="s">
        <v>432</v>
      </c>
      <c r="C203" s="41" t="s">
        <v>356</v>
      </c>
      <c r="D203" s="41" t="s">
        <v>61</v>
      </c>
      <c r="E203" s="41">
        <v>7.3102881E7</v>
      </c>
      <c r="F203" s="41" t="s">
        <v>361</v>
      </c>
      <c r="G203" s="41">
        <v>7.3102881E7</v>
      </c>
      <c r="H203" s="41" t="s">
        <v>575</v>
      </c>
      <c r="I203" s="39" t="str">
        <f t="shared" si="1"/>
        <v>Есть медийка</v>
      </c>
      <c r="J203" s="41">
        <v>51111.0</v>
      </c>
      <c r="L203" s="41">
        <f t="shared" si="2"/>
        <v>0</v>
      </c>
      <c r="O203" s="41">
        <f t="shared" si="6"/>
        <v>2279573</v>
      </c>
      <c r="P203" s="41">
        <v>1124107.0</v>
      </c>
      <c r="Q203" s="41">
        <v>1155466.0</v>
      </c>
      <c r="S203" s="52" t="str">
        <f t="shared" si="4"/>
        <v>База Q2</v>
      </c>
      <c r="T203" s="53">
        <f t="shared" si="5"/>
        <v>0</v>
      </c>
      <c r="V203" s="41" t="s">
        <v>438</v>
      </c>
    </row>
    <row r="204">
      <c r="A204" s="41" t="s">
        <v>431</v>
      </c>
      <c r="B204" s="41" t="s">
        <v>432</v>
      </c>
      <c r="C204" s="41" t="s">
        <v>470</v>
      </c>
      <c r="D204" s="41" t="s">
        <v>51</v>
      </c>
      <c r="E204" s="41">
        <v>7.3502713E7</v>
      </c>
      <c r="F204" s="41" t="s">
        <v>357</v>
      </c>
      <c r="G204" s="41">
        <v>7.3502713E7</v>
      </c>
      <c r="H204" s="41" t="s">
        <v>576</v>
      </c>
      <c r="I204" s="39" t="str">
        <f t="shared" si="1"/>
        <v>Есть медийка</v>
      </c>
      <c r="J204" s="41">
        <v>6445977.0</v>
      </c>
      <c r="K204" s="41">
        <v>1664791.0</v>
      </c>
      <c r="L204" s="41">
        <f t="shared" si="2"/>
        <v>0</v>
      </c>
      <c r="O204" s="41">
        <f t="shared" si="6"/>
        <v>2115531</v>
      </c>
      <c r="P204" s="41">
        <v>450740.0</v>
      </c>
      <c r="S204" s="52" t="str">
        <f t="shared" si="4"/>
        <v>Новая база</v>
      </c>
      <c r="T204" s="53">
        <f t="shared" si="5"/>
        <v>0</v>
      </c>
      <c r="V204" s="41" t="s">
        <v>438</v>
      </c>
    </row>
    <row r="205">
      <c r="A205" s="41" t="s">
        <v>439</v>
      </c>
      <c r="B205" s="41" t="s">
        <v>432</v>
      </c>
      <c r="C205" s="41" t="s">
        <v>442</v>
      </c>
      <c r="D205" s="41" t="s">
        <v>73</v>
      </c>
      <c r="E205" s="41">
        <v>7.2795411E7</v>
      </c>
      <c r="F205" s="41" t="s">
        <v>397</v>
      </c>
      <c r="G205" s="41">
        <v>7.2795411E7</v>
      </c>
      <c r="H205" s="41" t="s">
        <v>87</v>
      </c>
      <c r="I205" s="39" t="str">
        <f t="shared" si="1"/>
        <v>Есть медийка</v>
      </c>
      <c r="K205" s="41">
        <v>30015.0</v>
      </c>
      <c r="L205" s="41">
        <f t="shared" si="2"/>
        <v>232318</v>
      </c>
      <c r="M205" s="41">
        <v>232318.0</v>
      </c>
      <c r="O205" s="41">
        <f t="shared" si="6"/>
        <v>2106295</v>
      </c>
      <c r="P205" s="41">
        <v>172327.0</v>
      </c>
      <c r="Q205" s="41">
        <v>1903953.0</v>
      </c>
      <c r="S205" s="52" t="str">
        <f t="shared" si="4"/>
        <v>Новая база</v>
      </c>
      <c r="T205" s="53">
        <f t="shared" si="5"/>
        <v>0.1102969907</v>
      </c>
      <c r="V205" s="41" t="s">
        <v>434</v>
      </c>
    </row>
    <row r="206">
      <c r="A206" s="41" t="s">
        <v>432</v>
      </c>
      <c r="B206" s="41" t="s">
        <v>432</v>
      </c>
      <c r="C206" s="41" t="s">
        <v>73</v>
      </c>
      <c r="D206" s="41" t="s">
        <v>73</v>
      </c>
      <c r="E206" s="41">
        <v>7.2962472E7</v>
      </c>
      <c r="F206" s="41" t="s">
        <v>379</v>
      </c>
      <c r="G206" s="41">
        <v>7.2962472E7</v>
      </c>
      <c r="H206" s="41" t="s">
        <v>153</v>
      </c>
      <c r="I206" s="39" t="str">
        <f t="shared" si="1"/>
        <v>Есть медийка</v>
      </c>
      <c r="K206" s="41">
        <v>683107.0</v>
      </c>
      <c r="L206" s="41">
        <f t="shared" si="2"/>
        <v>7401625</v>
      </c>
      <c r="M206" s="41">
        <v>7401625.0</v>
      </c>
      <c r="O206" s="41">
        <f t="shared" si="6"/>
        <v>2096883</v>
      </c>
      <c r="P206" s="41">
        <v>664358.0</v>
      </c>
      <c r="Q206" s="41">
        <v>749418.0</v>
      </c>
      <c r="S206" s="52" t="str">
        <f t="shared" si="4"/>
        <v>База Q2</v>
      </c>
      <c r="T206" s="53">
        <f t="shared" si="5"/>
        <v>3.529822599</v>
      </c>
      <c r="V206" s="41" t="s">
        <v>434</v>
      </c>
    </row>
    <row r="207">
      <c r="A207" s="41" t="s">
        <v>439</v>
      </c>
      <c r="B207" s="41" t="s">
        <v>432</v>
      </c>
      <c r="C207" s="41" t="s">
        <v>446</v>
      </c>
      <c r="D207" s="41" t="s">
        <v>39</v>
      </c>
      <c r="E207" s="41">
        <v>1.02558787E8</v>
      </c>
      <c r="F207" s="41" t="s">
        <v>382</v>
      </c>
      <c r="G207" s="41">
        <v>1.02558787E8</v>
      </c>
      <c r="H207" s="43" t="s">
        <v>577</v>
      </c>
      <c r="I207" s="39" t="str">
        <f t="shared" si="1"/>
        <v/>
      </c>
      <c r="L207" s="41">
        <f t="shared" si="2"/>
        <v>0</v>
      </c>
      <c r="O207" s="41">
        <f t="shared" si="6"/>
        <v>2092774</v>
      </c>
      <c r="P207" s="41">
        <v>1514486.0</v>
      </c>
      <c r="Q207" s="41">
        <v>578288.0</v>
      </c>
      <c r="S207" s="52" t="str">
        <f t="shared" si="4"/>
        <v>Новая база</v>
      </c>
      <c r="T207" s="53">
        <f t="shared" si="5"/>
        <v>0</v>
      </c>
      <c r="V207" s="41" t="s">
        <v>438</v>
      </c>
    </row>
    <row r="208">
      <c r="A208" s="41" t="s">
        <v>432</v>
      </c>
      <c r="B208" s="41" t="s">
        <v>432</v>
      </c>
      <c r="C208" s="41" t="s">
        <v>73</v>
      </c>
      <c r="D208" s="41" t="s">
        <v>78</v>
      </c>
      <c r="E208" s="41">
        <v>7.2809369E7</v>
      </c>
      <c r="F208" s="41" t="s">
        <v>361</v>
      </c>
      <c r="G208" s="41">
        <v>7.2809369E7</v>
      </c>
      <c r="H208" s="43" t="s">
        <v>231</v>
      </c>
      <c r="I208" s="39" t="str">
        <f t="shared" si="1"/>
        <v/>
      </c>
      <c r="L208" s="41">
        <f t="shared" si="2"/>
        <v>1709287</v>
      </c>
      <c r="M208" s="41">
        <v>1709287.0</v>
      </c>
      <c r="O208" s="41">
        <f t="shared" si="6"/>
        <v>2076558</v>
      </c>
      <c r="P208" s="41">
        <v>921237.0</v>
      </c>
      <c r="Q208" s="41">
        <v>1155321.0</v>
      </c>
      <c r="S208" s="52" t="str">
        <f t="shared" si="4"/>
        <v>База Q2</v>
      </c>
      <c r="T208" s="53">
        <f t="shared" si="5"/>
        <v>0.8231347258</v>
      </c>
      <c r="V208" s="41" t="s">
        <v>434</v>
      </c>
    </row>
    <row r="209">
      <c r="A209" s="41" t="s">
        <v>432</v>
      </c>
      <c r="B209" s="41" t="s">
        <v>432</v>
      </c>
      <c r="C209" s="41" t="s">
        <v>61</v>
      </c>
      <c r="D209" s="41" t="s">
        <v>33</v>
      </c>
      <c r="E209" s="41">
        <v>7.3073648E7</v>
      </c>
      <c r="F209" s="41" t="s">
        <v>397</v>
      </c>
      <c r="G209" s="41">
        <v>7.3073648E7</v>
      </c>
      <c r="H209" s="41" t="s">
        <v>578</v>
      </c>
      <c r="I209" s="39" t="str">
        <f t="shared" si="1"/>
        <v>Есть медийка</v>
      </c>
      <c r="K209" s="41">
        <v>31484.0</v>
      </c>
      <c r="L209" s="41">
        <f t="shared" si="2"/>
        <v>0</v>
      </c>
      <c r="O209" s="41">
        <f t="shared" si="6"/>
        <v>1974792</v>
      </c>
      <c r="P209" s="41">
        <v>255337.0</v>
      </c>
      <c r="Q209" s="41">
        <v>1687971.0</v>
      </c>
      <c r="S209" s="52" t="str">
        <f t="shared" si="4"/>
        <v>База Q2</v>
      </c>
      <c r="T209" s="53">
        <f t="shared" si="5"/>
        <v>0</v>
      </c>
      <c r="V209" s="41" t="s">
        <v>438</v>
      </c>
    </row>
    <row r="210">
      <c r="A210" s="41" t="s">
        <v>432</v>
      </c>
      <c r="B210" s="41" t="s">
        <v>432</v>
      </c>
      <c r="C210" s="41" t="s">
        <v>61</v>
      </c>
      <c r="D210" s="41" t="s">
        <v>78</v>
      </c>
      <c r="E210" s="41">
        <v>7.272336E7</v>
      </c>
      <c r="F210" s="41" t="s">
        <v>379</v>
      </c>
      <c r="G210" s="41">
        <v>7.272336E7</v>
      </c>
      <c r="H210" s="41" t="s">
        <v>195</v>
      </c>
      <c r="I210" s="39" t="str">
        <f t="shared" si="1"/>
        <v>Есть медийка</v>
      </c>
      <c r="K210" s="41">
        <v>1945.0</v>
      </c>
      <c r="L210" s="41">
        <f t="shared" si="2"/>
        <v>2866153</v>
      </c>
      <c r="M210" s="41">
        <v>2810004.0</v>
      </c>
      <c r="N210" s="41">
        <v>56149.0</v>
      </c>
      <c r="O210" s="41">
        <f t="shared" si="6"/>
        <v>1949842</v>
      </c>
      <c r="P210" s="41">
        <v>50543.0</v>
      </c>
      <c r="Q210" s="41">
        <v>1897354.0</v>
      </c>
      <c r="S210" s="52" t="str">
        <f t="shared" si="4"/>
        <v>База Q2</v>
      </c>
      <c r="T210" s="53">
        <f t="shared" si="5"/>
        <v>1.469941154</v>
      </c>
      <c r="V210" s="41" t="s">
        <v>434</v>
      </c>
    </row>
    <row r="211">
      <c r="A211" s="41" t="s">
        <v>439</v>
      </c>
      <c r="B211" s="41" t="s">
        <v>432</v>
      </c>
      <c r="C211" s="41" t="s">
        <v>457</v>
      </c>
      <c r="D211" s="41" t="s">
        <v>73</v>
      </c>
      <c r="E211" s="41">
        <v>7.2903947E7</v>
      </c>
      <c r="F211" s="41" t="s">
        <v>397</v>
      </c>
      <c r="G211" s="41">
        <v>7.2903947E7</v>
      </c>
      <c r="H211" s="43" t="s">
        <v>404</v>
      </c>
      <c r="I211" s="39" t="str">
        <f t="shared" si="1"/>
        <v/>
      </c>
      <c r="L211" s="41">
        <f t="shared" si="2"/>
        <v>0</v>
      </c>
      <c r="O211" s="41">
        <f t="shared" si="6"/>
        <v>1944908</v>
      </c>
      <c r="P211" s="41">
        <v>1836213.0</v>
      </c>
      <c r="Q211" s="41">
        <v>108695.0</v>
      </c>
      <c r="S211" s="52" t="str">
        <f t="shared" si="4"/>
        <v>Новая база</v>
      </c>
      <c r="T211" s="53">
        <f t="shared" si="5"/>
        <v>0</v>
      </c>
      <c r="V211" s="41" t="s">
        <v>434</v>
      </c>
    </row>
    <row r="212">
      <c r="A212" s="41" t="s">
        <v>439</v>
      </c>
      <c r="B212" s="41" t="s">
        <v>432</v>
      </c>
      <c r="C212" s="41" t="s">
        <v>444</v>
      </c>
      <c r="D212" s="41" t="s">
        <v>73</v>
      </c>
      <c r="E212" s="41">
        <v>7.325518E7</v>
      </c>
      <c r="F212" s="41" t="s">
        <v>397</v>
      </c>
      <c r="G212" s="41">
        <v>7.325518E7</v>
      </c>
      <c r="H212" s="41" t="s">
        <v>579</v>
      </c>
      <c r="I212" s="39" t="str">
        <f t="shared" si="1"/>
        <v/>
      </c>
      <c r="L212" s="41">
        <f t="shared" si="2"/>
        <v>0</v>
      </c>
      <c r="O212" s="41">
        <f t="shared" si="6"/>
        <v>1886200</v>
      </c>
      <c r="P212" s="41">
        <v>1378.0</v>
      </c>
      <c r="Q212" s="41">
        <v>1884822.0</v>
      </c>
      <c r="S212" s="52" t="str">
        <f t="shared" si="4"/>
        <v>Новая база</v>
      </c>
      <c r="T212" s="53">
        <f t="shared" si="5"/>
        <v>0</v>
      </c>
      <c r="V212" s="41" t="s">
        <v>438</v>
      </c>
    </row>
    <row r="213">
      <c r="A213" s="41" t="s">
        <v>432</v>
      </c>
      <c r="B213" s="41" t="s">
        <v>432</v>
      </c>
      <c r="C213" s="41" t="s">
        <v>356</v>
      </c>
      <c r="D213" s="41" t="s">
        <v>39</v>
      </c>
      <c r="E213" s="41">
        <v>7.2917382E7</v>
      </c>
      <c r="F213" s="41" t="s">
        <v>365</v>
      </c>
      <c r="G213" s="41">
        <v>7.2917382E7</v>
      </c>
      <c r="H213" s="41" t="s">
        <v>412</v>
      </c>
      <c r="I213" s="39" t="str">
        <f t="shared" si="1"/>
        <v/>
      </c>
      <c r="L213" s="41">
        <f t="shared" si="2"/>
        <v>0</v>
      </c>
      <c r="O213" s="41">
        <f t="shared" si="6"/>
        <v>1839334</v>
      </c>
      <c r="P213" s="41">
        <v>221566.0</v>
      </c>
      <c r="Q213" s="41">
        <v>1617768.0</v>
      </c>
      <c r="S213" s="52" t="str">
        <f t="shared" si="4"/>
        <v>База Q2</v>
      </c>
      <c r="T213" s="53">
        <f t="shared" si="5"/>
        <v>0</v>
      </c>
      <c r="V213" s="41" t="s">
        <v>434</v>
      </c>
    </row>
    <row r="214">
      <c r="A214" s="41" t="s">
        <v>439</v>
      </c>
      <c r="B214" s="41" t="s">
        <v>432</v>
      </c>
      <c r="C214" s="41" t="s">
        <v>450</v>
      </c>
      <c r="D214" s="41" t="s">
        <v>51</v>
      </c>
      <c r="E214" s="41">
        <v>7.3255343E7</v>
      </c>
      <c r="F214" s="41" t="s">
        <v>379</v>
      </c>
      <c r="G214" s="41">
        <v>7.3255343E7</v>
      </c>
      <c r="H214" s="41" t="s">
        <v>91</v>
      </c>
      <c r="I214" s="39" t="str">
        <f t="shared" si="1"/>
        <v>Есть медийка</v>
      </c>
      <c r="J214" s="41">
        <v>25971.0</v>
      </c>
      <c r="L214" s="41">
        <f t="shared" si="2"/>
        <v>1432940</v>
      </c>
      <c r="M214" s="41">
        <v>1432940.0</v>
      </c>
      <c r="O214" s="41">
        <f t="shared" si="6"/>
        <v>1838147</v>
      </c>
      <c r="P214" s="41">
        <v>332900.0</v>
      </c>
      <c r="Q214" s="41">
        <v>1505247.0</v>
      </c>
      <c r="S214" s="52" t="str">
        <f t="shared" si="4"/>
        <v>Новая база</v>
      </c>
      <c r="T214" s="53">
        <f t="shared" si="5"/>
        <v>0.7795568037</v>
      </c>
      <c r="V214" s="41" t="s">
        <v>434</v>
      </c>
    </row>
    <row r="215">
      <c r="A215" s="41" t="s">
        <v>467</v>
      </c>
      <c r="B215" s="41" t="s">
        <v>432</v>
      </c>
      <c r="C215" s="41" t="s">
        <v>507</v>
      </c>
      <c r="D215" s="41" t="s">
        <v>51</v>
      </c>
      <c r="E215" s="41">
        <v>7.325451E7</v>
      </c>
      <c r="F215" s="41" t="s">
        <v>379</v>
      </c>
      <c r="G215" s="41">
        <v>7.325451E7</v>
      </c>
      <c r="H215" s="59" t="s">
        <v>405</v>
      </c>
      <c r="I215" s="39" t="str">
        <f t="shared" si="1"/>
        <v/>
      </c>
      <c r="L215" s="41">
        <v>1.0</v>
      </c>
      <c r="O215" s="41">
        <f t="shared" si="6"/>
        <v>1796761</v>
      </c>
      <c r="P215" s="41">
        <v>445829.0</v>
      </c>
      <c r="Q215" s="41">
        <v>1350932.0</v>
      </c>
      <c r="S215" s="52" t="str">
        <f t="shared" si="4"/>
        <v>Новая база</v>
      </c>
      <c r="T215" s="53">
        <f t="shared" si="5"/>
        <v>0.000000556557049</v>
      </c>
      <c r="V215" s="41" t="s">
        <v>434</v>
      </c>
    </row>
    <row r="216">
      <c r="A216" s="41" t="s">
        <v>431</v>
      </c>
      <c r="B216" s="41" t="s">
        <v>432</v>
      </c>
      <c r="C216" s="41" t="s">
        <v>470</v>
      </c>
      <c r="D216" s="41" t="s">
        <v>19</v>
      </c>
      <c r="E216" s="41">
        <v>7.3255396E7</v>
      </c>
      <c r="F216" s="41" t="s">
        <v>397</v>
      </c>
      <c r="G216" s="41">
        <v>7.3255396E7</v>
      </c>
      <c r="H216" s="41" t="s">
        <v>580</v>
      </c>
      <c r="I216" s="39" t="str">
        <f t="shared" si="1"/>
        <v>Есть медийка</v>
      </c>
      <c r="K216" s="41">
        <v>1564861.0</v>
      </c>
      <c r="L216" s="41">
        <f t="shared" ref="L216:L225" si="7">M216+N216</f>
        <v>0</v>
      </c>
      <c r="O216" s="41">
        <f t="shared" si="6"/>
        <v>1736659</v>
      </c>
      <c r="P216" s="41">
        <v>171798.0</v>
      </c>
      <c r="S216" s="52" t="str">
        <f t="shared" si="4"/>
        <v>Новая база</v>
      </c>
      <c r="T216" s="53">
        <f t="shared" si="5"/>
        <v>0</v>
      </c>
      <c r="V216" s="41" t="s">
        <v>438</v>
      </c>
    </row>
    <row r="217">
      <c r="A217" s="41" t="s">
        <v>432</v>
      </c>
      <c r="B217" s="41" t="s">
        <v>432</v>
      </c>
      <c r="C217" s="41" t="s">
        <v>73</v>
      </c>
      <c r="D217" s="41" t="s">
        <v>73</v>
      </c>
      <c r="E217" s="41">
        <v>7.3078025E7</v>
      </c>
      <c r="F217" s="41" t="s">
        <v>365</v>
      </c>
      <c r="G217" s="41">
        <v>7.3078025E7</v>
      </c>
      <c r="H217" s="41" t="s">
        <v>581</v>
      </c>
      <c r="I217" s="39" t="str">
        <f t="shared" si="1"/>
        <v/>
      </c>
      <c r="L217" s="41">
        <f t="shared" si="7"/>
        <v>0</v>
      </c>
      <c r="O217" s="41">
        <f t="shared" si="6"/>
        <v>1544384</v>
      </c>
      <c r="P217" s="41">
        <v>23610.0</v>
      </c>
      <c r="Q217" s="41">
        <v>1520774.0</v>
      </c>
      <c r="S217" s="52" t="str">
        <f t="shared" si="4"/>
        <v>База Q2</v>
      </c>
      <c r="T217" s="53">
        <f t="shared" si="5"/>
        <v>0</v>
      </c>
      <c r="V217" s="41" t="s">
        <v>438</v>
      </c>
    </row>
    <row r="218">
      <c r="A218" s="41" t="s">
        <v>432</v>
      </c>
      <c r="B218" s="41" t="s">
        <v>432</v>
      </c>
      <c r="C218" s="41" t="s">
        <v>363</v>
      </c>
      <c r="D218" s="41" t="s">
        <v>51</v>
      </c>
      <c r="E218" s="41">
        <v>7.3255377E7</v>
      </c>
      <c r="F218" s="41" t="s">
        <v>382</v>
      </c>
      <c r="G218" s="41">
        <v>7.3255377E7</v>
      </c>
      <c r="H218" s="41" t="s">
        <v>582</v>
      </c>
      <c r="I218" s="39" t="str">
        <f t="shared" si="1"/>
        <v>Есть медийка</v>
      </c>
      <c r="K218" s="41">
        <v>1499609.0</v>
      </c>
      <c r="L218" s="41">
        <f t="shared" si="7"/>
        <v>489829</v>
      </c>
      <c r="M218" s="41">
        <v>489829.0</v>
      </c>
      <c r="O218" s="41">
        <f t="shared" si="6"/>
        <v>1499609</v>
      </c>
      <c r="S218" s="52" t="str">
        <f t="shared" si="4"/>
        <v>База Q2</v>
      </c>
      <c r="T218" s="53">
        <f t="shared" si="5"/>
        <v>0.3266378103</v>
      </c>
      <c r="V218" s="41" t="s">
        <v>434</v>
      </c>
    </row>
    <row r="219">
      <c r="A219" s="41" t="s">
        <v>432</v>
      </c>
      <c r="B219" s="41" t="s">
        <v>432</v>
      </c>
      <c r="C219" s="41" t="s">
        <v>51</v>
      </c>
      <c r="D219" s="41" t="s">
        <v>39</v>
      </c>
      <c r="E219" s="41">
        <v>7.3150848E7</v>
      </c>
      <c r="F219" s="41" t="s">
        <v>357</v>
      </c>
      <c r="G219" s="41">
        <v>7.3150848E7</v>
      </c>
      <c r="H219" s="41" t="s">
        <v>583</v>
      </c>
      <c r="I219" s="39" t="str">
        <f t="shared" si="1"/>
        <v/>
      </c>
      <c r="L219" s="41">
        <f t="shared" si="7"/>
        <v>0</v>
      </c>
      <c r="O219" s="41">
        <f t="shared" si="6"/>
        <v>1403784</v>
      </c>
      <c r="P219" s="41">
        <v>151124.0</v>
      </c>
      <c r="Q219" s="41">
        <v>1252660.0</v>
      </c>
      <c r="S219" s="52" t="str">
        <f t="shared" si="4"/>
        <v>База Q2</v>
      </c>
      <c r="T219" s="53">
        <f t="shared" si="5"/>
        <v>0</v>
      </c>
      <c r="V219" s="41" t="s">
        <v>438</v>
      </c>
    </row>
    <row r="220">
      <c r="A220" s="41" t="s">
        <v>439</v>
      </c>
      <c r="B220" s="41" t="s">
        <v>432</v>
      </c>
      <c r="C220" s="41" t="s">
        <v>446</v>
      </c>
      <c r="D220" s="41" t="s">
        <v>39</v>
      </c>
      <c r="E220" s="41">
        <v>7.3098244E7</v>
      </c>
      <c r="F220" s="41" t="s">
        <v>397</v>
      </c>
      <c r="G220" s="41">
        <v>7.3098244E7</v>
      </c>
      <c r="H220" s="43" t="s">
        <v>584</v>
      </c>
      <c r="I220" s="39" t="str">
        <f t="shared" si="1"/>
        <v/>
      </c>
      <c r="L220" s="41">
        <f t="shared" si="7"/>
        <v>0</v>
      </c>
      <c r="O220" s="41">
        <f t="shared" si="6"/>
        <v>1339453</v>
      </c>
      <c r="P220" s="41">
        <v>521352.0</v>
      </c>
      <c r="Q220" s="41">
        <v>818101.0</v>
      </c>
      <c r="S220" s="52" t="str">
        <f t="shared" si="4"/>
        <v>Новая база</v>
      </c>
      <c r="T220" s="53">
        <f t="shared" si="5"/>
        <v>0</v>
      </c>
      <c r="V220" s="41" t="s">
        <v>438</v>
      </c>
    </row>
    <row r="221">
      <c r="A221" s="41" t="s">
        <v>439</v>
      </c>
      <c r="B221" s="41" t="s">
        <v>432</v>
      </c>
      <c r="C221" s="41" t="s">
        <v>440</v>
      </c>
      <c r="D221" s="41" t="s">
        <v>33</v>
      </c>
      <c r="E221" s="41">
        <v>7.3236528E7</v>
      </c>
      <c r="F221" s="41" t="s">
        <v>397</v>
      </c>
      <c r="G221" s="41">
        <v>7.3236528E7</v>
      </c>
      <c r="H221" s="41" t="s">
        <v>260</v>
      </c>
      <c r="I221" s="39" t="str">
        <f t="shared" si="1"/>
        <v/>
      </c>
      <c r="L221" s="41">
        <f t="shared" si="7"/>
        <v>643270</v>
      </c>
      <c r="M221" s="41">
        <v>643270.0</v>
      </c>
      <c r="O221" s="41">
        <f t="shared" si="6"/>
        <v>1123991</v>
      </c>
      <c r="P221" s="41">
        <v>242399.0</v>
      </c>
      <c r="Q221" s="41">
        <v>881592.0</v>
      </c>
      <c r="S221" s="52" t="str">
        <f t="shared" si="4"/>
        <v>Новая база</v>
      </c>
      <c r="T221" s="53">
        <f t="shared" si="5"/>
        <v>0.572308853</v>
      </c>
      <c r="V221" s="41" t="s">
        <v>434</v>
      </c>
    </row>
    <row r="222">
      <c r="A222" s="41" t="s">
        <v>439</v>
      </c>
      <c r="B222" s="41" t="s">
        <v>432</v>
      </c>
      <c r="C222" s="41" t="s">
        <v>440</v>
      </c>
      <c r="D222" s="41" t="s">
        <v>33</v>
      </c>
      <c r="E222" s="41">
        <v>7.3255446E7</v>
      </c>
      <c r="F222" s="41" t="s">
        <v>379</v>
      </c>
      <c r="G222" s="41">
        <v>7.3255446E7</v>
      </c>
      <c r="H222" s="41" t="s">
        <v>406</v>
      </c>
      <c r="I222" s="39" t="str">
        <f t="shared" si="1"/>
        <v/>
      </c>
      <c r="L222" s="41">
        <f t="shared" si="7"/>
        <v>0</v>
      </c>
      <c r="O222" s="41">
        <f t="shared" si="6"/>
        <v>1074361</v>
      </c>
      <c r="P222" s="41">
        <v>361779.0</v>
      </c>
      <c r="Q222" s="41">
        <v>712582.0</v>
      </c>
      <c r="S222" s="52" t="str">
        <f t="shared" si="4"/>
        <v>Новая база</v>
      </c>
      <c r="T222" s="53">
        <f t="shared" si="5"/>
        <v>0</v>
      </c>
      <c r="V222" s="41" t="s">
        <v>434</v>
      </c>
    </row>
    <row r="223">
      <c r="A223" s="41" t="s">
        <v>439</v>
      </c>
      <c r="B223" s="41" t="s">
        <v>432</v>
      </c>
      <c r="C223" s="41" t="s">
        <v>446</v>
      </c>
      <c r="D223" s="41" t="s">
        <v>39</v>
      </c>
      <c r="E223" s="41">
        <v>7.266933E7</v>
      </c>
      <c r="F223" s="41" t="s">
        <v>397</v>
      </c>
      <c r="G223" s="41">
        <v>7.266933E7</v>
      </c>
      <c r="H223" s="43" t="s">
        <v>585</v>
      </c>
      <c r="I223" s="39" t="str">
        <f t="shared" si="1"/>
        <v/>
      </c>
      <c r="L223" s="41">
        <f t="shared" si="7"/>
        <v>0</v>
      </c>
      <c r="O223" s="41">
        <f t="shared" si="6"/>
        <v>1005336</v>
      </c>
      <c r="P223" s="41">
        <v>678303.0</v>
      </c>
      <c r="Q223" s="41">
        <v>327033.0</v>
      </c>
      <c r="S223" s="52" t="str">
        <f t="shared" si="4"/>
        <v>Новая база</v>
      </c>
      <c r="T223" s="53">
        <f t="shared" si="5"/>
        <v>0</v>
      </c>
      <c r="V223" s="41" t="s">
        <v>438</v>
      </c>
    </row>
    <row r="224">
      <c r="A224" s="41" t="s">
        <v>431</v>
      </c>
      <c r="B224" s="41" t="s">
        <v>432</v>
      </c>
      <c r="C224" s="41" t="s">
        <v>470</v>
      </c>
      <c r="D224" s="41" t="s">
        <v>78</v>
      </c>
      <c r="E224" s="41">
        <v>7.3255403E7</v>
      </c>
      <c r="F224" s="41" t="s">
        <v>357</v>
      </c>
      <c r="G224" s="41">
        <v>7.3255403E7</v>
      </c>
      <c r="H224" s="41" t="s">
        <v>586</v>
      </c>
      <c r="I224" s="39" t="str">
        <f t="shared" si="1"/>
        <v>Есть медийка</v>
      </c>
      <c r="J224" s="41">
        <v>121426.0</v>
      </c>
      <c r="K224" s="41">
        <v>940271.0</v>
      </c>
      <c r="L224" s="41">
        <f t="shared" si="7"/>
        <v>0</v>
      </c>
      <c r="O224" s="41">
        <f t="shared" si="6"/>
        <v>940271</v>
      </c>
      <c r="S224" s="52" t="str">
        <f t="shared" si="4"/>
        <v>Новая база</v>
      </c>
      <c r="T224" s="53">
        <f t="shared" si="5"/>
        <v>0</v>
      </c>
      <c r="V224" s="41" t="s">
        <v>438</v>
      </c>
    </row>
    <row r="225">
      <c r="A225" s="41" t="s">
        <v>432</v>
      </c>
      <c r="B225" s="41" t="s">
        <v>432</v>
      </c>
      <c r="C225" s="41" t="s">
        <v>33</v>
      </c>
      <c r="D225" s="41" t="s">
        <v>33</v>
      </c>
      <c r="E225" s="41">
        <v>7.3032531E7</v>
      </c>
      <c r="F225" s="41" t="s">
        <v>395</v>
      </c>
      <c r="G225" s="41">
        <v>7.3032531E7</v>
      </c>
      <c r="H225" s="41" t="s">
        <v>164</v>
      </c>
      <c r="I225" s="39" t="str">
        <f t="shared" si="1"/>
        <v/>
      </c>
      <c r="L225" s="41">
        <f t="shared" si="7"/>
        <v>412031</v>
      </c>
      <c r="M225" s="41">
        <v>412031.0</v>
      </c>
      <c r="O225" s="41">
        <f t="shared" si="6"/>
        <v>835763</v>
      </c>
      <c r="P225" s="41">
        <v>80217.0</v>
      </c>
      <c r="Q225" s="41">
        <v>755546.0</v>
      </c>
      <c r="S225" s="52" t="str">
        <f t="shared" si="4"/>
        <v>База Q2</v>
      </c>
      <c r="T225" s="53">
        <f t="shared" si="5"/>
        <v>0.4929998098</v>
      </c>
      <c r="V225" s="41" t="s">
        <v>434</v>
      </c>
    </row>
    <row r="226">
      <c r="A226" s="41" t="s">
        <v>537</v>
      </c>
      <c r="B226" s="41" t="s">
        <v>432</v>
      </c>
      <c r="C226" s="41" t="s">
        <v>587</v>
      </c>
      <c r="D226" s="41" t="s">
        <v>51</v>
      </c>
      <c r="E226" s="41">
        <v>7.3066624E7</v>
      </c>
      <c r="F226" s="41" t="s">
        <v>379</v>
      </c>
      <c r="G226" s="41">
        <v>7.3066624E7</v>
      </c>
      <c r="H226" s="43" t="s">
        <v>588</v>
      </c>
      <c r="I226" s="39" t="str">
        <f t="shared" si="1"/>
        <v/>
      </c>
      <c r="L226" s="41">
        <v>1.0</v>
      </c>
      <c r="O226" s="41">
        <f t="shared" si="6"/>
        <v>688311</v>
      </c>
      <c r="P226" s="41">
        <v>44092.0</v>
      </c>
      <c r="Q226" s="41">
        <v>644219.0</v>
      </c>
      <c r="S226" s="52" t="str">
        <f t="shared" si="4"/>
        <v>Новая база</v>
      </c>
      <c r="T226" s="53">
        <f t="shared" si="5"/>
        <v>0.000001452831642</v>
      </c>
      <c r="V226" s="41" t="s">
        <v>438</v>
      </c>
    </row>
    <row r="227">
      <c r="A227" s="41" t="s">
        <v>467</v>
      </c>
      <c r="B227" s="41" t="s">
        <v>432</v>
      </c>
      <c r="C227" s="41" t="s">
        <v>500</v>
      </c>
      <c r="D227" s="41" t="s">
        <v>132</v>
      </c>
      <c r="E227" s="41">
        <v>9.8518428E7</v>
      </c>
      <c r="F227" s="41" t="s">
        <v>395</v>
      </c>
      <c r="G227" s="41">
        <v>9.8518428E7</v>
      </c>
      <c r="H227" s="43" t="s">
        <v>589</v>
      </c>
      <c r="I227" s="39" t="str">
        <f t="shared" si="1"/>
        <v/>
      </c>
      <c r="L227" s="41">
        <f t="shared" ref="L227:L233" si="8">M227+N227</f>
        <v>0</v>
      </c>
      <c r="O227" s="41">
        <f t="shared" si="6"/>
        <v>551381</v>
      </c>
      <c r="P227" s="41">
        <v>123391.0</v>
      </c>
      <c r="Q227" s="41">
        <v>427990.0</v>
      </c>
      <c r="S227" s="52" t="str">
        <f t="shared" si="4"/>
        <v>Новая база</v>
      </c>
      <c r="T227" s="53">
        <f t="shared" si="5"/>
        <v>0</v>
      </c>
      <c r="V227" s="41" t="s">
        <v>438</v>
      </c>
    </row>
    <row r="228">
      <c r="A228" s="41" t="s">
        <v>432</v>
      </c>
      <c r="B228" s="41" t="s">
        <v>432</v>
      </c>
      <c r="C228" s="41" t="s">
        <v>61</v>
      </c>
      <c r="D228" s="41" t="s">
        <v>39</v>
      </c>
      <c r="E228" s="41">
        <v>1.01096969E8</v>
      </c>
      <c r="F228" s="41" t="s">
        <v>115</v>
      </c>
      <c r="G228" s="41">
        <v>1.01096969E8</v>
      </c>
      <c r="H228" s="41" t="s">
        <v>590</v>
      </c>
      <c r="I228" s="39" t="str">
        <f t="shared" si="1"/>
        <v/>
      </c>
      <c r="L228" s="41">
        <f t="shared" si="8"/>
        <v>20430</v>
      </c>
      <c r="M228" s="41">
        <v>20430.0</v>
      </c>
      <c r="O228" s="41">
        <f t="shared" si="6"/>
        <v>450075</v>
      </c>
      <c r="P228" s="41">
        <v>85871.0</v>
      </c>
      <c r="Q228" s="41">
        <v>364204.0</v>
      </c>
      <c r="S228" s="52" t="str">
        <f t="shared" si="4"/>
        <v>База Q2</v>
      </c>
      <c r="T228" s="53">
        <f t="shared" si="5"/>
        <v>0.04539243459</v>
      </c>
      <c r="V228" s="41" t="s">
        <v>434</v>
      </c>
    </row>
    <row r="229">
      <c r="A229" s="41" t="s">
        <v>439</v>
      </c>
      <c r="B229" s="41" t="s">
        <v>432</v>
      </c>
      <c r="C229" s="41" t="s">
        <v>440</v>
      </c>
      <c r="D229" s="41" t="s">
        <v>33</v>
      </c>
      <c r="E229" s="41">
        <v>7.2708501E7</v>
      </c>
      <c r="F229" s="41" t="s">
        <v>397</v>
      </c>
      <c r="G229" s="41">
        <v>7.2708501E7</v>
      </c>
      <c r="H229" s="41" t="s">
        <v>591</v>
      </c>
      <c r="I229" s="39" t="str">
        <f t="shared" si="1"/>
        <v/>
      </c>
      <c r="L229" s="41">
        <f t="shared" si="8"/>
        <v>0</v>
      </c>
      <c r="O229" s="41">
        <f t="shared" si="6"/>
        <v>136435</v>
      </c>
      <c r="P229" s="41">
        <v>83402.0</v>
      </c>
      <c r="Q229" s="41">
        <v>53033.0</v>
      </c>
      <c r="S229" s="52" t="str">
        <f t="shared" si="4"/>
        <v>Новая база</v>
      </c>
      <c r="T229" s="53">
        <f t="shared" si="5"/>
        <v>0</v>
      </c>
      <c r="V229" s="41" t="s">
        <v>438</v>
      </c>
    </row>
    <row r="230">
      <c r="A230" s="41" t="s">
        <v>439</v>
      </c>
      <c r="B230" s="41" t="s">
        <v>432</v>
      </c>
      <c r="C230" s="41" t="s">
        <v>440</v>
      </c>
      <c r="D230" s="41" t="s">
        <v>33</v>
      </c>
      <c r="E230" s="41">
        <v>7.3255316E7</v>
      </c>
      <c r="F230" s="41" t="s">
        <v>397</v>
      </c>
      <c r="G230" s="41">
        <v>7.3255316E7</v>
      </c>
      <c r="H230" s="41" t="s">
        <v>234</v>
      </c>
      <c r="I230" s="39" t="str">
        <f t="shared" si="1"/>
        <v/>
      </c>
      <c r="L230" s="41">
        <f t="shared" si="8"/>
        <v>418089</v>
      </c>
      <c r="M230" s="41">
        <v>418089.0</v>
      </c>
      <c r="O230" s="41">
        <f t="shared" si="6"/>
        <v>135143</v>
      </c>
      <c r="Q230" s="41">
        <v>135143.0</v>
      </c>
      <c r="S230" s="52" t="str">
        <f t="shared" si="4"/>
        <v>Новая база</v>
      </c>
      <c r="T230" s="53">
        <f t="shared" si="5"/>
        <v>3.093678548</v>
      </c>
      <c r="V230" s="41" t="s">
        <v>434</v>
      </c>
    </row>
    <row r="231">
      <c r="A231" s="41" t="s">
        <v>592</v>
      </c>
      <c r="B231" s="41" t="s">
        <v>432</v>
      </c>
      <c r="D231" s="41" t="s">
        <v>51</v>
      </c>
      <c r="E231" s="41">
        <v>7.2975019E7</v>
      </c>
      <c r="F231" s="41" t="s">
        <v>115</v>
      </c>
      <c r="G231" s="41">
        <v>7.2975019E7</v>
      </c>
      <c r="H231" s="59" t="s">
        <v>593</v>
      </c>
      <c r="I231" s="39" t="str">
        <f t="shared" si="1"/>
        <v/>
      </c>
      <c r="L231" s="41">
        <f t="shared" si="8"/>
        <v>0</v>
      </c>
      <c r="O231" s="41">
        <f t="shared" si="6"/>
        <v>32991</v>
      </c>
      <c r="P231" s="41">
        <v>18581.0</v>
      </c>
      <c r="Q231" s="41">
        <v>14410.0</v>
      </c>
      <c r="S231" s="52" t="str">
        <f t="shared" si="4"/>
        <v>Новая база</v>
      </c>
      <c r="T231" s="53">
        <f t="shared" si="5"/>
        <v>0</v>
      </c>
      <c r="V231" s="41" t="s">
        <v>438</v>
      </c>
    </row>
    <row r="232">
      <c r="A232" s="41" t="s">
        <v>431</v>
      </c>
      <c r="B232" s="41" t="s">
        <v>432</v>
      </c>
      <c r="C232" s="41" t="s">
        <v>470</v>
      </c>
      <c r="D232" s="41" t="s">
        <v>19</v>
      </c>
      <c r="E232" s="41">
        <v>7.3255423E7</v>
      </c>
      <c r="F232" s="41" t="s">
        <v>397</v>
      </c>
      <c r="G232" s="41">
        <v>7.3255423E7</v>
      </c>
      <c r="H232" s="41" t="s">
        <v>594</v>
      </c>
      <c r="I232" s="39" t="str">
        <f t="shared" si="1"/>
        <v/>
      </c>
      <c r="L232" s="41">
        <f t="shared" si="8"/>
        <v>0</v>
      </c>
      <c r="O232" s="41">
        <f t="shared" si="6"/>
        <v>0</v>
      </c>
      <c r="S232" s="52" t="str">
        <f t="shared" si="4"/>
        <v>Новая база</v>
      </c>
      <c r="T232" s="53" t="str">
        <f t="shared" si="5"/>
        <v>#DIV/0!</v>
      </c>
      <c r="V232" s="41" t="s">
        <v>438</v>
      </c>
    </row>
    <row r="233">
      <c r="A233" s="41" t="s">
        <v>592</v>
      </c>
      <c r="B233" s="41" t="s">
        <v>432</v>
      </c>
      <c r="D233" s="41" t="s">
        <v>73</v>
      </c>
      <c r="E233" s="41">
        <v>7.3255428E7</v>
      </c>
      <c r="F233" s="41" t="s">
        <v>397</v>
      </c>
      <c r="G233" s="41">
        <v>7.3255428E7</v>
      </c>
      <c r="H233" s="41" t="s">
        <v>595</v>
      </c>
      <c r="I233" s="39" t="str">
        <f t="shared" si="1"/>
        <v/>
      </c>
      <c r="L233" s="41">
        <f t="shared" si="8"/>
        <v>0</v>
      </c>
      <c r="O233" s="41">
        <f t="shared" si="6"/>
        <v>0</v>
      </c>
      <c r="S233" s="52" t="str">
        <f t="shared" si="4"/>
        <v>Новая база</v>
      </c>
      <c r="T233" s="53" t="str">
        <f t="shared" si="5"/>
        <v>#DIV/0!</v>
      </c>
      <c r="V233" s="41" t="s">
        <v>438</v>
      </c>
    </row>
    <row r="234">
      <c r="A234" s="41" t="s">
        <v>592</v>
      </c>
      <c r="B234" s="41" t="s">
        <v>432</v>
      </c>
      <c r="D234" s="41" t="s">
        <v>51</v>
      </c>
      <c r="E234" s="41">
        <v>1.00202907E8</v>
      </c>
      <c r="F234" s="41" t="s">
        <v>379</v>
      </c>
      <c r="G234" s="41">
        <v>1.00202907E8</v>
      </c>
      <c r="H234" s="43" t="s">
        <v>596</v>
      </c>
      <c r="I234" s="39" t="str">
        <f t="shared" si="1"/>
        <v/>
      </c>
      <c r="L234" s="41">
        <v>1.0</v>
      </c>
      <c r="O234" s="41">
        <f t="shared" si="6"/>
        <v>0</v>
      </c>
      <c r="S234" s="52" t="str">
        <f t="shared" si="4"/>
        <v>Новая база</v>
      </c>
      <c r="T234" s="53" t="str">
        <f t="shared" si="5"/>
        <v>#DIV/0!</v>
      </c>
      <c r="V234" s="41" t="s">
        <v>438</v>
      </c>
    </row>
    <row r="235">
      <c r="S235" s="52"/>
      <c r="T235" s="53"/>
    </row>
    <row r="236">
      <c r="S236" s="52"/>
      <c r="T236" s="53"/>
    </row>
    <row r="237">
      <c r="S237" s="52"/>
      <c r="T237" s="53"/>
    </row>
    <row r="238">
      <c r="S238" s="52"/>
      <c r="T238" s="53"/>
    </row>
    <row r="239">
      <c r="T239" s="53"/>
    </row>
    <row r="240">
      <c r="S240" s="52"/>
      <c r="T240" s="53"/>
    </row>
    <row r="241">
      <c r="S241" s="52"/>
      <c r="T241" s="53"/>
    </row>
    <row r="242">
      <c r="S242" s="52"/>
      <c r="T242" s="53"/>
    </row>
    <row r="243">
      <c r="S243" s="52"/>
      <c r="T243" s="53"/>
    </row>
    <row r="244">
      <c r="S244" s="52"/>
      <c r="T244" s="53"/>
    </row>
    <row r="245">
      <c r="S245" s="52"/>
      <c r="T245" s="53"/>
    </row>
    <row r="246">
      <c r="S246" s="52"/>
      <c r="T246" s="53"/>
    </row>
    <row r="247">
      <c r="S247" s="52"/>
      <c r="T247" s="53"/>
    </row>
    <row r="248">
      <c r="S248" s="52"/>
      <c r="T248" s="53"/>
    </row>
    <row r="249">
      <c r="S249" s="52"/>
      <c r="T249" s="53"/>
    </row>
    <row r="250">
      <c r="S250" s="52"/>
      <c r="T250" s="53"/>
    </row>
    <row r="251">
      <c r="S251" s="52"/>
      <c r="T251" s="53"/>
    </row>
    <row r="252">
      <c r="S252" s="52"/>
      <c r="T252" s="53"/>
    </row>
    <row r="253">
      <c r="S253" s="52"/>
      <c r="T253" s="53"/>
    </row>
    <row r="254">
      <c r="S254" s="52"/>
      <c r="T254" s="53"/>
    </row>
    <row r="255">
      <c r="S255" s="52"/>
      <c r="T255" s="53"/>
    </row>
    <row r="256">
      <c r="S256" s="52"/>
      <c r="T256" s="53"/>
    </row>
    <row r="257">
      <c r="S257" s="52"/>
      <c r="T257" s="53"/>
    </row>
    <row r="258">
      <c r="S258" s="52"/>
      <c r="T258" s="53"/>
    </row>
    <row r="259">
      <c r="S259" s="52"/>
      <c r="T259" s="53"/>
    </row>
    <row r="260">
      <c r="S260" s="52"/>
      <c r="T260" s="53"/>
    </row>
    <row r="261">
      <c r="S261" s="52"/>
      <c r="T261" s="53"/>
    </row>
    <row r="262">
      <c r="S262" s="52"/>
      <c r="T262" s="53"/>
    </row>
    <row r="263">
      <c r="S263" s="52"/>
      <c r="T263" s="53"/>
    </row>
    <row r="264">
      <c r="S264" s="52"/>
      <c r="T264" s="53"/>
    </row>
    <row r="265">
      <c r="S265" s="52"/>
      <c r="T265" s="53"/>
    </row>
    <row r="266">
      <c r="S266" s="52"/>
      <c r="T266" s="53"/>
    </row>
    <row r="267">
      <c r="S267" s="52"/>
      <c r="T267" s="53"/>
    </row>
    <row r="268">
      <c r="S268" s="52"/>
      <c r="T268" s="53"/>
    </row>
    <row r="269">
      <c r="S269" s="52"/>
      <c r="T269" s="53"/>
    </row>
    <row r="270">
      <c r="S270" s="52"/>
      <c r="T270" s="53"/>
    </row>
    <row r="271">
      <c r="S271" s="52"/>
      <c r="T271" s="53"/>
    </row>
    <row r="272">
      <c r="S272" s="52"/>
      <c r="T272" s="53"/>
    </row>
    <row r="273">
      <c r="S273" s="52"/>
      <c r="T273" s="53"/>
    </row>
    <row r="274">
      <c r="S274" s="52"/>
      <c r="T274" s="53"/>
    </row>
    <row r="275">
      <c r="S275" s="52"/>
      <c r="T275" s="53"/>
    </row>
    <row r="276">
      <c r="S276" s="52"/>
      <c r="T276" s="53"/>
    </row>
    <row r="277">
      <c r="S277" s="52"/>
      <c r="T277" s="53"/>
    </row>
    <row r="278">
      <c r="S278" s="52"/>
      <c r="T278" s="53"/>
    </row>
    <row r="279">
      <c r="S279" s="52"/>
      <c r="T279" s="53"/>
    </row>
    <row r="280">
      <c r="S280" s="52"/>
      <c r="T280" s="53"/>
    </row>
    <row r="281">
      <c r="S281" s="52"/>
      <c r="T281" s="53"/>
    </row>
    <row r="282">
      <c r="S282" s="52"/>
      <c r="T282" s="53"/>
    </row>
    <row r="283">
      <c r="S283" s="52"/>
      <c r="T283" s="53"/>
    </row>
    <row r="284">
      <c r="S284" s="52"/>
      <c r="T284" s="53"/>
    </row>
    <row r="285">
      <c r="S285" s="52"/>
      <c r="T285" s="53"/>
    </row>
    <row r="286">
      <c r="S286" s="52"/>
      <c r="T286" s="53"/>
    </row>
    <row r="287">
      <c r="S287" s="52"/>
      <c r="T287" s="53"/>
    </row>
    <row r="288">
      <c r="S288" s="52"/>
      <c r="T288" s="53"/>
    </row>
    <row r="289">
      <c r="S289" s="52"/>
      <c r="T289" s="53"/>
    </row>
    <row r="290">
      <c r="S290" s="52"/>
      <c r="T290" s="53"/>
    </row>
    <row r="291">
      <c r="S291" s="52"/>
      <c r="T291" s="53"/>
    </row>
    <row r="292">
      <c r="S292" s="52"/>
      <c r="T292" s="53"/>
    </row>
    <row r="293">
      <c r="S293" s="52"/>
      <c r="T293" s="53"/>
    </row>
    <row r="294">
      <c r="S294" s="52"/>
      <c r="T294" s="53"/>
    </row>
    <row r="295">
      <c r="S295" s="52"/>
      <c r="T295" s="53"/>
    </row>
    <row r="296">
      <c r="S296" s="52"/>
      <c r="T296" s="53"/>
    </row>
    <row r="297">
      <c r="S297" s="52"/>
      <c r="T297" s="53"/>
    </row>
    <row r="298">
      <c r="S298" s="52"/>
      <c r="T298" s="53"/>
    </row>
    <row r="299">
      <c r="S299" s="52"/>
      <c r="T299" s="53"/>
    </row>
    <row r="300">
      <c r="S300" s="52"/>
      <c r="T300" s="53"/>
    </row>
    <row r="301">
      <c r="S301" s="52"/>
      <c r="T301" s="53"/>
    </row>
    <row r="302">
      <c r="S302" s="52"/>
      <c r="T302" s="53"/>
    </row>
    <row r="303">
      <c r="S303" s="52"/>
      <c r="T303" s="53"/>
    </row>
    <row r="304">
      <c r="S304" s="52"/>
      <c r="T304" s="53"/>
    </row>
    <row r="305">
      <c r="S305" s="52"/>
      <c r="T305" s="53"/>
    </row>
    <row r="306">
      <c r="S306" s="52"/>
      <c r="T306" s="53"/>
    </row>
    <row r="307">
      <c r="S307" s="52"/>
      <c r="T307" s="53"/>
    </row>
    <row r="308">
      <c r="S308" s="52"/>
      <c r="T308" s="53"/>
    </row>
    <row r="309">
      <c r="S309" s="52"/>
      <c r="T309" s="53"/>
    </row>
    <row r="310">
      <c r="S310" s="52"/>
      <c r="T310" s="53"/>
    </row>
    <row r="311">
      <c r="S311" s="52"/>
      <c r="T311" s="53"/>
    </row>
    <row r="312">
      <c r="S312" s="52"/>
      <c r="T312" s="53"/>
    </row>
    <row r="313">
      <c r="S313" s="52"/>
      <c r="T313" s="53"/>
    </row>
    <row r="314">
      <c r="S314" s="52"/>
      <c r="T314" s="53"/>
    </row>
    <row r="315">
      <c r="S315" s="52"/>
      <c r="T315" s="53"/>
    </row>
    <row r="316">
      <c r="S316" s="52"/>
      <c r="T316" s="53"/>
    </row>
    <row r="317">
      <c r="S317" s="52"/>
      <c r="T317" s="53"/>
    </row>
    <row r="318">
      <c r="S318" s="52"/>
      <c r="T318" s="53"/>
    </row>
    <row r="319">
      <c r="S319" s="52"/>
      <c r="T319" s="53"/>
    </row>
    <row r="320">
      <c r="S320" s="52"/>
      <c r="T320" s="53"/>
    </row>
    <row r="321">
      <c r="S321" s="52"/>
      <c r="T321" s="53"/>
    </row>
    <row r="322">
      <c r="S322" s="52"/>
      <c r="T322" s="53"/>
    </row>
    <row r="323">
      <c r="S323" s="52"/>
      <c r="T323" s="53"/>
    </row>
    <row r="324">
      <c r="S324" s="52"/>
      <c r="T324" s="53"/>
    </row>
    <row r="325">
      <c r="S325" s="52"/>
      <c r="T325" s="53"/>
    </row>
    <row r="326">
      <c r="S326" s="52"/>
      <c r="T326" s="53"/>
    </row>
    <row r="327">
      <c r="S327" s="52"/>
      <c r="T327" s="53"/>
    </row>
    <row r="328">
      <c r="S328" s="52"/>
      <c r="T328" s="53"/>
    </row>
    <row r="329">
      <c r="S329" s="52"/>
      <c r="T329" s="53"/>
    </row>
    <row r="330">
      <c r="S330" s="52"/>
      <c r="T330" s="53"/>
    </row>
    <row r="331">
      <c r="S331" s="52"/>
      <c r="T331" s="53"/>
    </row>
    <row r="332">
      <c r="S332" s="52"/>
      <c r="T332" s="53"/>
    </row>
    <row r="333">
      <c r="S333" s="52"/>
      <c r="T333" s="53"/>
    </row>
    <row r="334">
      <c r="S334" s="52"/>
      <c r="T334" s="53"/>
    </row>
    <row r="335">
      <c r="S335" s="52"/>
      <c r="T335" s="53"/>
    </row>
    <row r="336">
      <c r="S336" s="52"/>
      <c r="T336" s="53"/>
    </row>
    <row r="337">
      <c r="S337" s="52"/>
      <c r="T337" s="53"/>
    </row>
    <row r="338">
      <c r="S338" s="52"/>
      <c r="T338" s="53"/>
    </row>
    <row r="339">
      <c r="S339" s="52"/>
      <c r="T339" s="53"/>
    </row>
    <row r="340">
      <c r="S340" s="52"/>
      <c r="T340" s="53"/>
    </row>
    <row r="341">
      <c r="S341" s="52"/>
      <c r="T341" s="53"/>
    </row>
    <row r="342">
      <c r="S342" s="52"/>
      <c r="T342" s="53"/>
    </row>
    <row r="343">
      <c r="S343" s="52"/>
      <c r="T343" s="53"/>
    </row>
    <row r="344">
      <c r="S344" s="52"/>
      <c r="T344" s="53"/>
    </row>
    <row r="345">
      <c r="S345" s="52"/>
      <c r="T345" s="53"/>
    </row>
    <row r="346">
      <c r="S346" s="52"/>
      <c r="T346" s="53"/>
    </row>
    <row r="347">
      <c r="S347" s="52"/>
      <c r="T347" s="53"/>
    </row>
    <row r="348">
      <c r="S348" s="52"/>
      <c r="T348" s="53"/>
    </row>
    <row r="349">
      <c r="S349" s="52"/>
      <c r="T349" s="53"/>
    </row>
    <row r="350">
      <c r="S350" s="52"/>
      <c r="T350" s="53"/>
    </row>
    <row r="351">
      <c r="S351" s="52"/>
      <c r="T351" s="53"/>
    </row>
    <row r="352">
      <c r="S352" s="52"/>
      <c r="T352" s="53"/>
    </row>
    <row r="353">
      <c r="S353" s="52"/>
      <c r="T353" s="53"/>
    </row>
    <row r="354">
      <c r="S354" s="52"/>
      <c r="T354" s="53"/>
    </row>
    <row r="355">
      <c r="S355" s="52"/>
      <c r="T355" s="53"/>
    </row>
    <row r="356">
      <c r="S356" s="52"/>
      <c r="T356" s="53"/>
    </row>
    <row r="357">
      <c r="S357" s="52"/>
      <c r="T357" s="53"/>
    </row>
    <row r="358">
      <c r="S358" s="52"/>
      <c r="T358" s="53"/>
    </row>
    <row r="359">
      <c r="S359" s="52"/>
      <c r="T359" s="53"/>
    </row>
    <row r="360">
      <c r="S360" s="52"/>
      <c r="T360" s="53"/>
    </row>
    <row r="361">
      <c r="S361" s="52"/>
      <c r="T361" s="53"/>
    </row>
    <row r="362">
      <c r="S362" s="52"/>
      <c r="T362" s="53"/>
    </row>
    <row r="363">
      <c r="S363" s="52"/>
      <c r="T363" s="53"/>
    </row>
    <row r="364">
      <c r="S364" s="52"/>
      <c r="T364" s="53"/>
    </row>
    <row r="365">
      <c r="S365" s="52"/>
      <c r="T365" s="53"/>
    </row>
    <row r="366">
      <c r="S366" s="52"/>
      <c r="T366" s="53"/>
    </row>
    <row r="367">
      <c r="S367" s="52"/>
      <c r="T367" s="53"/>
    </row>
    <row r="368">
      <c r="S368" s="52"/>
      <c r="T368" s="53"/>
    </row>
    <row r="369">
      <c r="S369" s="52"/>
      <c r="T369" s="53"/>
    </row>
    <row r="370">
      <c r="S370" s="52"/>
      <c r="T370" s="53"/>
    </row>
    <row r="371">
      <c r="S371" s="52"/>
      <c r="T371" s="53"/>
    </row>
    <row r="372">
      <c r="S372" s="52"/>
      <c r="T372" s="53"/>
    </row>
    <row r="373">
      <c r="S373" s="52"/>
      <c r="T373" s="53"/>
    </row>
    <row r="374">
      <c r="S374" s="52"/>
      <c r="T374" s="53"/>
    </row>
    <row r="375">
      <c r="S375" s="52"/>
      <c r="T375" s="53"/>
    </row>
    <row r="376">
      <c r="S376" s="52"/>
      <c r="T376" s="53"/>
    </row>
    <row r="377">
      <c r="S377" s="52"/>
      <c r="T377" s="53"/>
    </row>
    <row r="378">
      <c r="S378" s="52"/>
      <c r="T378" s="53"/>
    </row>
    <row r="379">
      <c r="S379" s="52"/>
      <c r="T379" s="53"/>
    </row>
    <row r="380">
      <c r="S380" s="52"/>
      <c r="T380" s="53"/>
    </row>
    <row r="381">
      <c r="S381" s="52"/>
      <c r="T381" s="53"/>
    </row>
    <row r="382">
      <c r="S382" s="52"/>
      <c r="T382" s="53"/>
    </row>
    <row r="383">
      <c r="S383" s="52"/>
      <c r="T383" s="53"/>
    </row>
    <row r="384">
      <c r="S384" s="52"/>
      <c r="T384" s="53"/>
    </row>
    <row r="385">
      <c r="S385" s="52"/>
      <c r="T385" s="53"/>
    </row>
    <row r="386">
      <c r="S386" s="52"/>
      <c r="T386" s="53"/>
    </row>
    <row r="387">
      <c r="S387" s="52"/>
      <c r="T387" s="53"/>
    </row>
    <row r="388">
      <c r="S388" s="52"/>
      <c r="T388" s="53"/>
    </row>
    <row r="389">
      <c r="S389" s="52"/>
      <c r="T389" s="53"/>
    </row>
    <row r="390">
      <c r="S390" s="52"/>
      <c r="T390" s="53"/>
    </row>
    <row r="391">
      <c r="S391" s="52"/>
      <c r="T391" s="53"/>
    </row>
    <row r="392">
      <c r="S392" s="52"/>
      <c r="T392" s="53"/>
    </row>
    <row r="393">
      <c r="S393" s="52"/>
      <c r="T393" s="53"/>
    </row>
    <row r="394">
      <c r="S394" s="52"/>
      <c r="T394" s="53"/>
    </row>
    <row r="395">
      <c r="S395" s="52"/>
      <c r="T395" s="53"/>
    </row>
    <row r="396">
      <c r="S396" s="52"/>
      <c r="T396" s="53"/>
    </row>
    <row r="397">
      <c r="S397" s="52"/>
      <c r="T397" s="53"/>
    </row>
    <row r="398">
      <c r="S398" s="52"/>
      <c r="T398" s="53"/>
    </row>
    <row r="399">
      <c r="S399" s="52"/>
      <c r="T399" s="53"/>
    </row>
    <row r="400">
      <c r="S400" s="52"/>
      <c r="T400" s="53"/>
    </row>
    <row r="401">
      <c r="S401" s="52"/>
      <c r="T401" s="53"/>
    </row>
    <row r="402">
      <c r="S402" s="52"/>
      <c r="T402" s="53"/>
    </row>
    <row r="403">
      <c r="S403" s="52"/>
      <c r="T403" s="53"/>
    </row>
    <row r="404">
      <c r="S404" s="52"/>
      <c r="T404" s="53"/>
    </row>
    <row r="405">
      <c r="S405" s="52"/>
      <c r="T405" s="53"/>
    </row>
    <row r="406">
      <c r="S406" s="52"/>
      <c r="T406" s="53"/>
    </row>
    <row r="407">
      <c r="S407" s="52"/>
      <c r="T407" s="53"/>
    </row>
    <row r="408">
      <c r="S408" s="52"/>
      <c r="T408" s="53"/>
    </row>
    <row r="409">
      <c r="S409" s="52"/>
      <c r="T409" s="53"/>
    </row>
    <row r="410">
      <c r="S410" s="52"/>
      <c r="T410" s="53"/>
    </row>
    <row r="411">
      <c r="S411" s="52"/>
      <c r="T411" s="53"/>
    </row>
    <row r="412">
      <c r="S412" s="52"/>
      <c r="T412" s="53"/>
    </row>
    <row r="413">
      <c r="S413" s="52"/>
      <c r="T413" s="53"/>
    </row>
    <row r="414">
      <c r="S414" s="52"/>
      <c r="T414" s="53"/>
    </row>
    <row r="415">
      <c r="S415" s="52"/>
      <c r="T415" s="53"/>
    </row>
    <row r="416">
      <c r="S416" s="52"/>
      <c r="T416" s="53"/>
    </row>
    <row r="417">
      <c r="S417" s="52"/>
      <c r="T417" s="53"/>
    </row>
    <row r="418">
      <c r="S418" s="52"/>
      <c r="T418" s="53"/>
    </row>
    <row r="419">
      <c r="S419" s="52"/>
      <c r="T419" s="53"/>
    </row>
    <row r="420">
      <c r="S420" s="52"/>
      <c r="T420" s="53"/>
    </row>
    <row r="421">
      <c r="S421" s="52"/>
      <c r="T421" s="53"/>
    </row>
    <row r="422">
      <c r="S422" s="52"/>
      <c r="T422" s="53"/>
    </row>
    <row r="423">
      <c r="S423" s="52"/>
      <c r="T423" s="53"/>
    </row>
    <row r="424">
      <c r="S424" s="52"/>
      <c r="T424" s="53"/>
    </row>
    <row r="425">
      <c r="S425" s="52"/>
      <c r="T425" s="53"/>
    </row>
    <row r="426">
      <c r="S426" s="52"/>
      <c r="T426" s="53"/>
    </row>
    <row r="427">
      <c r="S427" s="52"/>
      <c r="T427" s="53"/>
    </row>
    <row r="428">
      <c r="S428" s="52"/>
      <c r="T428" s="53"/>
    </row>
    <row r="429">
      <c r="S429" s="52"/>
      <c r="T429" s="53"/>
    </row>
    <row r="430">
      <c r="S430" s="52"/>
      <c r="T430" s="53"/>
    </row>
    <row r="431">
      <c r="S431" s="52"/>
      <c r="T431" s="53"/>
    </row>
    <row r="432">
      <c r="S432" s="52"/>
      <c r="T432" s="53"/>
    </row>
    <row r="433">
      <c r="S433" s="52"/>
      <c r="T433" s="53"/>
    </row>
    <row r="434">
      <c r="S434" s="52"/>
      <c r="T434" s="53"/>
    </row>
    <row r="435">
      <c r="S435" s="52"/>
      <c r="T435" s="53"/>
    </row>
    <row r="436">
      <c r="S436" s="52"/>
      <c r="T436" s="53"/>
    </row>
    <row r="437">
      <c r="S437" s="52"/>
      <c r="T437" s="53"/>
    </row>
    <row r="438">
      <c r="S438" s="52"/>
      <c r="T438" s="53"/>
    </row>
    <row r="439">
      <c r="S439" s="52"/>
      <c r="T439" s="53"/>
    </row>
    <row r="440">
      <c r="S440" s="52"/>
      <c r="T440" s="53"/>
    </row>
    <row r="441">
      <c r="S441" s="52"/>
      <c r="T441" s="53"/>
    </row>
    <row r="442">
      <c r="S442" s="52"/>
      <c r="T442" s="53"/>
    </row>
    <row r="443">
      <c r="S443" s="52"/>
      <c r="T443" s="53"/>
    </row>
    <row r="444">
      <c r="S444" s="52"/>
      <c r="T444" s="53"/>
    </row>
    <row r="445">
      <c r="S445" s="52"/>
      <c r="T445" s="53"/>
    </row>
    <row r="446">
      <c r="S446" s="52"/>
      <c r="T446" s="53"/>
    </row>
    <row r="447">
      <c r="S447" s="52"/>
      <c r="T447" s="53"/>
    </row>
    <row r="448">
      <c r="S448" s="52"/>
      <c r="T448" s="53"/>
    </row>
    <row r="449">
      <c r="S449" s="52"/>
      <c r="T449" s="53"/>
    </row>
    <row r="450">
      <c r="S450" s="52"/>
      <c r="T450" s="53"/>
    </row>
    <row r="451">
      <c r="S451" s="52"/>
      <c r="T451" s="53"/>
    </row>
    <row r="452">
      <c r="S452" s="52"/>
      <c r="T452" s="53"/>
    </row>
    <row r="453">
      <c r="S453" s="52"/>
      <c r="T453" s="53"/>
    </row>
    <row r="454">
      <c r="S454" s="52"/>
      <c r="T454" s="53"/>
    </row>
    <row r="455">
      <c r="S455" s="52"/>
      <c r="T455" s="53"/>
    </row>
    <row r="456">
      <c r="S456" s="52"/>
      <c r="T456" s="53"/>
    </row>
    <row r="457">
      <c r="S457" s="52"/>
      <c r="T457" s="53"/>
    </row>
    <row r="458">
      <c r="S458" s="52"/>
      <c r="T458" s="53"/>
    </row>
    <row r="459">
      <c r="S459" s="52"/>
      <c r="T459" s="53"/>
    </row>
    <row r="460">
      <c r="S460" s="52"/>
      <c r="T460" s="53"/>
    </row>
    <row r="461">
      <c r="S461" s="52"/>
      <c r="T461" s="53"/>
    </row>
    <row r="462">
      <c r="S462" s="52"/>
      <c r="T462" s="53"/>
    </row>
    <row r="463">
      <c r="S463" s="52"/>
      <c r="T463" s="53"/>
    </row>
    <row r="464">
      <c r="S464" s="52"/>
      <c r="T464" s="53"/>
    </row>
    <row r="465">
      <c r="S465" s="52"/>
      <c r="T465" s="53"/>
    </row>
    <row r="466">
      <c r="S466" s="52"/>
      <c r="T466" s="53"/>
    </row>
    <row r="467">
      <c r="S467" s="52"/>
      <c r="T467" s="53"/>
    </row>
    <row r="468">
      <c r="S468" s="52"/>
      <c r="T468" s="53"/>
    </row>
    <row r="469">
      <c r="S469" s="52"/>
      <c r="T469" s="53"/>
    </row>
    <row r="470">
      <c r="S470" s="52"/>
      <c r="T470" s="53"/>
    </row>
    <row r="471">
      <c r="S471" s="52"/>
      <c r="T471" s="53"/>
    </row>
    <row r="472">
      <c r="S472" s="52"/>
      <c r="T472" s="53"/>
    </row>
    <row r="473">
      <c r="S473" s="52"/>
      <c r="T473" s="53"/>
    </row>
    <row r="474">
      <c r="S474" s="52"/>
      <c r="T474" s="53"/>
    </row>
    <row r="475">
      <c r="S475" s="52"/>
      <c r="T475" s="53"/>
    </row>
    <row r="476">
      <c r="S476" s="52"/>
      <c r="T476" s="53"/>
    </row>
    <row r="477">
      <c r="S477" s="52"/>
      <c r="T477" s="53"/>
    </row>
    <row r="478">
      <c r="S478" s="52"/>
      <c r="T478" s="53"/>
    </row>
    <row r="479">
      <c r="S479" s="52"/>
      <c r="T479" s="53"/>
    </row>
    <row r="480">
      <c r="S480" s="52"/>
      <c r="T480" s="53"/>
    </row>
    <row r="481">
      <c r="S481" s="52"/>
      <c r="T481" s="53"/>
    </row>
    <row r="482">
      <c r="S482" s="52"/>
      <c r="T482" s="53"/>
    </row>
    <row r="483">
      <c r="S483" s="52"/>
      <c r="T483" s="53"/>
    </row>
    <row r="484">
      <c r="S484" s="52"/>
      <c r="T484" s="53"/>
    </row>
    <row r="485">
      <c r="S485" s="52"/>
      <c r="T485" s="53"/>
    </row>
    <row r="486">
      <c r="S486" s="52"/>
      <c r="T486" s="53"/>
    </row>
    <row r="487">
      <c r="S487" s="52"/>
      <c r="T487" s="53"/>
    </row>
    <row r="488">
      <c r="S488" s="52"/>
      <c r="T488" s="53"/>
    </row>
    <row r="489">
      <c r="S489" s="52"/>
      <c r="T489" s="53"/>
    </row>
    <row r="490">
      <c r="S490" s="52"/>
      <c r="T490" s="53"/>
    </row>
    <row r="491">
      <c r="S491" s="52"/>
      <c r="T491" s="53"/>
    </row>
    <row r="492">
      <c r="S492" s="52"/>
      <c r="T492" s="53"/>
    </row>
    <row r="493">
      <c r="S493" s="52"/>
      <c r="T493" s="53"/>
    </row>
    <row r="494">
      <c r="S494" s="52"/>
      <c r="T494" s="53"/>
    </row>
    <row r="495">
      <c r="S495" s="52"/>
      <c r="T495" s="53"/>
    </row>
    <row r="496">
      <c r="S496" s="52"/>
      <c r="T496" s="53"/>
    </row>
    <row r="497">
      <c r="S497" s="52"/>
      <c r="T497" s="53"/>
    </row>
    <row r="498">
      <c r="S498" s="52"/>
      <c r="T498" s="53"/>
    </row>
    <row r="499">
      <c r="S499" s="52"/>
      <c r="T499" s="53"/>
    </row>
    <row r="500">
      <c r="S500" s="52"/>
      <c r="T500" s="53"/>
    </row>
    <row r="501">
      <c r="S501" s="52"/>
      <c r="T501" s="53"/>
    </row>
    <row r="502">
      <c r="S502" s="52"/>
      <c r="T502" s="53"/>
    </row>
    <row r="503">
      <c r="S503" s="52"/>
      <c r="T503" s="53"/>
    </row>
    <row r="504">
      <c r="S504" s="52"/>
      <c r="T504" s="53"/>
    </row>
    <row r="505">
      <c r="S505" s="52"/>
      <c r="T505" s="53"/>
    </row>
    <row r="506">
      <c r="S506" s="52"/>
      <c r="T506" s="53"/>
    </row>
    <row r="507">
      <c r="S507" s="52"/>
      <c r="T507" s="53"/>
    </row>
    <row r="508">
      <c r="S508" s="52"/>
      <c r="T508" s="53"/>
    </row>
    <row r="509">
      <c r="S509" s="52"/>
      <c r="T509" s="53"/>
    </row>
    <row r="510">
      <c r="S510" s="52"/>
      <c r="T510" s="53"/>
    </row>
    <row r="511">
      <c r="S511" s="52"/>
      <c r="T511" s="53"/>
    </row>
    <row r="512">
      <c r="S512" s="52"/>
      <c r="T512" s="53"/>
    </row>
    <row r="513">
      <c r="S513" s="52"/>
      <c r="T513" s="53"/>
    </row>
    <row r="514">
      <c r="S514" s="52"/>
      <c r="T514" s="53"/>
    </row>
    <row r="515">
      <c r="S515" s="52"/>
      <c r="T515" s="53"/>
    </row>
    <row r="516">
      <c r="S516" s="52"/>
      <c r="T516" s="53"/>
    </row>
    <row r="517">
      <c r="S517" s="52"/>
      <c r="T517" s="53"/>
    </row>
    <row r="518">
      <c r="S518" s="52"/>
      <c r="T518" s="53"/>
    </row>
    <row r="519">
      <c r="S519" s="52"/>
      <c r="T519" s="53"/>
    </row>
    <row r="520">
      <c r="S520" s="52"/>
      <c r="T520" s="53"/>
    </row>
    <row r="521">
      <c r="S521" s="52"/>
      <c r="T521" s="53"/>
    </row>
    <row r="522">
      <c r="S522" s="52"/>
      <c r="T522" s="53"/>
    </row>
    <row r="523">
      <c r="S523" s="52"/>
      <c r="T523" s="53"/>
    </row>
    <row r="524">
      <c r="S524" s="52"/>
      <c r="T524" s="53"/>
    </row>
    <row r="525">
      <c r="S525" s="52"/>
      <c r="T525" s="53"/>
    </row>
    <row r="526">
      <c r="S526" s="52"/>
      <c r="T526" s="53"/>
    </row>
    <row r="527">
      <c r="S527" s="52"/>
      <c r="T527" s="53"/>
    </row>
    <row r="528">
      <c r="S528" s="52"/>
      <c r="T528" s="53"/>
    </row>
    <row r="529">
      <c r="S529" s="52"/>
      <c r="T529" s="53"/>
    </row>
    <row r="530">
      <c r="S530" s="52"/>
      <c r="T530" s="53"/>
    </row>
    <row r="531">
      <c r="S531" s="52"/>
      <c r="T531" s="53"/>
    </row>
    <row r="532">
      <c r="S532" s="52"/>
      <c r="T532" s="53"/>
    </row>
    <row r="533">
      <c r="S533" s="52"/>
      <c r="T533" s="53"/>
    </row>
    <row r="534">
      <c r="S534" s="52"/>
      <c r="T534" s="53"/>
    </row>
    <row r="535">
      <c r="S535" s="52"/>
      <c r="T535" s="53"/>
    </row>
    <row r="536">
      <c r="S536" s="52"/>
      <c r="T536" s="53"/>
    </row>
    <row r="537">
      <c r="S537" s="52"/>
      <c r="T537" s="53"/>
    </row>
    <row r="538">
      <c r="S538" s="52"/>
      <c r="T538" s="53"/>
    </row>
    <row r="539">
      <c r="S539" s="52"/>
      <c r="T539" s="53"/>
    </row>
    <row r="540">
      <c r="S540" s="52"/>
      <c r="T540" s="53"/>
    </row>
    <row r="541">
      <c r="S541" s="52"/>
      <c r="T541" s="53"/>
    </row>
    <row r="542">
      <c r="S542" s="52"/>
      <c r="T542" s="53"/>
    </row>
    <row r="543">
      <c r="S543" s="52"/>
      <c r="T543" s="53"/>
    </row>
    <row r="544">
      <c r="S544" s="52"/>
      <c r="T544" s="53"/>
    </row>
    <row r="545">
      <c r="S545" s="52"/>
      <c r="T545" s="53"/>
    </row>
    <row r="546">
      <c r="S546" s="52"/>
      <c r="T546" s="53"/>
    </row>
    <row r="547">
      <c r="S547" s="52"/>
      <c r="T547" s="53"/>
    </row>
    <row r="548">
      <c r="S548" s="52"/>
      <c r="T548" s="53"/>
    </row>
    <row r="549">
      <c r="S549" s="52"/>
      <c r="T549" s="53"/>
    </row>
    <row r="550">
      <c r="S550" s="52"/>
      <c r="T550" s="53"/>
    </row>
    <row r="551">
      <c r="S551" s="52"/>
      <c r="T551" s="53"/>
    </row>
    <row r="552">
      <c r="S552" s="52"/>
      <c r="T552" s="53"/>
    </row>
    <row r="553">
      <c r="S553" s="52"/>
      <c r="T553" s="53"/>
    </row>
    <row r="554">
      <c r="S554" s="52"/>
      <c r="T554" s="53"/>
    </row>
    <row r="555">
      <c r="S555" s="52"/>
      <c r="T555" s="53"/>
    </row>
    <row r="556">
      <c r="S556" s="52"/>
      <c r="T556" s="53"/>
    </row>
    <row r="557">
      <c r="S557" s="52"/>
      <c r="T557" s="53"/>
    </row>
    <row r="558">
      <c r="S558" s="52"/>
      <c r="T558" s="53"/>
    </row>
    <row r="559">
      <c r="S559" s="52"/>
      <c r="T559" s="53"/>
    </row>
    <row r="560">
      <c r="S560" s="52"/>
      <c r="T560" s="53"/>
    </row>
    <row r="561">
      <c r="S561" s="52"/>
      <c r="T561" s="53"/>
    </row>
    <row r="562">
      <c r="S562" s="52"/>
      <c r="T562" s="53"/>
    </row>
    <row r="563">
      <c r="S563" s="52"/>
      <c r="T563" s="53"/>
    </row>
    <row r="564">
      <c r="S564" s="52"/>
      <c r="T564" s="53"/>
    </row>
    <row r="565">
      <c r="S565" s="52"/>
      <c r="T565" s="53"/>
    </row>
    <row r="566">
      <c r="S566" s="52"/>
      <c r="T566" s="53"/>
    </row>
    <row r="567">
      <c r="S567" s="52"/>
      <c r="T567" s="53"/>
    </row>
    <row r="568">
      <c r="S568" s="52"/>
      <c r="T568" s="53"/>
    </row>
    <row r="569">
      <c r="S569" s="52"/>
      <c r="T569" s="53"/>
    </row>
    <row r="570">
      <c r="S570" s="52"/>
      <c r="T570" s="53"/>
    </row>
    <row r="571">
      <c r="S571" s="52"/>
      <c r="T571" s="53"/>
    </row>
    <row r="572">
      <c r="S572" s="52"/>
      <c r="T572" s="53"/>
    </row>
    <row r="573">
      <c r="S573" s="52"/>
      <c r="T573" s="53"/>
    </row>
    <row r="574">
      <c r="S574" s="52"/>
      <c r="T574" s="53"/>
    </row>
    <row r="575">
      <c r="S575" s="52"/>
      <c r="T575" s="53"/>
    </row>
    <row r="576">
      <c r="S576" s="52"/>
      <c r="T576" s="53"/>
    </row>
    <row r="577">
      <c r="S577" s="52"/>
      <c r="T577" s="53"/>
    </row>
    <row r="578">
      <c r="S578" s="52"/>
      <c r="T578" s="53"/>
    </row>
    <row r="579">
      <c r="S579" s="52"/>
      <c r="T579" s="53"/>
    </row>
    <row r="580">
      <c r="S580" s="52"/>
      <c r="T580" s="53"/>
    </row>
    <row r="581">
      <c r="S581" s="52"/>
      <c r="T581" s="53"/>
    </row>
    <row r="582">
      <c r="S582" s="52"/>
      <c r="T582" s="53"/>
    </row>
    <row r="583">
      <c r="S583" s="52"/>
      <c r="T583" s="53"/>
    </row>
    <row r="584">
      <c r="S584" s="52"/>
      <c r="T584" s="53"/>
    </row>
    <row r="585">
      <c r="S585" s="52"/>
      <c r="T585" s="53"/>
    </row>
    <row r="586">
      <c r="S586" s="52"/>
      <c r="T586" s="53"/>
    </row>
    <row r="587">
      <c r="S587" s="52"/>
      <c r="T587" s="53"/>
    </row>
    <row r="588">
      <c r="S588" s="52"/>
      <c r="T588" s="53"/>
    </row>
    <row r="589">
      <c r="S589" s="52"/>
      <c r="T589" s="53"/>
    </row>
    <row r="590">
      <c r="S590" s="52"/>
      <c r="T590" s="53"/>
    </row>
    <row r="591">
      <c r="S591" s="52"/>
      <c r="T591" s="53"/>
    </row>
    <row r="592">
      <c r="S592" s="52"/>
      <c r="T592" s="53"/>
    </row>
    <row r="593">
      <c r="S593" s="52"/>
      <c r="T593" s="53"/>
    </row>
    <row r="594">
      <c r="S594" s="52"/>
      <c r="T594" s="53"/>
    </row>
    <row r="595">
      <c r="S595" s="52"/>
      <c r="T595" s="53"/>
    </row>
    <row r="596">
      <c r="S596" s="52"/>
      <c r="T596" s="53"/>
    </row>
    <row r="597">
      <c r="S597" s="52"/>
      <c r="T597" s="53"/>
    </row>
    <row r="598">
      <c r="S598" s="52"/>
      <c r="T598" s="53"/>
    </row>
    <row r="599">
      <c r="S599" s="52"/>
      <c r="T599" s="53"/>
    </row>
    <row r="600">
      <c r="S600" s="52"/>
      <c r="T600" s="53"/>
    </row>
    <row r="601">
      <c r="S601" s="52"/>
      <c r="T601" s="53"/>
    </row>
    <row r="602">
      <c r="S602" s="52"/>
      <c r="T602" s="53"/>
    </row>
    <row r="603">
      <c r="S603" s="52"/>
      <c r="T603" s="53"/>
    </row>
    <row r="604">
      <c r="S604" s="52"/>
      <c r="T604" s="53"/>
    </row>
    <row r="605">
      <c r="S605" s="52"/>
      <c r="T605" s="53"/>
    </row>
    <row r="606">
      <c r="S606" s="52"/>
      <c r="T606" s="53"/>
    </row>
    <row r="607">
      <c r="S607" s="52"/>
      <c r="T607" s="53"/>
    </row>
    <row r="608">
      <c r="S608" s="52"/>
      <c r="T608" s="53"/>
    </row>
    <row r="609">
      <c r="S609" s="52"/>
      <c r="T609" s="53"/>
    </row>
    <row r="610">
      <c r="S610" s="52"/>
      <c r="T610" s="53"/>
    </row>
    <row r="611">
      <c r="S611" s="52"/>
      <c r="T611" s="53"/>
    </row>
    <row r="612">
      <c r="S612" s="52"/>
      <c r="T612" s="53"/>
    </row>
    <row r="613">
      <c r="S613" s="52"/>
      <c r="T613" s="53"/>
    </row>
    <row r="614">
      <c r="S614" s="52"/>
      <c r="T614" s="53"/>
    </row>
    <row r="615">
      <c r="S615" s="52"/>
      <c r="T615" s="53"/>
    </row>
    <row r="616">
      <c r="S616" s="52"/>
      <c r="T616" s="53"/>
    </row>
    <row r="617">
      <c r="S617" s="52"/>
      <c r="T617" s="53"/>
    </row>
    <row r="618">
      <c r="S618" s="52"/>
      <c r="T618" s="53"/>
    </row>
    <row r="619">
      <c r="S619" s="52"/>
      <c r="T619" s="53"/>
    </row>
    <row r="620">
      <c r="S620" s="52"/>
      <c r="T620" s="53"/>
    </row>
    <row r="621">
      <c r="S621" s="52"/>
      <c r="T621" s="53"/>
    </row>
    <row r="622">
      <c r="S622" s="52"/>
      <c r="T622" s="53"/>
    </row>
    <row r="623">
      <c r="S623" s="52"/>
      <c r="T623" s="53"/>
    </row>
    <row r="624">
      <c r="S624" s="52"/>
      <c r="T624" s="53"/>
    </row>
    <row r="625">
      <c r="S625" s="52"/>
      <c r="T625" s="53"/>
    </row>
    <row r="626">
      <c r="S626" s="52"/>
      <c r="T626" s="53"/>
    </row>
    <row r="627">
      <c r="S627" s="52"/>
      <c r="T627" s="53"/>
    </row>
    <row r="628">
      <c r="S628" s="52"/>
      <c r="T628" s="53"/>
    </row>
    <row r="629">
      <c r="S629" s="52"/>
      <c r="T629" s="53"/>
    </row>
    <row r="630">
      <c r="S630" s="52"/>
      <c r="T630" s="53"/>
    </row>
    <row r="631">
      <c r="S631" s="52"/>
      <c r="T631" s="53"/>
    </row>
    <row r="632">
      <c r="S632" s="52"/>
      <c r="T632" s="53"/>
    </row>
    <row r="633">
      <c r="S633" s="52"/>
      <c r="T633" s="53"/>
    </row>
    <row r="634">
      <c r="S634" s="52"/>
      <c r="T634" s="53"/>
    </row>
    <row r="635">
      <c r="S635" s="52"/>
      <c r="T635" s="53"/>
    </row>
    <row r="636">
      <c r="S636" s="52"/>
      <c r="T636" s="53"/>
    </row>
    <row r="637">
      <c r="S637" s="52"/>
      <c r="T637" s="53"/>
    </row>
    <row r="638">
      <c r="S638" s="52"/>
      <c r="T638" s="53"/>
    </row>
    <row r="639">
      <c r="S639" s="52"/>
      <c r="T639" s="53"/>
    </row>
    <row r="640">
      <c r="S640" s="52"/>
      <c r="T640" s="53"/>
    </row>
    <row r="641">
      <c r="S641" s="52"/>
      <c r="T641" s="53"/>
    </row>
    <row r="642">
      <c r="S642" s="52"/>
      <c r="T642" s="53"/>
    </row>
    <row r="643">
      <c r="S643" s="52"/>
      <c r="T643" s="53"/>
    </row>
    <row r="644">
      <c r="S644" s="52"/>
      <c r="T644" s="53"/>
    </row>
    <row r="645">
      <c r="S645" s="52"/>
      <c r="T645" s="53"/>
    </row>
    <row r="646">
      <c r="S646" s="52"/>
      <c r="T646" s="53"/>
    </row>
    <row r="647">
      <c r="S647" s="52"/>
      <c r="T647" s="53"/>
    </row>
    <row r="648">
      <c r="S648" s="52"/>
      <c r="T648" s="53"/>
    </row>
    <row r="649">
      <c r="S649" s="52"/>
      <c r="T649" s="53"/>
    </row>
    <row r="650">
      <c r="S650" s="52"/>
      <c r="T650" s="53"/>
    </row>
    <row r="651">
      <c r="S651" s="52"/>
      <c r="T651" s="53"/>
    </row>
    <row r="652">
      <c r="S652" s="52"/>
      <c r="T652" s="53"/>
    </row>
    <row r="653">
      <c r="S653" s="52"/>
      <c r="T653" s="53"/>
    </row>
    <row r="654">
      <c r="S654" s="52"/>
      <c r="T654" s="53"/>
    </row>
    <row r="655">
      <c r="S655" s="52"/>
      <c r="T655" s="53"/>
    </row>
    <row r="656">
      <c r="S656" s="52"/>
      <c r="T656" s="53"/>
    </row>
    <row r="657">
      <c r="S657" s="52"/>
      <c r="T657" s="53"/>
    </row>
    <row r="658">
      <c r="S658" s="52"/>
      <c r="T658" s="53"/>
    </row>
    <row r="659">
      <c r="S659" s="52"/>
      <c r="T659" s="53"/>
    </row>
    <row r="660">
      <c r="S660" s="52"/>
      <c r="T660" s="53"/>
    </row>
    <row r="661">
      <c r="S661" s="52"/>
      <c r="T661" s="53"/>
    </row>
    <row r="662">
      <c r="S662" s="52"/>
      <c r="T662" s="53"/>
    </row>
    <row r="663">
      <c r="S663" s="52"/>
      <c r="T663" s="53"/>
    </row>
    <row r="664">
      <c r="S664" s="52"/>
      <c r="T664" s="53"/>
    </row>
    <row r="665">
      <c r="S665" s="52"/>
      <c r="T665" s="53"/>
    </row>
    <row r="666">
      <c r="S666" s="52"/>
      <c r="T666" s="53"/>
    </row>
    <row r="667">
      <c r="S667" s="52"/>
      <c r="T667" s="53"/>
    </row>
    <row r="668">
      <c r="S668" s="52"/>
      <c r="T668" s="53"/>
    </row>
    <row r="669">
      <c r="S669" s="52"/>
      <c r="T669" s="53"/>
    </row>
    <row r="670">
      <c r="S670" s="52"/>
      <c r="T670" s="53"/>
    </row>
    <row r="671">
      <c r="S671" s="52"/>
      <c r="T671" s="53"/>
    </row>
    <row r="672">
      <c r="S672" s="52"/>
      <c r="T672" s="53"/>
    </row>
    <row r="673">
      <c r="S673" s="52"/>
      <c r="T673" s="53"/>
    </row>
    <row r="674">
      <c r="S674" s="52"/>
      <c r="T674" s="53"/>
    </row>
    <row r="675">
      <c r="S675" s="52"/>
      <c r="T675" s="53"/>
    </row>
    <row r="676">
      <c r="S676" s="52"/>
      <c r="T676" s="53"/>
    </row>
    <row r="677">
      <c r="S677" s="52"/>
      <c r="T677" s="53"/>
    </row>
    <row r="678">
      <c r="S678" s="52"/>
      <c r="T678" s="53"/>
    </row>
    <row r="679">
      <c r="S679" s="52"/>
      <c r="T679" s="53"/>
    </row>
    <row r="680">
      <c r="S680" s="52"/>
      <c r="T680" s="53"/>
    </row>
    <row r="681">
      <c r="S681" s="52"/>
      <c r="T681" s="53"/>
    </row>
    <row r="682">
      <c r="S682" s="52"/>
      <c r="T682" s="53"/>
    </row>
    <row r="683">
      <c r="S683" s="52"/>
      <c r="T683" s="53"/>
    </row>
    <row r="684">
      <c r="S684" s="52"/>
      <c r="T684" s="53"/>
    </row>
    <row r="685">
      <c r="S685" s="52"/>
      <c r="T685" s="53"/>
    </row>
    <row r="686">
      <c r="S686" s="52"/>
      <c r="T686" s="53"/>
    </row>
    <row r="687">
      <c r="S687" s="52"/>
      <c r="T687" s="53"/>
    </row>
    <row r="688">
      <c r="S688" s="52"/>
      <c r="T688" s="53"/>
    </row>
    <row r="689">
      <c r="S689" s="52"/>
      <c r="T689" s="53"/>
    </row>
    <row r="690">
      <c r="S690" s="52"/>
      <c r="T690" s="53"/>
    </row>
    <row r="691">
      <c r="S691" s="52"/>
      <c r="T691" s="53"/>
    </row>
    <row r="692">
      <c r="S692" s="52"/>
      <c r="T692" s="53"/>
    </row>
    <row r="693">
      <c r="S693" s="52"/>
      <c r="T693" s="53"/>
    </row>
    <row r="694">
      <c r="S694" s="52"/>
      <c r="T694" s="53"/>
    </row>
    <row r="695">
      <c r="S695" s="52"/>
      <c r="T695" s="53"/>
    </row>
    <row r="696">
      <c r="S696" s="52"/>
      <c r="T696" s="53"/>
    </row>
    <row r="697">
      <c r="S697" s="52"/>
      <c r="T697" s="53"/>
    </row>
    <row r="698">
      <c r="S698" s="52"/>
      <c r="T698" s="53"/>
    </row>
    <row r="699">
      <c r="S699" s="52"/>
      <c r="T699" s="53"/>
    </row>
    <row r="700">
      <c r="S700" s="52"/>
      <c r="T700" s="53"/>
    </row>
    <row r="701">
      <c r="S701" s="52"/>
      <c r="T701" s="53"/>
    </row>
    <row r="702">
      <c r="S702" s="52"/>
      <c r="T702" s="53"/>
    </row>
    <row r="703">
      <c r="S703" s="52"/>
      <c r="T703" s="53"/>
    </row>
    <row r="704">
      <c r="S704" s="52"/>
      <c r="T704" s="53"/>
    </row>
    <row r="705">
      <c r="S705" s="52"/>
      <c r="T705" s="53"/>
    </row>
    <row r="706">
      <c r="S706" s="52"/>
      <c r="T706" s="53"/>
    </row>
    <row r="707">
      <c r="S707" s="52"/>
      <c r="T707" s="53"/>
    </row>
    <row r="708">
      <c r="S708" s="52"/>
      <c r="T708" s="53"/>
    </row>
    <row r="709">
      <c r="S709" s="52"/>
      <c r="T709" s="53"/>
    </row>
    <row r="710">
      <c r="S710" s="52"/>
      <c r="T710" s="53"/>
    </row>
    <row r="711">
      <c r="S711" s="52"/>
      <c r="T711" s="53"/>
    </row>
    <row r="712">
      <c r="S712" s="52"/>
      <c r="T712" s="53"/>
    </row>
    <row r="713">
      <c r="S713" s="52"/>
      <c r="T713" s="53"/>
    </row>
    <row r="714">
      <c r="S714" s="52"/>
      <c r="T714" s="53"/>
    </row>
    <row r="715">
      <c r="S715" s="52"/>
      <c r="T715" s="53"/>
    </row>
    <row r="716">
      <c r="S716" s="52"/>
      <c r="T716" s="53"/>
    </row>
    <row r="717">
      <c r="S717" s="52"/>
      <c r="T717" s="53"/>
    </row>
    <row r="718">
      <c r="S718" s="52"/>
      <c r="T718" s="53"/>
    </row>
    <row r="719">
      <c r="S719" s="52"/>
      <c r="T719" s="53"/>
    </row>
    <row r="720">
      <c r="S720" s="52"/>
      <c r="T720" s="53"/>
    </row>
    <row r="721">
      <c r="S721" s="52"/>
      <c r="T721" s="53"/>
    </row>
    <row r="722">
      <c r="S722" s="52"/>
      <c r="T722" s="53"/>
    </row>
    <row r="723">
      <c r="S723" s="52"/>
      <c r="T723" s="53"/>
    </row>
    <row r="724">
      <c r="S724" s="52"/>
      <c r="T724" s="53"/>
    </row>
    <row r="725">
      <c r="S725" s="52"/>
      <c r="T725" s="53"/>
    </row>
    <row r="726">
      <c r="S726" s="52"/>
      <c r="T726" s="53"/>
    </row>
    <row r="727">
      <c r="S727" s="52"/>
      <c r="T727" s="53"/>
    </row>
    <row r="728">
      <c r="S728" s="52"/>
      <c r="T728" s="53"/>
    </row>
    <row r="729">
      <c r="S729" s="52"/>
      <c r="T729" s="53"/>
    </row>
    <row r="730">
      <c r="S730" s="52"/>
      <c r="T730" s="53"/>
    </row>
    <row r="731">
      <c r="S731" s="52"/>
      <c r="T731" s="53"/>
    </row>
    <row r="732">
      <c r="S732" s="52"/>
      <c r="T732" s="53"/>
    </row>
    <row r="733">
      <c r="S733" s="52"/>
      <c r="T733" s="53"/>
    </row>
    <row r="734">
      <c r="S734" s="52"/>
      <c r="T734" s="53"/>
    </row>
    <row r="735">
      <c r="S735" s="52"/>
      <c r="T735" s="53"/>
    </row>
    <row r="736">
      <c r="S736" s="52"/>
      <c r="T736" s="53"/>
    </row>
    <row r="737">
      <c r="S737" s="52"/>
      <c r="T737" s="53"/>
    </row>
    <row r="738">
      <c r="S738" s="52"/>
      <c r="T738" s="53"/>
    </row>
    <row r="739">
      <c r="S739" s="52"/>
      <c r="T739" s="53"/>
    </row>
    <row r="740">
      <c r="S740" s="52"/>
      <c r="T740" s="53"/>
    </row>
    <row r="741">
      <c r="S741" s="52"/>
      <c r="T741" s="53"/>
    </row>
    <row r="742">
      <c r="S742" s="52"/>
      <c r="T742" s="53"/>
    </row>
    <row r="743">
      <c r="S743" s="52"/>
      <c r="T743" s="53"/>
    </row>
    <row r="744">
      <c r="S744" s="52"/>
      <c r="T744" s="53"/>
    </row>
    <row r="745">
      <c r="S745" s="52"/>
      <c r="T745" s="53"/>
    </row>
    <row r="746">
      <c r="S746" s="52"/>
      <c r="T746" s="53"/>
    </row>
    <row r="747">
      <c r="S747" s="52"/>
      <c r="T747" s="53"/>
    </row>
    <row r="748">
      <c r="S748" s="52"/>
      <c r="T748" s="53"/>
    </row>
    <row r="749">
      <c r="S749" s="52"/>
      <c r="T749" s="53"/>
    </row>
    <row r="750">
      <c r="S750" s="52"/>
      <c r="T750" s="53"/>
    </row>
    <row r="751">
      <c r="S751" s="52"/>
      <c r="T751" s="53"/>
    </row>
    <row r="752">
      <c r="S752" s="52"/>
      <c r="T752" s="53"/>
    </row>
    <row r="753">
      <c r="S753" s="52"/>
      <c r="T753" s="53"/>
    </row>
    <row r="754">
      <c r="S754" s="52"/>
      <c r="T754" s="53"/>
    </row>
    <row r="755">
      <c r="S755" s="52"/>
      <c r="T755" s="53"/>
    </row>
    <row r="756">
      <c r="S756" s="52"/>
      <c r="T756" s="53"/>
    </row>
    <row r="757">
      <c r="S757" s="52"/>
      <c r="T757" s="53"/>
    </row>
    <row r="758">
      <c r="S758" s="52"/>
      <c r="T758" s="53"/>
    </row>
    <row r="759">
      <c r="S759" s="52"/>
      <c r="T759" s="53"/>
    </row>
    <row r="760">
      <c r="S760" s="52"/>
      <c r="T760" s="53"/>
    </row>
    <row r="761">
      <c r="S761" s="52"/>
      <c r="T761" s="53"/>
    </row>
    <row r="762">
      <c r="S762" s="52"/>
      <c r="T762" s="53"/>
    </row>
    <row r="763">
      <c r="S763" s="52"/>
      <c r="T763" s="53"/>
    </row>
    <row r="764">
      <c r="S764" s="52"/>
      <c r="T764" s="53"/>
    </row>
    <row r="765">
      <c r="S765" s="52"/>
      <c r="T765" s="53"/>
    </row>
    <row r="766">
      <c r="S766" s="52"/>
      <c r="T766" s="53"/>
    </row>
    <row r="767">
      <c r="S767" s="52"/>
      <c r="T767" s="53"/>
    </row>
    <row r="768">
      <c r="S768" s="52"/>
      <c r="T768" s="53"/>
    </row>
    <row r="769">
      <c r="S769" s="52"/>
      <c r="T769" s="53"/>
    </row>
    <row r="770">
      <c r="S770" s="52"/>
      <c r="T770" s="53"/>
    </row>
    <row r="771">
      <c r="S771" s="52"/>
      <c r="T771" s="53"/>
    </row>
    <row r="772">
      <c r="S772" s="52"/>
      <c r="T772" s="53"/>
    </row>
    <row r="773">
      <c r="S773" s="52"/>
      <c r="T773" s="53"/>
    </row>
    <row r="774">
      <c r="S774" s="52"/>
      <c r="T774" s="53"/>
    </row>
    <row r="775">
      <c r="S775" s="52"/>
      <c r="T775" s="53"/>
    </row>
    <row r="776">
      <c r="S776" s="52"/>
      <c r="T776" s="53"/>
    </row>
    <row r="777">
      <c r="S777" s="52"/>
      <c r="T777" s="53"/>
    </row>
    <row r="778">
      <c r="S778" s="52"/>
      <c r="T778" s="53"/>
    </row>
    <row r="779">
      <c r="S779" s="52"/>
      <c r="T779" s="53"/>
    </row>
    <row r="780">
      <c r="S780" s="52"/>
      <c r="T780" s="53"/>
    </row>
    <row r="781">
      <c r="S781" s="52"/>
      <c r="T781" s="53"/>
    </row>
    <row r="782">
      <c r="S782" s="52"/>
      <c r="T782" s="53"/>
    </row>
    <row r="783">
      <c r="S783" s="52"/>
      <c r="T783" s="53"/>
    </row>
    <row r="784">
      <c r="S784" s="52"/>
      <c r="T784" s="53"/>
    </row>
    <row r="785">
      <c r="S785" s="52"/>
      <c r="T785" s="53"/>
    </row>
    <row r="786">
      <c r="S786" s="52"/>
      <c r="T786" s="53"/>
    </row>
    <row r="787">
      <c r="S787" s="52"/>
      <c r="T787" s="53"/>
    </row>
    <row r="788">
      <c r="S788" s="52"/>
      <c r="T788" s="53"/>
    </row>
    <row r="789">
      <c r="S789" s="52"/>
      <c r="T789" s="53"/>
    </row>
    <row r="790">
      <c r="S790" s="52"/>
      <c r="T790" s="53"/>
    </row>
    <row r="791">
      <c r="S791" s="52"/>
      <c r="T791" s="53"/>
    </row>
    <row r="792">
      <c r="S792" s="52"/>
      <c r="T792" s="53"/>
    </row>
    <row r="793">
      <c r="S793" s="52"/>
      <c r="T793" s="53"/>
    </row>
    <row r="794">
      <c r="S794" s="52"/>
      <c r="T794" s="53"/>
    </row>
    <row r="795">
      <c r="S795" s="52"/>
      <c r="T795" s="53"/>
    </row>
    <row r="796">
      <c r="S796" s="52"/>
      <c r="T796" s="53"/>
    </row>
    <row r="797">
      <c r="S797" s="52"/>
      <c r="T797" s="53"/>
    </row>
    <row r="798">
      <c r="S798" s="52"/>
      <c r="T798" s="53"/>
    </row>
    <row r="799">
      <c r="S799" s="52"/>
      <c r="T799" s="53"/>
    </row>
    <row r="800">
      <c r="S800" s="52"/>
      <c r="T800" s="53"/>
    </row>
    <row r="801">
      <c r="S801" s="52"/>
      <c r="T801" s="53"/>
    </row>
    <row r="802">
      <c r="S802" s="52"/>
      <c r="T802" s="53"/>
    </row>
    <row r="803">
      <c r="S803" s="52"/>
      <c r="T803" s="53"/>
    </row>
    <row r="804">
      <c r="S804" s="52"/>
      <c r="T804" s="53"/>
    </row>
    <row r="805">
      <c r="S805" s="52"/>
      <c r="T805" s="53"/>
    </row>
    <row r="806">
      <c r="S806" s="52"/>
      <c r="T806" s="53"/>
    </row>
    <row r="807">
      <c r="S807" s="52"/>
      <c r="T807" s="53"/>
    </row>
    <row r="808">
      <c r="S808" s="52"/>
      <c r="T808" s="53"/>
    </row>
    <row r="809">
      <c r="S809" s="52"/>
      <c r="T809" s="53"/>
    </row>
    <row r="810">
      <c r="S810" s="52"/>
      <c r="T810" s="53"/>
    </row>
    <row r="811">
      <c r="S811" s="52"/>
      <c r="T811" s="53"/>
    </row>
    <row r="812">
      <c r="S812" s="52"/>
      <c r="T812" s="53"/>
    </row>
    <row r="813">
      <c r="S813" s="52"/>
      <c r="T813" s="53"/>
    </row>
    <row r="814">
      <c r="S814" s="52"/>
      <c r="T814" s="53"/>
    </row>
    <row r="815">
      <c r="S815" s="52"/>
      <c r="T815" s="53"/>
    </row>
    <row r="816">
      <c r="S816" s="52"/>
      <c r="T816" s="53"/>
    </row>
    <row r="817">
      <c r="S817" s="52"/>
      <c r="T817" s="53"/>
    </row>
    <row r="818">
      <c r="S818" s="52"/>
      <c r="T818" s="53"/>
    </row>
    <row r="819">
      <c r="S819" s="52"/>
      <c r="T819" s="53"/>
    </row>
    <row r="820">
      <c r="S820" s="52"/>
      <c r="T820" s="53"/>
    </row>
    <row r="821">
      <c r="S821" s="52"/>
      <c r="T821" s="53"/>
    </row>
    <row r="822">
      <c r="S822" s="52"/>
      <c r="T822" s="53"/>
    </row>
    <row r="823">
      <c r="S823" s="52"/>
      <c r="T823" s="53"/>
    </row>
    <row r="824">
      <c r="S824" s="52"/>
      <c r="T824" s="53"/>
    </row>
    <row r="825">
      <c r="S825" s="52"/>
      <c r="T825" s="53"/>
    </row>
    <row r="826">
      <c r="S826" s="52"/>
      <c r="T826" s="53"/>
    </row>
    <row r="827">
      <c r="S827" s="52"/>
      <c r="T827" s="53"/>
    </row>
    <row r="828">
      <c r="S828" s="52"/>
      <c r="T828" s="53"/>
    </row>
    <row r="829">
      <c r="S829" s="52"/>
      <c r="T829" s="53"/>
    </row>
    <row r="830">
      <c r="S830" s="52"/>
      <c r="T830" s="53"/>
    </row>
    <row r="831">
      <c r="S831" s="52"/>
      <c r="T831" s="53"/>
    </row>
    <row r="832">
      <c r="S832" s="52"/>
      <c r="T832" s="53"/>
    </row>
    <row r="833">
      <c r="S833" s="52"/>
      <c r="T833" s="53"/>
    </row>
    <row r="834">
      <c r="S834" s="52"/>
      <c r="T834" s="53"/>
    </row>
    <row r="835">
      <c r="S835" s="52"/>
      <c r="T835" s="53"/>
    </row>
    <row r="836">
      <c r="S836" s="52"/>
      <c r="T836" s="53"/>
    </row>
    <row r="837">
      <c r="S837" s="52"/>
      <c r="T837" s="53"/>
    </row>
    <row r="838">
      <c r="S838" s="52"/>
      <c r="T838" s="53"/>
    </row>
    <row r="839">
      <c r="S839" s="52"/>
      <c r="T839" s="53"/>
    </row>
    <row r="840">
      <c r="S840" s="52"/>
      <c r="T840" s="53"/>
    </row>
    <row r="841">
      <c r="S841" s="52"/>
      <c r="T841" s="53"/>
    </row>
    <row r="842">
      <c r="S842" s="52"/>
      <c r="T842" s="53"/>
    </row>
    <row r="843">
      <c r="S843" s="52"/>
      <c r="T843" s="53"/>
    </row>
    <row r="844">
      <c r="S844" s="52"/>
      <c r="T844" s="53"/>
    </row>
    <row r="845">
      <c r="S845" s="52"/>
      <c r="T845" s="53"/>
    </row>
    <row r="846">
      <c r="S846" s="52"/>
      <c r="T846" s="53"/>
    </row>
    <row r="847">
      <c r="S847" s="52"/>
      <c r="T847" s="53"/>
    </row>
    <row r="848">
      <c r="S848" s="52"/>
      <c r="T848" s="53"/>
    </row>
    <row r="849">
      <c r="S849" s="52"/>
      <c r="T849" s="53"/>
    </row>
    <row r="850">
      <c r="S850" s="52"/>
      <c r="T850" s="53"/>
    </row>
    <row r="851">
      <c r="S851" s="52"/>
      <c r="T851" s="53"/>
    </row>
    <row r="852">
      <c r="S852" s="52"/>
      <c r="T852" s="53"/>
    </row>
    <row r="853">
      <c r="S853" s="52"/>
      <c r="T853" s="53"/>
    </row>
    <row r="854">
      <c r="S854" s="52"/>
      <c r="T854" s="53"/>
    </row>
    <row r="855">
      <c r="S855" s="52"/>
      <c r="T855" s="53"/>
    </row>
    <row r="856">
      <c r="S856" s="52"/>
      <c r="T856" s="53"/>
    </row>
    <row r="857">
      <c r="S857" s="52"/>
      <c r="T857" s="53"/>
    </row>
    <row r="858">
      <c r="S858" s="52"/>
      <c r="T858" s="53"/>
    </row>
    <row r="859">
      <c r="S859" s="52"/>
      <c r="T859" s="53"/>
    </row>
    <row r="860">
      <c r="S860" s="52"/>
      <c r="T860" s="53"/>
    </row>
    <row r="861">
      <c r="S861" s="52"/>
      <c r="T861" s="53"/>
    </row>
    <row r="862">
      <c r="S862" s="52"/>
      <c r="T862" s="53"/>
    </row>
    <row r="863">
      <c r="S863" s="52"/>
      <c r="T863" s="53"/>
    </row>
    <row r="864">
      <c r="S864" s="52"/>
      <c r="T864" s="53"/>
    </row>
    <row r="865">
      <c r="S865" s="52"/>
      <c r="T865" s="53"/>
    </row>
    <row r="866">
      <c r="S866" s="52"/>
      <c r="T866" s="53"/>
    </row>
    <row r="867">
      <c r="S867" s="52"/>
      <c r="T867" s="53"/>
    </row>
    <row r="868">
      <c r="S868" s="52"/>
      <c r="T868" s="53"/>
    </row>
    <row r="869">
      <c r="S869" s="52"/>
      <c r="T869" s="53"/>
    </row>
    <row r="870">
      <c r="S870" s="52"/>
      <c r="T870" s="53"/>
    </row>
    <row r="871">
      <c r="S871" s="52"/>
      <c r="T871" s="53"/>
    </row>
    <row r="872">
      <c r="S872" s="52"/>
      <c r="T872" s="53"/>
    </row>
    <row r="873">
      <c r="S873" s="52"/>
      <c r="T873" s="53"/>
    </row>
    <row r="874">
      <c r="S874" s="52"/>
      <c r="T874" s="53"/>
    </row>
    <row r="875">
      <c r="S875" s="52"/>
      <c r="T875" s="53"/>
    </row>
    <row r="876">
      <c r="S876" s="52"/>
      <c r="T876" s="53"/>
    </row>
    <row r="877">
      <c r="S877" s="52"/>
      <c r="T877" s="53"/>
    </row>
    <row r="878">
      <c r="S878" s="52"/>
      <c r="T878" s="53"/>
    </row>
    <row r="879">
      <c r="S879" s="52"/>
      <c r="T879" s="53"/>
    </row>
    <row r="880">
      <c r="S880" s="52"/>
      <c r="T880" s="53"/>
    </row>
    <row r="881">
      <c r="S881" s="52"/>
      <c r="T881" s="53"/>
    </row>
    <row r="882">
      <c r="S882" s="52"/>
      <c r="T882" s="53"/>
    </row>
    <row r="883">
      <c r="S883" s="52"/>
      <c r="T883" s="53"/>
    </row>
    <row r="884">
      <c r="S884" s="52"/>
      <c r="T884" s="53"/>
    </row>
    <row r="885">
      <c r="S885" s="52"/>
      <c r="T885" s="53"/>
    </row>
    <row r="886">
      <c r="S886" s="52"/>
      <c r="T886" s="53"/>
    </row>
    <row r="887">
      <c r="S887" s="52"/>
      <c r="T887" s="53"/>
    </row>
    <row r="888">
      <c r="S888" s="52"/>
      <c r="T888" s="53"/>
    </row>
    <row r="889">
      <c r="S889" s="52"/>
      <c r="T889" s="53"/>
    </row>
    <row r="890">
      <c r="S890" s="52"/>
      <c r="T890" s="53"/>
    </row>
    <row r="891">
      <c r="S891" s="52"/>
      <c r="T891" s="53"/>
    </row>
    <row r="892">
      <c r="S892" s="52"/>
      <c r="T892" s="53"/>
    </row>
    <row r="893">
      <c r="S893" s="52"/>
      <c r="T893" s="53"/>
    </row>
    <row r="894">
      <c r="S894" s="52"/>
      <c r="T894" s="53"/>
    </row>
    <row r="895">
      <c r="S895" s="52"/>
      <c r="T895" s="53"/>
    </row>
    <row r="896">
      <c r="S896" s="52"/>
      <c r="T896" s="53"/>
    </row>
    <row r="897">
      <c r="S897" s="52"/>
      <c r="T897" s="53"/>
    </row>
    <row r="898">
      <c r="S898" s="52"/>
      <c r="T898" s="53"/>
    </row>
    <row r="899">
      <c r="S899" s="52"/>
      <c r="T899" s="53"/>
    </row>
    <row r="900">
      <c r="S900" s="52"/>
      <c r="T900" s="53"/>
    </row>
    <row r="901">
      <c r="S901" s="52"/>
      <c r="T901" s="53"/>
    </row>
    <row r="902">
      <c r="S902" s="52"/>
      <c r="T902" s="53"/>
    </row>
    <row r="903">
      <c r="S903" s="52"/>
      <c r="T903" s="53"/>
    </row>
    <row r="904">
      <c r="S904" s="52"/>
      <c r="T904" s="53"/>
    </row>
    <row r="905">
      <c r="S905" s="52"/>
      <c r="T905" s="53"/>
    </row>
    <row r="906">
      <c r="S906" s="52"/>
      <c r="T906" s="53"/>
    </row>
    <row r="907">
      <c r="S907" s="52"/>
      <c r="T907" s="53"/>
    </row>
    <row r="908">
      <c r="S908" s="52"/>
      <c r="T908" s="53"/>
    </row>
    <row r="909">
      <c r="S909" s="52"/>
      <c r="T909" s="53"/>
    </row>
    <row r="910">
      <c r="S910" s="52"/>
      <c r="T910" s="53"/>
    </row>
    <row r="911">
      <c r="S911" s="52"/>
      <c r="T911" s="53"/>
    </row>
    <row r="912">
      <c r="S912" s="52"/>
      <c r="T912" s="53"/>
    </row>
    <row r="913">
      <c r="S913" s="52"/>
      <c r="T913" s="53"/>
    </row>
    <row r="914">
      <c r="S914" s="52"/>
      <c r="T914" s="53"/>
    </row>
    <row r="915">
      <c r="S915" s="52"/>
      <c r="T915" s="53"/>
    </row>
    <row r="916">
      <c r="S916" s="52"/>
      <c r="T916" s="53"/>
    </row>
    <row r="917">
      <c r="S917" s="52"/>
      <c r="T917" s="53"/>
    </row>
    <row r="918">
      <c r="S918" s="52"/>
      <c r="T918" s="53"/>
    </row>
    <row r="919">
      <c r="S919" s="52"/>
      <c r="T919" s="53"/>
    </row>
    <row r="920">
      <c r="S920" s="52"/>
      <c r="T920" s="53"/>
    </row>
    <row r="921">
      <c r="S921" s="52"/>
      <c r="T921" s="53"/>
    </row>
    <row r="922">
      <c r="S922" s="52"/>
      <c r="T922" s="53"/>
    </row>
    <row r="923">
      <c r="S923" s="52"/>
      <c r="T923" s="53"/>
    </row>
    <row r="924">
      <c r="S924" s="52"/>
      <c r="T924" s="53"/>
    </row>
    <row r="925">
      <c r="S925" s="52"/>
      <c r="T925" s="53"/>
    </row>
    <row r="926">
      <c r="S926" s="52"/>
      <c r="T926" s="53"/>
    </row>
    <row r="927">
      <c r="S927" s="52"/>
      <c r="T927" s="53"/>
    </row>
    <row r="928">
      <c r="S928" s="52"/>
      <c r="T928" s="53"/>
    </row>
    <row r="929">
      <c r="S929" s="52"/>
      <c r="T929" s="53"/>
    </row>
    <row r="930">
      <c r="S930" s="52"/>
      <c r="T930" s="53"/>
    </row>
    <row r="931">
      <c r="S931" s="52"/>
      <c r="T931" s="53"/>
    </row>
    <row r="932">
      <c r="S932" s="52"/>
      <c r="T932" s="53"/>
    </row>
    <row r="933">
      <c r="S933" s="52"/>
      <c r="T933" s="53"/>
    </row>
    <row r="934">
      <c r="S934" s="52"/>
      <c r="T934" s="53"/>
    </row>
    <row r="935">
      <c r="S935" s="52"/>
      <c r="T935" s="53"/>
    </row>
    <row r="936">
      <c r="S936" s="52"/>
      <c r="T936" s="53"/>
    </row>
    <row r="937">
      <c r="S937" s="52"/>
      <c r="T937" s="53"/>
    </row>
    <row r="938">
      <c r="S938" s="52"/>
      <c r="T938" s="53"/>
    </row>
    <row r="939">
      <c r="S939" s="52"/>
      <c r="T939" s="53"/>
    </row>
    <row r="940">
      <c r="S940" s="52"/>
      <c r="T940" s="53"/>
    </row>
    <row r="941">
      <c r="S941" s="52"/>
      <c r="T941" s="53"/>
    </row>
    <row r="942">
      <c r="S942" s="52"/>
      <c r="T942" s="53"/>
    </row>
    <row r="943">
      <c r="S943" s="52"/>
      <c r="T943" s="53"/>
    </row>
    <row r="944">
      <c r="S944" s="52"/>
      <c r="T944" s="53"/>
    </row>
    <row r="945">
      <c r="S945" s="52"/>
      <c r="T945" s="53"/>
    </row>
    <row r="946">
      <c r="S946" s="52"/>
      <c r="T946" s="53"/>
    </row>
    <row r="947">
      <c r="S947" s="52"/>
      <c r="T947" s="53"/>
    </row>
    <row r="948">
      <c r="S948" s="52"/>
      <c r="T948" s="53"/>
    </row>
    <row r="949">
      <c r="S949" s="52"/>
      <c r="T949" s="53"/>
    </row>
    <row r="950">
      <c r="S950" s="52"/>
      <c r="T950" s="53"/>
    </row>
    <row r="951">
      <c r="S951" s="52"/>
      <c r="T951" s="53"/>
    </row>
    <row r="952">
      <c r="S952" s="52"/>
      <c r="T952" s="53"/>
    </row>
    <row r="953">
      <c r="S953" s="52"/>
      <c r="T953" s="53"/>
    </row>
    <row r="954">
      <c r="S954" s="52"/>
      <c r="T954" s="53"/>
    </row>
    <row r="955">
      <c r="S955" s="52"/>
      <c r="T955" s="53"/>
    </row>
    <row r="956">
      <c r="S956" s="52"/>
      <c r="T956" s="53"/>
    </row>
    <row r="957">
      <c r="S957" s="52"/>
      <c r="T957" s="53"/>
    </row>
    <row r="958">
      <c r="S958" s="52"/>
      <c r="T958" s="53"/>
    </row>
    <row r="959">
      <c r="S959" s="52"/>
      <c r="T959" s="53"/>
    </row>
    <row r="960">
      <c r="S960" s="52"/>
      <c r="T960" s="53"/>
    </row>
    <row r="961">
      <c r="S961" s="52"/>
      <c r="T961" s="53"/>
    </row>
    <row r="962">
      <c r="S962" s="52"/>
      <c r="T962" s="53"/>
    </row>
    <row r="963">
      <c r="S963" s="52"/>
      <c r="T963" s="53"/>
    </row>
    <row r="964">
      <c r="S964" s="52"/>
      <c r="T964" s="53"/>
    </row>
    <row r="965">
      <c r="S965" s="52"/>
      <c r="T965" s="53"/>
    </row>
    <row r="966">
      <c r="S966" s="52"/>
      <c r="T966" s="53"/>
    </row>
    <row r="967">
      <c r="S967" s="52"/>
      <c r="T967" s="53"/>
    </row>
    <row r="968">
      <c r="S968" s="52"/>
      <c r="T968" s="53"/>
    </row>
    <row r="969">
      <c r="S969" s="52"/>
      <c r="T969" s="53"/>
    </row>
    <row r="970">
      <c r="S970" s="52"/>
      <c r="T970" s="53"/>
    </row>
    <row r="971">
      <c r="S971" s="52"/>
      <c r="T971" s="53"/>
    </row>
    <row r="972">
      <c r="S972" s="52"/>
      <c r="T972" s="53"/>
    </row>
    <row r="973">
      <c r="S973" s="52"/>
      <c r="T973" s="53"/>
    </row>
    <row r="974">
      <c r="S974" s="52"/>
      <c r="T974" s="53"/>
    </row>
    <row r="975">
      <c r="S975" s="52"/>
      <c r="T975" s="53"/>
    </row>
    <row r="976">
      <c r="S976" s="52"/>
      <c r="T976" s="53"/>
    </row>
    <row r="977">
      <c r="S977" s="52"/>
      <c r="T977" s="53"/>
    </row>
    <row r="978">
      <c r="S978" s="52"/>
      <c r="T978" s="53"/>
    </row>
    <row r="979">
      <c r="S979" s="52"/>
      <c r="T979" s="53"/>
    </row>
    <row r="980">
      <c r="S980" s="52"/>
      <c r="T980" s="53"/>
    </row>
    <row r="981">
      <c r="S981" s="52"/>
      <c r="T981" s="53"/>
    </row>
    <row r="982">
      <c r="S982" s="52"/>
      <c r="T982" s="53"/>
    </row>
    <row r="983">
      <c r="S983" s="52"/>
      <c r="T983" s="53"/>
    </row>
    <row r="984">
      <c r="S984" s="52"/>
      <c r="T984" s="53"/>
    </row>
    <row r="985">
      <c r="S985" s="52"/>
      <c r="T985" s="53"/>
    </row>
    <row r="986">
      <c r="S986" s="52"/>
      <c r="T986" s="53"/>
    </row>
    <row r="987">
      <c r="S987" s="52"/>
      <c r="T987" s="53"/>
    </row>
    <row r="988">
      <c r="S988" s="52"/>
      <c r="T988" s="53"/>
    </row>
    <row r="989">
      <c r="S989" s="52"/>
      <c r="T989" s="53"/>
    </row>
    <row r="990">
      <c r="S990" s="52"/>
      <c r="T990" s="53"/>
    </row>
    <row r="991">
      <c r="S991" s="52"/>
      <c r="T991" s="53"/>
    </row>
    <row r="992">
      <c r="S992" s="52"/>
      <c r="T992" s="53"/>
    </row>
    <row r="993">
      <c r="S993" s="52"/>
      <c r="T993" s="53"/>
    </row>
    <row r="994">
      <c r="S994" s="52"/>
      <c r="T994" s="53"/>
    </row>
    <row r="995">
      <c r="S995" s="52"/>
      <c r="T995" s="53"/>
    </row>
    <row r="996">
      <c r="S996" s="52"/>
      <c r="T996" s="53"/>
    </row>
    <row r="997">
      <c r="S997" s="52"/>
      <c r="T997" s="53"/>
    </row>
    <row r="998">
      <c r="S998" s="52"/>
      <c r="T998" s="53"/>
    </row>
    <row r="999">
      <c r="S999" s="52"/>
      <c r="T999" s="53"/>
    </row>
    <row r="1000">
      <c r="S1000" s="52"/>
      <c r="T1000" s="53"/>
    </row>
  </sheetData>
  <autoFilter ref="$A$1:$V$1000">
    <sortState ref="A1:V1000">
      <sortCondition descending="1" ref="O1:O1000"/>
      <sortCondition ref="T1:T1000"/>
      <sortCondition ref="L1:L1000"/>
      <sortCondition descending="1" ref="S1:S1000"/>
      <sortCondition ref="G1:G1000"/>
    </sortState>
  </autoFilter>
  <hyperlinks>
    <hyperlink r:id="rId1" ref="H2"/>
    <hyperlink r:id="rId2" ref="H4"/>
    <hyperlink r:id="rId3" ref="H19"/>
    <hyperlink r:id="rId4" ref="H22"/>
    <hyperlink r:id="rId5" ref="H24"/>
    <hyperlink r:id="rId6" ref="H32"/>
    <hyperlink r:id="rId7" ref="H33"/>
    <hyperlink r:id="rId8" ref="H34"/>
    <hyperlink r:id="rId9" ref="H44"/>
    <hyperlink r:id="rId10" ref="H50"/>
    <hyperlink r:id="rId11" ref="H52"/>
    <hyperlink r:id="rId12" ref="H56"/>
    <hyperlink r:id="rId13" ref="H63"/>
    <hyperlink r:id="rId14" ref="H69"/>
    <hyperlink r:id="rId15" ref="H88"/>
    <hyperlink r:id="rId16" ref="H96"/>
    <hyperlink r:id="rId17" ref="H97"/>
    <hyperlink r:id="rId18" ref="H103"/>
    <hyperlink r:id="rId19" ref="H104"/>
    <hyperlink r:id="rId20" ref="H110"/>
    <hyperlink r:id="rId21" ref="H117"/>
    <hyperlink r:id="rId22" ref="H118"/>
    <hyperlink r:id="rId23" ref="H120"/>
    <hyperlink r:id="rId24" ref="H124"/>
    <hyperlink r:id="rId25" ref="H129"/>
    <hyperlink r:id="rId26" ref="H134"/>
    <hyperlink r:id="rId27" ref="H140"/>
    <hyperlink r:id="rId28" ref="H146"/>
    <hyperlink r:id="rId29" ref="H148"/>
    <hyperlink r:id="rId30" ref="H149"/>
    <hyperlink r:id="rId31" ref="H150"/>
    <hyperlink r:id="rId32" ref="H151"/>
    <hyperlink r:id="rId33" ref="H153"/>
    <hyperlink r:id="rId34" ref="H164"/>
    <hyperlink r:id="rId35" ref="H169"/>
    <hyperlink r:id="rId36" ref="H173"/>
    <hyperlink r:id="rId37" ref="H174"/>
    <hyperlink r:id="rId38" ref="H175"/>
    <hyperlink r:id="rId39" ref="H176"/>
    <hyperlink r:id="rId40" ref="H183"/>
    <hyperlink r:id="rId41" ref="H184"/>
    <hyperlink r:id="rId42" ref="H202"/>
    <hyperlink r:id="rId43" ref="H207"/>
    <hyperlink r:id="rId44" ref="H208"/>
    <hyperlink r:id="rId45" ref="H211"/>
    <hyperlink r:id="rId46" ref="H215"/>
    <hyperlink r:id="rId47" ref="H220"/>
    <hyperlink r:id="rId48" ref="H223"/>
    <hyperlink r:id="rId49" ref="H226"/>
    <hyperlink r:id="rId50" ref="H227"/>
    <hyperlink r:id="rId51" ref="H231"/>
    <hyperlink r:id="rId52" ref="H234"/>
  </hyperlinks>
  <drawing r:id="rId5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A1" s="60" t="s">
        <v>597</v>
      </c>
    </row>
    <row r="2">
      <c r="A2" s="60" t="s">
        <v>153</v>
      </c>
    </row>
    <row r="3">
      <c r="A3" s="60" t="s">
        <v>598</v>
      </c>
    </row>
    <row r="4">
      <c r="A4" s="41" t="s">
        <v>599</v>
      </c>
    </row>
    <row r="5">
      <c r="A5" s="41" t="s">
        <v>600</v>
      </c>
    </row>
    <row r="6">
      <c r="A6" s="41" t="s">
        <v>601</v>
      </c>
    </row>
    <row r="7">
      <c r="A7" s="41" t="s">
        <v>602</v>
      </c>
      <c r="B7" s="41" t="s">
        <v>603</v>
      </c>
    </row>
    <row r="8">
      <c r="A8" s="41" t="s">
        <v>604</v>
      </c>
    </row>
    <row r="9">
      <c r="A9" s="41" t="s">
        <v>605</v>
      </c>
    </row>
    <row r="10">
      <c r="A10" s="41" t="s">
        <v>606</v>
      </c>
    </row>
    <row r="11">
      <c r="A11" s="41" t="s">
        <v>607</v>
      </c>
    </row>
    <row r="12">
      <c r="A12" s="41" t="s">
        <v>608</v>
      </c>
    </row>
    <row r="13">
      <c r="A13" s="41" t="s">
        <v>609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5.75"/>
    <col customWidth="1" min="7" max="7" width="16.38"/>
    <col customWidth="1" min="8" max="8" width="15.75"/>
  </cols>
  <sheetData>
    <row r="1" ht="25.5" customHeight="1">
      <c r="A1" s="41" t="s">
        <v>610</v>
      </c>
      <c r="B1" s="41" t="s">
        <v>611</v>
      </c>
      <c r="C1" s="41" t="s">
        <v>612</v>
      </c>
      <c r="D1" s="41" t="s">
        <v>354</v>
      </c>
      <c r="E1" s="41" t="s">
        <v>613</v>
      </c>
      <c r="F1" s="41" t="s">
        <v>614</v>
      </c>
      <c r="G1" s="41" t="s">
        <v>615</v>
      </c>
      <c r="H1" s="41" t="s">
        <v>616</v>
      </c>
      <c r="I1" s="41" t="s">
        <v>617</v>
      </c>
    </row>
    <row r="2" hidden="1">
      <c r="A2" s="39" t="str">
        <f>'Продления'!A2</f>
        <v>elenasi</v>
      </c>
      <c r="B2" s="39" t="str">
        <f>'Продления'!F2</f>
        <v>Инвитро</v>
      </c>
      <c r="C2" s="61" t="str">
        <f>'Продления'!H2</f>
        <v>https://yandex.ru/business/priority/campaign/7095580/main</v>
      </c>
      <c r="D2" s="39" t="str">
        <f>'Продления'!O2</f>
        <v/>
      </c>
      <c r="E2" s="39" t="str">
        <f>'Продления'!P2</f>
        <v/>
      </c>
      <c r="F2" s="39" t="str">
        <f>'Продления'!Q2</f>
        <v/>
      </c>
      <c r="G2" s="39" t="str">
        <f>IF('Продления'!N2 &gt; 0, "комментарий есть", "комментария нет")</f>
        <v>комментария нет</v>
      </c>
      <c r="H2" s="39" t="str">
        <f>'Продления'!N2</f>
        <v/>
      </c>
    </row>
    <row r="3" hidden="1">
      <c r="A3" s="39" t="str">
        <f>'Продления'!A3</f>
        <v>elenasi</v>
      </c>
      <c r="B3" s="39" t="str">
        <f>'Продления'!F3</f>
        <v>Все Свои</v>
      </c>
      <c r="C3" s="61" t="str">
        <f>'Продления'!H3</f>
        <v>https://yandex.ru/business/priority/campaign/1350912/main</v>
      </c>
      <c r="D3" s="39" t="str">
        <f>'Продления'!O3</f>
        <v>Собрать решение по тесту</v>
      </c>
      <c r="E3" s="62">
        <f>'Продления'!P3</f>
        <v>45177</v>
      </c>
      <c r="F3" s="39" t="str">
        <f>'Продления'!Q3</f>
        <v>В спринте</v>
      </c>
      <c r="G3" s="39" t="str">
        <f>IF('Продления'!N3 &gt; 0, "комментарий есть", "комментария нет")</f>
        <v>комментария нет</v>
      </c>
      <c r="H3" s="39" t="str">
        <f>'Продления'!N3</f>
        <v/>
      </c>
    </row>
    <row r="4">
      <c r="A4" s="39" t="str">
        <f>'Продления'!A4</f>
        <v>geomelnikov</v>
      </c>
      <c r="B4" s="39" t="str">
        <f>'Продления'!F4</f>
        <v>Blacktyres</v>
      </c>
      <c r="C4" s="61" t="str">
        <f>'Продления'!H4</f>
        <v>https://yandex.ru/business/priority/campaign/9605004/main</v>
      </c>
      <c r="D4" s="39" t="str">
        <f>'Продления'!O4</f>
        <v/>
      </c>
      <c r="E4" s="62" t="str">
        <f>'Продления'!P4</f>
        <v/>
      </c>
      <c r="F4" s="39" t="str">
        <f>'Продления'!Q4</f>
        <v/>
      </c>
      <c r="G4" s="39" t="str">
        <f>IF('Продления'!N4 &gt; 0, "комментарий есть", "комментария нет")</f>
        <v>комментария нет</v>
      </c>
      <c r="H4" s="39" t="str">
        <f>'Продления'!N4</f>
        <v/>
      </c>
      <c r="I4" s="39" t="str">
        <f>'Продления'!Q4</f>
        <v/>
      </c>
    </row>
    <row r="5" hidden="1">
      <c r="A5" s="39" t="str">
        <f>'Продления'!A5</f>
        <v>fedosovaks</v>
      </c>
      <c r="B5" s="39" t="str">
        <f>'Продления'!F5</f>
        <v>Пластика Окон / MELKE</v>
      </c>
      <c r="C5" s="61" t="str">
        <f>'Продления'!H5</f>
        <v>https://yandex.ru/business/priority/campaign/9986381/main</v>
      </c>
      <c r="D5" s="39" t="str">
        <f>'Продления'!O5</f>
        <v/>
      </c>
      <c r="E5" s="39" t="str">
        <f>'Продления'!P5</f>
        <v/>
      </c>
      <c r="F5" s="39" t="str">
        <f>'Продления'!Q5</f>
        <v/>
      </c>
      <c r="G5" s="39" t="str">
        <f>IF('Продления'!N5 &gt; 0, "комментарий есть", "комментария нет")</f>
        <v>комментария нет</v>
      </c>
      <c r="H5" s="39" t="str">
        <f>'Продления'!N5</f>
        <v/>
      </c>
    </row>
    <row r="6" hidden="1">
      <c r="A6" s="39" t="str">
        <f>'Продления'!A6</f>
        <v>elenasi</v>
      </c>
      <c r="B6" s="39" t="str">
        <f>'Продления'!F6</f>
        <v>ГЕМОТЕСТ</v>
      </c>
      <c r="C6" s="61" t="str">
        <f>'Продления'!H6</f>
        <v>https://yandex.ru/business/priority/campaign/11140034/main</v>
      </c>
      <c r="D6" s="39" t="str">
        <f>'Продления'!O6</f>
        <v/>
      </c>
      <c r="E6" s="39" t="str">
        <f>'Продления'!P6</f>
        <v/>
      </c>
      <c r="F6" s="39" t="str">
        <f>'Продления'!Q6</f>
        <v/>
      </c>
      <c r="G6" s="39" t="str">
        <f>IF('Продления'!N6 &gt; 0, "комментарий есть", "комментария нет")</f>
        <v>комментария нет</v>
      </c>
      <c r="H6" s="39" t="str">
        <f>'Продления'!N6</f>
        <v/>
      </c>
    </row>
    <row r="7" hidden="1">
      <c r="A7" s="39" t="str">
        <f>'Продления'!A7</f>
        <v>elenasi</v>
      </c>
      <c r="B7" s="39" t="str">
        <f>'Продления'!F7</f>
        <v>Colizeum Arena</v>
      </c>
      <c r="C7" s="61" t="str">
        <f>'Продления'!H7</f>
        <v>https://yandex.ru/business/priority/campaign/7111796/main</v>
      </c>
      <c r="D7" s="39" t="str">
        <f>'Продления'!O7</f>
        <v/>
      </c>
      <c r="E7" s="62" t="str">
        <f>'Продления'!P7</f>
        <v/>
      </c>
      <c r="F7" s="39" t="str">
        <f>'Продления'!Q7</f>
        <v/>
      </c>
      <c r="G7" s="39" t="str">
        <f>IF('Продления'!N7 &gt; 0, "комментарий есть", "комментария нет")</f>
        <v>комментария нет</v>
      </c>
      <c r="H7" s="39" t="str">
        <f>'Продления'!N7</f>
        <v/>
      </c>
      <c r="I7" s="39" t="str">
        <f>'Продления'!Q7</f>
        <v/>
      </c>
    </row>
    <row r="8" hidden="1">
      <c r="A8" s="39" t="str">
        <f>'Продления'!A8</f>
        <v>gerasimchuk92</v>
      </c>
      <c r="B8" s="39" t="str">
        <f>'Продления'!F8</f>
        <v>Стоматология ПрезиДЕНТ</v>
      </c>
      <c r="C8" s="61" t="str">
        <f>'Продления'!H8</f>
        <v>https://yandex.ru/business/priority/campaign/3701618/main</v>
      </c>
      <c r="D8" s="39" t="str">
        <f>'Продления'!O8</f>
        <v/>
      </c>
      <c r="E8" s="39" t="str">
        <f>'Продления'!P8</f>
        <v/>
      </c>
      <c r="F8" s="39" t="str">
        <f>'Продления'!Q8</f>
        <v/>
      </c>
      <c r="G8" s="39" t="str">
        <f>IF('Продления'!N8 &gt; 0, "комментарий есть", "комментария нет")</f>
        <v>комментария нет</v>
      </c>
      <c r="H8" s="39" t="str">
        <f>'Продления'!N8</f>
        <v/>
      </c>
    </row>
    <row r="9">
      <c r="A9" s="39" t="str">
        <f>'Продления'!A9</f>
        <v>geomelnikov</v>
      </c>
      <c r="B9" s="39" t="str">
        <f>'Продления'!F9</f>
        <v>QUALITY MOTORS (КВОЛИТИ МОТОРС)</v>
      </c>
      <c r="C9" s="61" t="str">
        <f>'Продления'!H9</f>
        <v>https://yandex.ru/business/priority/campaign/1306144/main</v>
      </c>
      <c r="D9" s="39" t="str">
        <f>'Продления'!O9</f>
        <v/>
      </c>
      <c r="E9" s="62" t="str">
        <f>'Продления'!P9</f>
        <v/>
      </c>
      <c r="F9" s="39" t="str">
        <f>'Продления'!Q9</f>
        <v/>
      </c>
      <c r="G9" s="41" t="s">
        <v>618</v>
      </c>
      <c r="H9" s="39" t="str">
        <f>'Продления'!N9</f>
        <v/>
      </c>
      <c r="I9" s="39" t="str">
        <f>'Продления'!Q9</f>
        <v/>
      </c>
    </row>
    <row r="10">
      <c r="A10" s="39" t="str">
        <f>'Продления'!A10</f>
        <v>evstratovdima</v>
      </c>
      <c r="B10" s="39" t="str">
        <f>'Продления'!F10</f>
        <v>Torex</v>
      </c>
      <c r="C10" s="61" t="str">
        <f>'Продления'!H10</f>
        <v>https://yandex.ru/business/priority/campaign/6766545/main</v>
      </c>
      <c r="D10" s="39" t="str">
        <f>'Продления'!O10</f>
        <v>Отправить статистику по прошлому размещению </v>
      </c>
      <c r="E10" s="62" t="str">
        <f>'Продления'!P10</f>
        <v/>
      </c>
      <c r="F10" s="39" t="str">
        <f>'Продления'!Q10</f>
        <v/>
      </c>
      <c r="G10" s="39" t="str">
        <f>IF('Продления'!N10 &gt; 0, "комментарий есть", "комментария нет")</f>
        <v>комментария нет</v>
      </c>
      <c r="H10" s="39" t="str">
        <f>'Продления'!N10</f>
        <v/>
      </c>
      <c r="I10" s="39" t="str">
        <f>'Продления'!Q10</f>
        <v/>
      </c>
    </row>
    <row r="11" hidden="1">
      <c r="A11" s="39" t="str">
        <f>'Продления'!A11</f>
        <v>gerasimchuk92</v>
      </c>
      <c r="B11" s="61" t="str">
        <f>'Продления'!F11</f>
        <v>ohana-fitness.ru</v>
      </c>
      <c r="C11" s="61" t="str">
        <f>'Продления'!H11</f>
        <v>https://yandex.ru/business/priority/campaign/8200922/main</v>
      </c>
      <c r="D11" s="39" t="str">
        <f>'Продления'!O11</f>
        <v/>
      </c>
      <c r="E11" s="39" t="str">
        <f>'Продления'!P11</f>
        <v/>
      </c>
      <c r="F11" s="39" t="str">
        <f>'Продления'!Q11</f>
        <v/>
      </c>
      <c r="G11" s="39" t="str">
        <f>IF('Продления'!N11 &gt; 0, "комментарий есть", "комментария нет")</f>
        <v>комментария нет</v>
      </c>
      <c r="H11" s="39" t="str">
        <f>'Продления'!N11</f>
        <v/>
      </c>
    </row>
    <row r="12" hidden="1">
      <c r="A12" s="39" t="str">
        <f>'Продления'!A12</f>
        <v>elenasi</v>
      </c>
      <c r="B12" s="61" t="str">
        <f>'Продления'!F12</f>
        <v>flowwow.com</v>
      </c>
      <c r="C12" s="61" t="str">
        <f>'Продления'!H12</f>
        <v>https://yandex.ru/business/priority/campaign/11290691/main</v>
      </c>
      <c r="D12" s="39" t="str">
        <f>'Продления'!O12</f>
        <v/>
      </c>
      <c r="E12" s="39" t="str">
        <f>'Продления'!P12</f>
        <v/>
      </c>
      <c r="F12" s="39" t="str">
        <f>'Продления'!Q12</f>
        <v/>
      </c>
      <c r="G12" s="39" t="str">
        <f>IF('Продления'!N12 &gt; 0, "комментарий есть", "комментария нет")</f>
        <v>комментария нет</v>
      </c>
      <c r="H12" s="39" t="str">
        <f>'Продления'!N12</f>
        <v/>
      </c>
    </row>
    <row r="13" hidden="1">
      <c r="A13" s="39" t="str">
        <f>'Продления'!A13</f>
        <v>dtihonovskiy</v>
      </c>
      <c r="B13" s="39" t="str">
        <f>'Продления'!F13</f>
        <v>Клиника Доктора Исаева</v>
      </c>
      <c r="C13" s="61" t="str">
        <f>'Продления'!H13</f>
        <v>https://yandex.ru/business/priority/campaign/8830893/main</v>
      </c>
      <c r="D13" s="39" t="str">
        <f>'Продления'!O13</f>
        <v/>
      </c>
      <c r="E13" s="39" t="str">
        <f>'Продления'!P13</f>
        <v/>
      </c>
      <c r="F13" s="39" t="str">
        <f>'Продления'!Q13</f>
        <v/>
      </c>
      <c r="G13" s="39" t="str">
        <f>IF('Продления'!N13 &gt; 0, "комментарий есть", "комментария нет")</f>
        <v>комментария нет</v>
      </c>
      <c r="H13" s="39" t="str">
        <f>'Продления'!N13</f>
        <v/>
      </c>
    </row>
    <row r="14">
      <c r="A14" s="39" t="str">
        <f>'Продления'!A14</f>
        <v>dubensky</v>
      </c>
      <c r="B14" s="39" t="str">
        <f>'Продления'!F14</f>
        <v>Smile at once</v>
      </c>
      <c r="C14" s="61" t="str">
        <f>'Продления'!H14</f>
        <v>https://yandex.ru/business/priority/campaign/9808340/main</v>
      </c>
      <c r="D14" s="39" t="str">
        <f>'Продления'!O14</f>
        <v/>
      </c>
      <c r="E14" s="62" t="str">
        <f>'Продления'!P14</f>
        <v/>
      </c>
      <c r="F14" s="39" t="str">
        <f>'Продления'!Q14</f>
        <v/>
      </c>
      <c r="G14" s="39" t="str">
        <f>IF('Продления'!N14 &gt; 0, "комментарий есть", "комментария нет")</f>
        <v>комментария нет</v>
      </c>
      <c r="H14" s="39" t="str">
        <f>'Продления'!N14</f>
        <v/>
      </c>
      <c r="I14" s="39" t="str">
        <f>'Продления'!Q14</f>
        <v/>
      </c>
    </row>
    <row r="15">
      <c r="A15" s="39" t="str">
        <f>'Продления'!A15</f>
        <v>dubensky</v>
      </c>
      <c r="B15" s="39" t="str">
        <f>'Продления'!F15</f>
        <v>Smile at once</v>
      </c>
      <c r="C15" s="61" t="str">
        <f>'Продления'!H15</f>
        <v>https://yandex.ru/business/priority/campaign/12228353/main</v>
      </c>
      <c r="D15" s="39" t="str">
        <f>'Продления'!O15</f>
        <v/>
      </c>
      <c r="E15" s="62" t="str">
        <f>'Продления'!P15</f>
        <v/>
      </c>
      <c r="F15" s="39" t="str">
        <f>'Продления'!Q15</f>
        <v/>
      </c>
      <c r="G15" s="39" t="str">
        <f>IF('Продления'!N15 &gt; 0, "комментарий есть", "комментария нет")</f>
        <v>комментария нет</v>
      </c>
      <c r="H15" s="39" t="str">
        <f>'Продления'!N15</f>
        <v/>
      </c>
      <c r="I15" s="39" t="str">
        <f>'Продления'!Q15</f>
        <v/>
      </c>
    </row>
    <row r="16">
      <c r="A16" s="39" t="str">
        <f>'Продления'!A16</f>
        <v>dubensky</v>
      </c>
      <c r="B16" s="39" t="str">
        <f>'Продления'!F16</f>
        <v>Smile at once</v>
      </c>
      <c r="C16" s="61" t="str">
        <f>'Продления'!H16</f>
        <v>https://yandex.ru/business/priority/campaign/12229919/main</v>
      </c>
      <c r="D16" s="39" t="str">
        <f>'Продления'!O16</f>
        <v/>
      </c>
      <c r="E16" s="62" t="str">
        <f>'Продления'!P16</f>
        <v/>
      </c>
      <c r="F16" s="39" t="str">
        <f>'Продления'!Q16</f>
        <v/>
      </c>
      <c r="G16" s="39" t="str">
        <f>IF('Продления'!N16 &gt; 0, "комментарий есть", "комментария нет")</f>
        <v>комментария нет</v>
      </c>
      <c r="H16" s="39" t="str">
        <f>'Продления'!N16</f>
        <v/>
      </c>
      <c r="I16" s="39" t="str">
        <f>'Продления'!Q16</f>
        <v/>
      </c>
    </row>
    <row r="17">
      <c r="A17" s="39" t="str">
        <f>'Продления'!A17</f>
        <v>dtihonovskiy</v>
      </c>
      <c r="B17" s="39" t="str">
        <f>'Продления'!F17</f>
        <v>Цезарь Сателлит</v>
      </c>
      <c r="C17" s="61" t="str">
        <f>'Продления'!H17</f>
        <v>https://yandex.ru/business/priority/campaign/7131373/main</v>
      </c>
      <c r="D17" s="39" t="str">
        <f>'Продления'!O17</f>
        <v/>
      </c>
      <c r="E17" s="62" t="str">
        <f>'Продления'!P17</f>
        <v/>
      </c>
      <c r="F17" s="39" t="str">
        <f>'Продления'!Q17</f>
        <v/>
      </c>
      <c r="G17" s="41" t="s">
        <v>619</v>
      </c>
      <c r="H17" s="41" t="s">
        <v>620</v>
      </c>
      <c r="I17" s="39" t="str">
        <f>'Продления'!Q17</f>
        <v/>
      </c>
    </row>
    <row r="18">
      <c r="A18" s="39" t="str">
        <f>'Продления'!A18</f>
        <v>elenasi</v>
      </c>
      <c r="B18" s="39" t="str">
        <f>'Продления'!F18</f>
        <v>ГЕМОТЕСТ</v>
      </c>
      <c r="C18" s="61" t="str">
        <f>'Продления'!H18</f>
        <v>https://yandex.ru/business/priority/campaign/11140034/main</v>
      </c>
      <c r="D18" s="39" t="str">
        <f>'Продления'!O18</f>
        <v/>
      </c>
      <c r="E18" s="62" t="str">
        <f>'Продления'!P18</f>
        <v/>
      </c>
      <c r="F18" s="39" t="str">
        <f>'Продления'!Q18</f>
        <v/>
      </c>
      <c r="G18" s="39" t="str">
        <f>IF('Продления'!N18 &gt; 0, "комментарий есть", "комментария нет")</f>
        <v>комментария нет</v>
      </c>
      <c r="H18" s="39" t="str">
        <f>'Продления'!N18</f>
        <v/>
      </c>
      <c r="I18" s="39" t="str">
        <f>'Продления'!Q18</f>
        <v/>
      </c>
    </row>
    <row r="19" hidden="1">
      <c r="A19" s="39" t="str">
        <f>'Продления'!A19</f>
        <v>gerasimchuk92</v>
      </c>
      <c r="B19" s="39" t="str">
        <f>'Продления'!F19</f>
        <v>ОЧКАРИК</v>
      </c>
      <c r="C19" s="61" t="str">
        <f>'Продления'!H19</f>
        <v>https://yandex.ru/business/priority/campaign/11821338/main</v>
      </c>
      <c r="D19" s="39" t="str">
        <f>'Продления'!O19</f>
        <v>Вернуть к переговорам</v>
      </c>
      <c r="E19" s="62">
        <f>'Продления'!P19</f>
        <v>45177</v>
      </c>
      <c r="F19" s="39" t="str">
        <f>'Продления'!Q19</f>
        <v>В спринте </v>
      </c>
      <c r="G19" s="39" t="str">
        <f>IF('Продления'!N19 &gt; 0, "комментарий есть", "комментария нет")</f>
        <v>комментария нет</v>
      </c>
      <c r="H19" s="39" t="str">
        <f>'Продления'!N19</f>
        <v/>
      </c>
      <c r="I19" s="39" t="str">
        <f>'Продления'!Q19</f>
        <v>В спринте </v>
      </c>
    </row>
    <row r="20">
      <c r="A20" s="39" t="str">
        <f>'Продления'!A20</f>
        <v>gerasimchuk92</v>
      </c>
      <c r="B20" s="39" t="str">
        <f>'Продления'!F20</f>
        <v>Центры молекулярной диагностики CMD</v>
      </c>
      <c r="C20" s="61" t="str">
        <f>'Продления'!H20</f>
        <v>https://yandex.ru/business/priority/campaign/3866343/main</v>
      </c>
      <c r="D20" s="39" t="str">
        <f>'Продления'!O20</f>
        <v/>
      </c>
      <c r="E20" s="62" t="str">
        <f>'Продления'!P20</f>
        <v/>
      </c>
      <c r="F20" s="39" t="str">
        <f>'Продления'!Q20</f>
        <v/>
      </c>
      <c r="G20" s="41" t="s">
        <v>621</v>
      </c>
      <c r="H20" s="39" t="str">
        <f>'Продления'!N20</f>
        <v/>
      </c>
      <c r="I20" s="39" t="str">
        <f>'Продления'!Q20</f>
        <v/>
      </c>
    </row>
    <row r="21">
      <c r="A21" s="39" t="str">
        <f>'Продления'!A21</f>
        <v>fedosovaks</v>
      </c>
      <c r="B21" s="39" t="str">
        <f>'Продления'!F21</f>
        <v>Пластика Окон / MELKE</v>
      </c>
      <c r="C21" s="61" t="str">
        <f>'Продления'!H21</f>
        <v>https://yandex.ru/business/priority/campaign/11963651/main</v>
      </c>
      <c r="D21" s="39" t="str">
        <f>'Продления'!O21</f>
        <v/>
      </c>
      <c r="E21" s="62" t="str">
        <f>'Продления'!P21</f>
        <v/>
      </c>
      <c r="F21" s="39" t="str">
        <f>'Продления'!Q21</f>
        <v/>
      </c>
      <c r="G21" s="39" t="str">
        <f>IF('Продления'!N21 &gt; 0, "комментарий есть", "комментария нет")</f>
        <v>комментария нет</v>
      </c>
      <c r="H21" s="39" t="str">
        <f>'Продления'!N21</f>
        <v/>
      </c>
      <c r="I21" s="39" t="str">
        <f>'Продления'!Q21</f>
        <v/>
      </c>
    </row>
    <row r="22">
      <c r="A22" s="39" t="str">
        <f>'Продления'!A22</f>
        <v>dubensky</v>
      </c>
      <c r="B22" s="39" t="str">
        <f>'Продления'!F22</f>
        <v>Smile at once</v>
      </c>
      <c r="C22" s="61" t="str">
        <f>'Продления'!H22</f>
        <v>https://yandex.ru/business/priority/campaign/9647760/main</v>
      </c>
      <c r="D22" s="39" t="str">
        <f>'Продления'!O22</f>
        <v/>
      </c>
      <c r="E22" s="62" t="str">
        <f>'Продления'!P22</f>
        <v/>
      </c>
      <c r="F22" s="39" t="str">
        <f>'Продления'!Q22</f>
        <v/>
      </c>
      <c r="G22" s="41" t="s">
        <v>621</v>
      </c>
      <c r="H22" s="39" t="str">
        <f>'Продления'!N22</f>
        <v/>
      </c>
      <c r="I22" s="39" t="str">
        <f>'Продления'!Q22</f>
        <v/>
      </c>
    </row>
    <row r="23">
      <c r="A23" s="39" t="str">
        <f>'Продления'!A23</f>
        <v>gerasimchuk92</v>
      </c>
      <c r="B23" s="39" t="str">
        <f>'Продления'!F23</f>
        <v>Центры молекулярной диагностики CMD</v>
      </c>
      <c r="C23" s="61" t="str">
        <f>'Продления'!H23</f>
        <v>https://yandex.ru/business/priority/campaign/12870717/main</v>
      </c>
      <c r="D23" s="39" t="str">
        <f>'Продления'!O23</f>
        <v/>
      </c>
      <c r="E23" s="62" t="str">
        <f>'Продления'!P23</f>
        <v/>
      </c>
      <c r="F23" s="39" t="str">
        <f>'Продления'!Q23</f>
        <v/>
      </c>
      <c r="G23" s="41" t="s">
        <v>622</v>
      </c>
      <c r="H23" s="41" t="s">
        <v>623</v>
      </c>
      <c r="I23" s="39" t="str">
        <f>'Продления'!Q23</f>
        <v/>
      </c>
    </row>
    <row r="24">
      <c r="A24" s="39" t="str">
        <f>'Продления'!A24</f>
        <v>fedosovaks</v>
      </c>
      <c r="B24" s="61" t="str">
        <f>'Продления'!F24</f>
        <v>fabrikaokon.ru</v>
      </c>
      <c r="C24" s="61" t="str">
        <f>'Продления'!H24</f>
        <v>https://yandex.ru/business/priority/campaign/3628910/main</v>
      </c>
      <c r="D24" s="39" t="str">
        <f>'Продления'!O24</f>
        <v/>
      </c>
      <c r="E24" s="62" t="str">
        <f>'Продления'!P24</f>
        <v/>
      </c>
      <c r="F24" s="39" t="str">
        <f>'Продления'!Q24</f>
        <v/>
      </c>
      <c r="G24" s="39" t="str">
        <f>IF('Продления'!N24 &gt; 0, "комментарий есть", "комментария нет")</f>
        <v>комментария нет</v>
      </c>
      <c r="H24" s="39" t="str">
        <f>'Продления'!N24</f>
        <v/>
      </c>
      <c r="I24" s="39" t="str">
        <f>'Продления'!Q24</f>
        <v/>
      </c>
    </row>
    <row r="25">
      <c r="A25" s="39" t="str">
        <f>'Продления'!A25</f>
        <v>geomelnikov</v>
      </c>
      <c r="B25" s="39" t="str">
        <f>'Продления'!F25</f>
        <v>QUALITY MOTORS (КВОЛИТИ МОТОРС)</v>
      </c>
      <c r="C25" s="61" t="str">
        <f>'Продления'!H25</f>
        <v>https://yandex.ru/business/priority/campaign/1361573/main</v>
      </c>
      <c r="D25" s="39" t="str">
        <f>'Продления'!O25</f>
        <v/>
      </c>
      <c r="E25" s="62" t="str">
        <f>'Продления'!P25</f>
        <v/>
      </c>
      <c r="F25" s="39" t="str">
        <f>'Продления'!Q25</f>
        <v/>
      </c>
      <c r="G25" s="41" t="s">
        <v>622</v>
      </c>
      <c r="H25" s="41" t="s">
        <v>624</v>
      </c>
      <c r="I25" s="39" t="str">
        <f>'Продления'!Q25</f>
        <v/>
      </c>
    </row>
    <row r="26">
      <c r="A26" s="39" t="str">
        <f>'Продления'!A26</f>
        <v>evstratovdima</v>
      </c>
      <c r="B26" s="39" t="str">
        <f>'Продления'!F26</f>
        <v>Academy двери</v>
      </c>
      <c r="C26" s="61" t="str">
        <f>'Продления'!H26</f>
        <v>https://yandex.ru/business/priority/campaign/9898530/main</v>
      </c>
      <c r="D26" s="39" t="str">
        <f>'Продления'!O26</f>
        <v>Назначить встречу</v>
      </c>
      <c r="E26" s="62">
        <f>'Продления'!P26</f>
        <v>45176</v>
      </c>
      <c r="F26" s="39" t="str">
        <f>'Продления'!Q26</f>
        <v>Не выполнено</v>
      </c>
      <c r="G26" s="5" t="str">
        <f>IF('Продления'!N26 &gt; 0, "комментарий есть", "комментария нет")</f>
        <v>комментарий есть</v>
      </c>
      <c r="H26" s="39" t="str">
        <f>'Продления'!N26</f>
        <v>Не удалось назначить встречу </v>
      </c>
      <c r="I26" s="39" t="str">
        <f>'Продления'!Q26</f>
        <v>Не выполнено</v>
      </c>
    </row>
    <row r="27" hidden="1">
      <c r="A27" s="39" t="str">
        <f>'Продления'!A28</f>
        <v>gerasimchuk92</v>
      </c>
      <c r="B27" s="61" t="str">
        <f>'Продления'!F28</f>
        <v>mammaclinic.ru</v>
      </c>
      <c r="C27" s="61" t="str">
        <f>'Продления'!H28</f>
        <v>https://yandex.ru/business/priority/campaign/4506274/main</v>
      </c>
      <c r="D27" s="39" t="str">
        <f>'Продления'!O28</f>
        <v>Назначить встречу</v>
      </c>
      <c r="E27" s="62">
        <f>'Продления'!P28</f>
        <v>45177</v>
      </c>
      <c r="F27" s="39" t="str">
        <f>'Продления'!Q28</f>
        <v>В спринте</v>
      </c>
      <c r="G27" s="39" t="str">
        <f>IF('Продления'!N28 &gt; 0, "комментарий есть", "комментария нет")</f>
        <v>комментария нет</v>
      </c>
      <c r="H27" s="39" t="str">
        <f>'Продления'!N28</f>
        <v/>
      </c>
    </row>
    <row r="28">
      <c r="A28" s="39" t="str">
        <f>'Продления'!A29</f>
        <v>evstratovdima</v>
      </c>
      <c r="B28" s="39" t="str">
        <f>'Продления'!F29</f>
        <v>Academy двери</v>
      </c>
      <c r="C28" s="61" t="str">
        <f>'Продления'!H29</f>
        <v>https://yandex.ru/business/priority/campaign/9897125/main</v>
      </c>
      <c r="D28" s="39" t="str">
        <f>'Продления'!O29</f>
        <v>Назначить встречу</v>
      </c>
      <c r="E28" s="62">
        <f>'Продления'!P29</f>
        <v>45177</v>
      </c>
      <c r="F28" s="39" t="str">
        <f>'Продления'!Q29</f>
        <v>В спринте</v>
      </c>
      <c r="G28" s="4" t="s">
        <v>625</v>
      </c>
      <c r="H28" s="39" t="str">
        <f>'Продления'!N29</f>
        <v/>
      </c>
      <c r="I28" s="39" t="str">
        <f>'Продления'!Q29</f>
        <v>В спринте</v>
      </c>
    </row>
    <row r="29">
      <c r="A29" s="39" t="str">
        <f>'Продления'!A30</f>
        <v>dtihonovskiy</v>
      </c>
      <c r="B29" s="39" t="str">
        <f>'Продления'!F30</f>
        <v>akbmag</v>
      </c>
      <c r="C29" s="61" t="str">
        <f>'Продления'!H30</f>
        <v>https://yandex.ru/business/priority/campaign/4438661/main</v>
      </c>
      <c r="D29" s="39" t="str">
        <f>'Продления'!O30</f>
        <v>Назначить встречу</v>
      </c>
      <c r="E29" s="62">
        <f>'Продления'!P30</f>
        <v>45177</v>
      </c>
      <c r="F29" s="39" t="str">
        <f>'Продления'!Q30</f>
        <v>В спринте</v>
      </c>
      <c r="G29" s="39" t="str">
        <f>IF('Продления'!N30 &gt; 0, "комментарий есть", "комментария нет")</f>
        <v>комментария нет</v>
      </c>
      <c r="H29" s="39" t="str">
        <f>'Продления'!N30</f>
        <v/>
      </c>
    </row>
    <row r="30" hidden="1">
      <c r="A30" s="39" t="str">
        <f>'Продления'!A31</f>
        <v>dubensky</v>
      </c>
      <c r="B30" s="39" t="str">
        <f>'Продления'!F31</f>
        <v>Hobby Games</v>
      </c>
      <c r="C30" s="61" t="str">
        <f>'Продления'!H31</f>
        <v>https://yandex.ru/business/priority/campaign/7114958/main</v>
      </c>
      <c r="D30" s="39" t="str">
        <f>'Продления'!O31</f>
        <v>Назначить встречу</v>
      </c>
      <c r="E30" s="62">
        <f>'Продления'!P31</f>
        <v>45177</v>
      </c>
      <c r="F30" s="39" t="str">
        <f>'Продления'!Q31</f>
        <v>В спринте</v>
      </c>
      <c r="G30" s="39" t="str">
        <f>IF('Продления'!N31 &gt; 0, "комментарий есть", "комментария нет")</f>
        <v>комментария нет</v>
      </c>
      <c r="H30" s="39" t="str">
        <f>'Продления'!N31</f>
        <v/>
      </c>
    </row>
    <row r="31" hidden="1">
      <c r="A31" s="39" t="str">
        <f>'Продления'!A32</f>
        <v>alexlion</v>
      </c>
      <c r="B31" s="39" t="str">
        <f>'Продления'!F32</f>
        <v>Топ АКБ</v>
      </c>
      <c r="C31" s="61" t="str">
        <f>'Продления'!H32</f>
        <v>https://yandex.ru/business/priority/campaign/1195063/main</v>
      </c>
      <c r="D31" s="39" t="str">
        <f>'Продления'!O32</f>
        <v>Назначить встречу</v>
      </c>
      <c r="E31" s="62">
        <f>'Продления'!P32</f>
        <v>45177</v>
      </c>
      <c r="F31" s="39" t="str">
        <f>'Продления'!Q32</f>
        <v>В спринте</v>
      </c>
      <c r="G31" s="39" t="str">
        <f>IF('Продления'!N32 &gt; 0, "комментарий есть", "комментария нет")</f>
        <v>комментария нет</v>
      </c>
      <c r="H31" s="39" t="str">
        <f>'Продления'!N32</f>
        <v/>
      </c>
    </row>
    <row r="32" hidden="1">
      <c r="A32" s="39" t="str">
        <f>'Продления'!A33</f>
        <v>dubensky</v>
      </c>
      <c r="B32" s="39" t="str">
        <f>'Продления'!F33</f>
        <v>Medi-salon</v>
      </c>
      <c r="C32" s="61" t="str">
        <f>'Продления'!H33</f>
        <v>https://yandex.ru/business/priority/campaign/11438285/main</v>
      </c>
      <c r="D32" s="39" t="str">
        <f>'Продления'!O33</f>
        <v>Назначить встречу</v>
      </c>
      <c r="E32" s="62">
        <f>'Продления'!P33</f>
        <v>45177</v>
      </c>
      <c r="F32" s="39" t="str">
        <f>'Продления'!Q33</f>
        <v>В спринте</v>
      </c>
      <c r="G32" s="39" t="str">
        <f>IF('Продления'!N33 &gt; 0, "комментарий есть", "комментария нет")</f>
        <v>комментария нет</v>
      </c>
      <c r="H32" s="39" t="str">
        <f>'Продления'!N33</f>
        <v/>
      </c>
    </row>
    <row r="33" hidden="1">
      <c r="A33" s="39" t="str">
        <f>'Продления'!A34</f>
        <v>elenasi</v>
      </c>
      <c r="B33" s="39" t="str">
        <f>'Продления'!F34</f>
        <v>Инвитро</v>
      </c>
      <c r="C33" s="61" t="str">
        <f>'Продления'!H34</f>
        <v>https://yandex.ru/business/priority/campaign/7095580/main</v>
      </c>
      <c r="D33" s="39" t="str">
        <f>'Продления'!O34</f>
        <v>Назначить встречу</v>
      </c>
      <c r="E33" s="62">
        <f>'Продления'!P34</f>
        <v>45177</v>
      </c>
      <c r="F33" s="39" t="str">
        <f>'Продления'!Q34</f>
        <v>В спринте</v>
      </c>
      <c r="G33" s="39" t="str">
        <f>IF('Продления'!N34 &gt; 0, "комментарий есть", "комментария нет")</f>
        <v>комментария нет</v>
      </c>
      <c r="H33" s="39" t="str">
        <f>'Продления'!N34</f>
        <v/>
      </c>
    </row>
    <row r="34" hidden="1">
      <c r="A34" s="39" t="str">
        <f>'Продления'!A35</f>
        <v>alexlion</v>
      </c>
      <c r="B34" s="39" t="str">
        <f>'Продления'!F35</f>
        <v>Три сестры</v>
      </c>
      <c r="C34" s="61" t="str">
        <f>'Продления'!H35</f>
        <v>https://yandex.ru/business/priority/campaign/7586523/main</v>
      </c>
      <c r="D34" s="39" t="str">
        <f>'Продления'!O35</f>
        <v>Назначить встречу</v>
      </c>
      <c r="E34" s="62">
        <f>'Продления'!P35</f>
        <v>45177</v>
      </c>
      <c r="F34" s="39" t="str">
        <f>'Продления'!Q35</f>
        <v>В спринте</v>
      </c>
      <c r="G34" s="39" t="str">
        <f>IF('Продления'!N35 &gt; 0, "комментарий есть", "комментария нет")</f>
        <v>комментария нет</v>
      </c>
      <c r="H34" s="39" t="str">
        <f>'Продления'!N35</f>
        <v/>
      </c>
    </row>
    <row r="35" hidden="1">
      <c r="A35" s="39" t="str">
        <f>'Продления'!A36</f>
        <v>evstratovdima</v>
      </c>
      <c r="B35" s="39" t="str">
        <f>'Продления'!F36</f>
        <v>Московский капитал</v>
      </c>
      <c r="C35" s="61" t="str">
        <f>'Продления'!H36</f>
        <v>https://yandex.ru/business/priority/campaign/6246830/main</v>
      </c>
      <c r="D35" s="39" t="str">
        <f>'Продления'!O36</f>
        <v>Назначить встречу</v>
      </c>
      <c r="E35" s="62">
        <f>'Продления'!P36</f>
        <v>45177</v>
      </c>
      <c r="F35" s="39" t="str">
        <f>'Продления'!Q36</f>
        <v>В спринте</v>
      </c>
      <c r="G35" s="39" t="str">
        <f>IF('Продления'!N36 &gt; 0, "комментарий есть", "комментария нет")</f>
        <v>комментария нет</v>
      </c>
      <c r="H35" s="39" t="str">
        <f>'Продления'!N36</f>
        <v/>
      </c>
    </row>
    <row r="36" hidden="1">
      <c r="A36" s="39" t="str">
        <f>'Продления'!A37</f>
        <v>dtihonovskiy</v>
      </c>
      <c r="B36" s="39" t="str">
        <f>'Продления'!F37</f>
        <v>Колесо</v>
      </c>
      <c r="C36" s="61" t="str">
        <f>'Продления'!H37</f>
        <v>https://yandex.ru/business/priority/campaign/9224960/main</v>
      </c>
      <c r="D36" s="39" t="str">
        <f>'Продления'!O37</f>
        <v>Назначить встречу</v>
      </c>
      <c r="E36" s="62">
        <f>'Продления'!P37</f>
        <v>45177</v>
      </c>
      <c r="F36" s="39" t="str">
        <f>'Продления'!Q37</f>
        <v>В спринте</v>
      </c>
      <c r="G36" s="39" t="str">
        <f>IF('Продления'!N37 &gt; 0, "комментарий есть", "комментария нет")</f>
        <v>комментария нет</v>
      </c>
      <c r="H36" s="39" t="str">
        <f>'Продления'!N37</f>
        <v/>
      </c>
    </row>
    <row r="37" hidden="1">
      <c r="A37" s="39" t="str">
        <f>'Продления'!A38</f>
        <v>dtihonovskiy</v>
      </c>
      <c r="B37" s="39" t="str">
        <f>'Продления'!F38</f>
        <v>Клиника Доктора Исаева</v>
      </c>
      <c r="C37" s="61" t="str">
        <f>'Продления'!H38</f>
        <v>https://yandex.ru/business/priority/campaign/8830893/main</v>
      </c>
      <c r="D37" s="39" t="str">
        <f>'Продления'!O38</f>
        <v>Назначить встречу</v>
      </c>
      <c r="E37" s="62">
        <f>'Продления'!P38</f>
        <v>45177</v>
      </c>
      <c r="F37" s="39" t="str">
        <f>'Продления'!Q38</f>
        <v>В спринте</v>
      </c>
      <c r="G37" s="39" t="str">
        <f>IF('Продления'!N38 &gt; 0, "комментарий есть", "комментария нет")</f>
        <v>комментария нет</v>
      </c>
      <c r="H37" s="39" t="str">
        <f>'Продления'!N38</f>
        <v/>
      </c>
    </row>
    <row r="38" hidden="1">
      <c r="A38" s="39" t="str">
        <f>'Продления'!A39</f>
        <v>gerasimchuk92</v>
      </c>
      <c r="B38" s="61" t="str">
        <f>'Продления'!F39</f>
        <v>ohana-fitness.ru</v>
      </c>
      <c r="C38" s="61" t="str">
        <f>'Продления'!H39</f>
        <v>https://yandex.ru/business/priority/campaign/12168749/main</v>
      </c>
      <c r="D38" s="39" t="str">
        <f>'Продления'!O39</f>
        <v>Назначить встречу</v>
      </c>
      <c r="E38" s="62">
        <f>'Продления'!P39</f>
        <v>45177</v>
      </c>
      <c r="F38" s="39" t="str">
        <f>'Продления'!Q39</f>
        <v>В спринте</v>
      </c>
      <c r="G38" s="39" t="str">
        <f>IF('Продления'!N39 &gt; 0, "комментарий есть", "комментария нет")</f>
        <v>комментария нет</v>
      </c>
      <c r="H38" s="39" t="str">
        <f>'Продления'!N39</f>
        <v/>
      </c>
    </row>
    <row r="39" hidden="1">
      <c r="A39" s="39" t="str">
        <f>'Продления'!A40</f>
        <v>dubensky</v>
      </c>
      <c r="B39" s="39" t="str">
        <f>'Продления'!F40</f>
        <v>Smile at once</v>
      </c>
      <c r="C39" s="61" t="str">
        <f>'Продления'!H40</f>
        <v>https://yandex.ru/business/priority/campaign/12228341/main</v>
      </c>
      <c r="D39" s="39" t="str">
        <f>'Продления'!O40</f>
        <v/>
      </c>
      <c r="E39" s="39" t="str">
        <f>'Продления'!P40</f>
        <v/>
      </c>
      <c r="F39" s="39" t="str">
        <f>'Продления'!Q40</f>
        <v/>
      </c>
      <c r="G39" s="39" t="str">
        <f>IF('Продления'!N40 &gt; 0, "комментарий есть", "комментария нет")</f>
        <v>комментария нет</v>
      </c>
      <c r="H39" s="39" t="str">
        <f>'Продления'!N40</f>
        <v/>
      </c>
    </row>
    <row r="40" hidden="1">
      <c r="A40" s="39" t="str">
        <f>'Продления'!A41</f>
        <v>geomelnikov</v>
      </c>
      <c r="B40" s="39" t="str">
        <f>'Продления'!F41</f>
        <v>narcoklinika</v>
      </c>
      <c r="C40" s="61" t="str">
        <f>'Продления'!H41</f>
        <v>https://yandex.ru/business/priority/campaign/7089135/main</v>
      </c>
      <c r="D40" s="39" t="str">
        <f>'Продления'!O41</f>
        <v>Назначить встречу</v>
      </c>
      <c r="E40" s="62">
        <f>'Продления'!P41</f>
        <v>45177</v>
      </c>
      <c r="F40" s="39" t="str">
        <f>'Продления'!Q41</f>
        <v>В спринте</v>
      </c>
      <c r="G40" s="39" t="str">
        <f>IF('Продления'!N41 &gt; 0, "комментарий есть", "комментария нет")</f>
        <v>комментария нет</v>
      </c>
      <c r="H40" s="39" t="str">
        <f>'Продления'!N41</f>
        <v/>
      </c>
    </row>
    <row r="41" hidden="1">
      <c r="A41" s="39" t="str">
        <f>'Продления'!A42</f>
        <v>dtihonovskiy</v>
      </c>
      <c r="B41" s="39" t="str">
        <f>'Продления'!F42</f>
        <v>Цезарь Сателлит</v>
      </c>
      <c r="C41" s="61" t="str">
        <f>'Продления'!H42</f>
        <v>https://yandex.ru/business/priority/campaign/7131373/main</v>
      </c>
      <c r="D41" s="39" t="str">
        <f>'Продления'!O42</f>
        <v>Назначить встречу</v>
      </c>
      <c r="E41" s="62">
        <f>'Продления'!P42</f>
        <v>45177</v>
      </c>
      <c r="F41" s="39" t="str">
        <f>'Продления'!Q42</f>
        <v>В спринте</v>
      </c>
      <c r="G41" s="39" t="str">
        <f>IF('Продления'!N42 &gt; 0, "комментарий есть", "комментария нет")</f>
        <v>комментария нет</v>
      </c>
      <c r="H41" s="39" t="str">
        <f>'Продления'!N42</f>
        <v/>
      </c>
    </row>
    <row r="42" hidden="1">
      <c r="A42" s="39" t="str">
        <f>'Продления'!A43</f>
        <v>dtihonovskiy</v>
      </c>
      <c r="B42" s="39" t="str">
        <f>'Продления'!F43</f>
        <v>Лукойл</v>
      </c>
      <c r="C42" s="61" t="str">
        <f>'Продления'!H43</f>
        <v>https://yandex.ru/business/priority/campaign/10400983/main</v>
      </c>
      <c r="D42" s="39" t="str">
        <f>'Продления'!O43</f>
        <v>Назначить встречу</v>
      </c>
      <c r="E42" s="62">
        <f>'Продления'!P43</f>
        <v>45177</v>
      </c>
      <c r="F42" s="39" t="str">
        <f>'Продления'!Q43</f>
        <v>В спринте</v>
      </c>
      <c r="G42" s="39" t="str">
        <f>IF('Продления'!N43 &gt; 0, "комментарий есть", "комментария нет")</f>
        <v>комментария нет</v>
      </c>
      <c r="H42" s="39" t="str">
        <f>'Продления'!N43</f>
        <v/>
      </c>
    </row>
    <row r="43" hidden="1">
      <c r="A43" s="39" t="str">
        <f>'Продления'!A44</f>
        <v>fedosovaks</v>
      </c>
      <c r="B43" s="39" t="str">
        <f>'Продления'!F44</f>
        <v>Пластика Окон / MELKE</v>
      </c>
      <c r="C43" s="61" t="str">
        <f>'Продления'!H44</f>
        <v>https://yandex.ru/business/priority/campaign/12729356/main</v>
      </c>
      <c r="D43" s="39" t="str">
        <f>'Продления'!O44</f>
        <v/>
      </c>
      <c r="E43" s="62" t="str">
        <f>'Продления'!P44</f>
        <v/>
      </c>
      <c r="F43" s="39" t="str">
        <f>'Продления'!Q44</f>
        <v/>
      </c>
      <c r="G43" s="39" t="str">
        <f>IF('Продления'!N44 &gt; 0, "комментарий есть", "комментария нет")</f>
        <v>комментария нет</v>
      </c>
      <c r="H43" s="39" t="str">
        <f>'Продления'!N44</f>
        <v/>
      </c>
    </row>
    <row r="44" hidden="1">
      <c r="A44" s="39" t="str">
        <f>'Продления'!A45</f>
        <v>dubensky</v>
      </c>
      <c r="B44" s="39" t="str">
        <f>'Продления'!F45</f>
        <v>WeGym</v>
      </c>
      <c r="C44" s="61" t="str">
        <f>'Продления'!H45</f>
        <v>https://yandex.ru/business/priority/campaign/1079155/main</v>
      </c>
      <c r="D44" s="39" t="str">
        <f>'Продления'!O45</f>
        <v/>
      </c>
      <c r="E44" s="39" t="str">
        <f>'Продления'!P45</f>
        <v/>
      </c>
      <c r="F44" s="39" t="str">
        <f>'Продления'!Q45</f>
        <v/>
      </c>
      <c r="G44" s="39" t="str">
        <f>IF('Продления'!N45 &gt; 0, "комментарий есть", "комментария нет")</f>
        <v>комментария нет</v>
      </c>
      <c r="H44" s="39" t="str">
        <f>'Продления'!N45</f>
        <v/>
      </c>
    </row>
    <row r="45" hidden="1">
      <c r="A45" s="39" t="str">
        <f>'Продления'!A46</f>
        <v>dubensky</v>
      </c>
      <c r="B45" s="39" t="str">
        <f>'Продления'!F46</f>
        <v>Smile at once</v>
      </c>
      <c r="C45" s="61" t="str">
        <f>'Продления'!H46</f>
        <v>https://yandex.ru/business/priority/campaign/12741759/main</v>
      </c>
      <c r="D45" s="39" t="str">
        <f>'Продления'!O46</f>
        <v/>
      </c>
      <c r="E45" s="39" t="str">
        <f>'Продления'!P46</f>
        <v/>
      </c>
      <c r="F45" s="39" t="str">
        <f>'Продления'!Q46</f>
        <v/>
      </c>
      <c r="G45" s="39" t="str">
        <f>IF('Продления'!N46 &gt; 0, "комментарий есть", "комментария нет")</f>
        <v>комментария нет</v>
      </c>
      <c r="H45" s="39" t="str">
        <f>'Продления'!N46</f>
        <v/>
      </c>
    </row>
    <row r="46" hidden="1">
      <c r="A46" s="39" t="str">
        <f>'Продления'!A47</f>
        <v>dtihonovskiy</v>
      </c>
      <c r="B46" s="39" t="str">
        <f>'Продления'!F47</f>
        <v>Клиника Доктора Исаева</v>
      </c>
      <c r="C46" s="61" t="str">
        <f>'Продления'!H47</f>
        <v>https://yandex.ru/business/priority/campaign/4443181/main</v>
      </c>
      <c r="D46" s="39" t="str">
        <f>'Продления'!O47</f>
        <v/>
      </c>
      <c r="E46" s="39" t="str">
        <f>'Продления'!P47</f>
        <v/>
      </c>
      <c r="F46" s="39" t="str">
        <f>'Продления'!Q47</f>
        <v/>
      </c>
      <c r="G46" s="39" t="str">
        <f>IF('Продления'!N47 &gt; 0, "комментарий есть", "комментария нет")</f>
        <v>комментария нет</v>
      </c>
      <c r="H46" s="39" t="str">
        <f>'Продления'!N47</f>
        <v/>
      </c>
    </row>
    <row r="47" hidden="1">
      <c r="A47" s="39" t="str">
        <f>'Продления'!A48</f>
        <v>geomelnikov</v>
      </c>
      <c r="B47" s="39" t="str">
        <f>'Продления'!F48</f>
        <v>ОН И ОНА</v>
      </c>
      <c r="C47" s="61" t="str">
        <f>'Продления'!H48</f>
        <v>https://yandex.ru/business/priority/campaign/2653682/main</v>
      </c>
      <c r="D47" s="39" t="str">
        <f>'Продления'!O48</f>
        <v/>
      </c>
      <c r="E47" s="62" t="str">
        <f>'Продления'!P48</f>
        <v/>
      </c>
      <c r="F47" s="39" t="str">
        <f>'Продления'!Q48</f>
        <v/>
      </c>
      <c r="G47" s="39" t="str">
        <f>IF('Продления'!N48 &gt; 0, "комментарий есть", "комментария нет")</f>
        <v>комментария нет</v>
      </c>
      <c r="H47" s="39" t="str">
        <f>'Продления'!N48</f>
        <v/>
      </c>
    </row>
    <row r="48" hidden="1">
      <c r="A48" s="39" t="str">
        <f>'Продления'!A49</f>
        <v>dubensky</v>
      </c>
      <c r="B48" s="39" t="str">
        <f>'Продления'!F49</f>
        <v>WeGym</v>
      </c>
      <c r="C48" s="61" t="str">
        <f>'Продления'!H49</f>
        <v>https://yandex.ru/business/priority/campaign/7618773/main</v>
      </c>
      <c r="D48" s="39" t="str">
        <f>'Продления'!O49</f>
        <v/>
      </c>
      <c r="E48" s="39" t="str">
        <f>'Продления'!P49</f>
        <v/>
      </c>
      <c r="F48" s="39" t="str">
        <f>'Продления'!Q49</f>
        <v/>
      </c>
      <c r="G48" s="39" t="str">
        <f>IF('Продления'!N49 &gt; 0, "комментарий есть", "комментария нет")</f>
        <v>комментария нет</v>
      </c>
      <c r="H48" s="39" t="str">
        <f>'Продления'!N49</f>
        <v/>
      </c>
    </row>
    <row r="49" hidden="1">
      <c r="A49" s="39" t="str">
        <f>'Продления'!A56</f>
        <v>dubensky</v>
      </c>
      <c r="B49" s="61" t="str">
        <f>'Продления'!F56</f>
        <v>labquest.ru</v>
      </c>
      <c r="C49" s="61" t="str">
        <f>'Продления'!H56</f>
        <v>https://yandex.ru/business/priority/campaign/7703121/main</v>
      </c>
      <c r="D49" s="39" t="str">
        <f>'Продления'!O56</f>
        <v/>
      </c>
      <c r="E49" s="62" t="str">
        <f>'Продления'!P56</f>
        <v/>
      </c>
      <c r="F49" s="39" t="str">
        <f>'Продления'!Q56</f>
        <v/>
      </c>
      <c r="G49" s="39" t="str">
        <f>IF('Продления'!N56 &gt; 0, "комментарий есть", "комментария нет")</f>
        <v>комментария нет</v>
      </c>
      <c r="H49" s="39" t="str">
        <f>'Продления'!N56</f>
        <v/>
      </c>
    </row>
    <row r="50" hidden="1">
      <c r="A50" s="39" t="str">
        <f>'Продления'!A58</f>
        <v>evstratovdima</v>
      </c>
      <c r="B50" s="61" t="str">
        <f>'Продления'!F58</f>
        <v>169.ru</v>
      </c>
      <c r="C50" s="61" t="str">
        <f>'Продления'!H58</f>
        <v>https://yandex.ru/business/priority/campaign/1260987/main</v>
      </c>
      <c r="D50" s="39" t="str">
        <f>'Продления'!O58</f>
        <v/>
      </c>
      <c r="E50" s="39" t="str">
        <f>'Продления'!P58</f>
        <v/>
      </c>
      <c r="F50" s="39" t="str">
        <f>'Продления'!Q58</f>
        <v/>
      </c>
      <c r="G50" s="39" t="str">
        <f>IF('Продления'!N58 &gt; 0, "комментарий есть", "комментария нет")</f>
        <v>комментария нет</v>
      </c>
      <c r="H50" s="39" t="str">
        <f>'Продления'!N58</f>
        <v/>
      </c>
    </row>
    <row r="51" hidden="1">
      <c r="A51" s="39" t="str">
        <f>'Продления'!A59</f>
        <v>evstratovdima</v>
      </c>
      <c r="B51" s="39" t="str">
        <f>'Продления'!F59</f>
        <v>Московский капитал</v>
      </c>
      <c r="C51" s="61" t="str">
        <f>'Продления'!H59</f>
        <v>https://yandex.ru/business/priority/campaign/6585859/main</v>
      </c>
      <c r="D51" s="39" t="str">
        <f>'Продления'!O59</f>
        <v/>
      </c>
      <c r="E51" s="39" t="str">
        <f>'Продления'!P59</f>
        <v/>
      </c>
      <c r="F51" s="39" t="str">
        <f>'Продления'!Q59</f>
        <v/>
      </c>
      <c r="G51" s="39" t="str">
        <f>IF('Продления'!N59 &gt; 0, "комментарий есть", "комментария нет")</f>
        <v>комментария нет</v>
      </c>
      <c r="H51" s="39" t="str">
        <f>'Продления'!N59</f>
        <v/>
      </c>
    </row>
    <row r="52" hidden="1">
      <c r="A52" s="39" t="str">
        <f>'Продления'!A60</f>
        <v>gerasimchuk92</v>
      </c>
      <c r="B52" s="39" t="str">
        <f>'Продления'!F60</f>
        <v>KDL</v>
      </c>
      <c r="C52" s="61" t="str">
        <f>'Продления'!H60</f>
        <v>https://yandex.ru/business/priority/campaign/2586840/main</v>
      </c>
      <c r="D52" s="39" t="str">
        <f>'Продления'!O60</f>
        <v/>
      </c>
      <c r="E52" s="39" t="str">
        <f>'Продления'!P60</f>
        <v/>
      </c>
      <c r="F52" s="39" t="str">
        <f>'Продления'!Q60</f>
        <v/>
      </c>
      <c r="G52" s="39" t="str">
        <f>IF('Продления'!N60 &gt; 0, "комментарий есть", "комментария нет")</f>
        <v>комментария нет</v>
      </c>
      <c r="H52" s="39" t="str">
        <f>'Продления'!N60</f>
        <v/>
      </c>
    </row>
    <row r="53" hidden="1">
      <c r="A53" s="39" t="str">
        <f>'Продления'!A61</f>
        <v>elenasi</v>
      </c>
      <c r="B53" s="39" t="str">
        <f>'Продления'!F61</f>
        <v>Астрал</v>
      </c>
      <c r="C53" s="61" t="str">
        <f>'Продления'!H61</f>
        <v>https://yandex.ru/business/priority/campaign/4331888/main</v>
      </c>
      <c r="D53" s="39" t="str">
        <f>'Продления'!O61</f>
        <v/>
      </c>
      <c r="E53" s="39" t="str">
        <f>'Продления'!P61</f>
        <v/>
      </c>
      <c r="F53" s="39" t="str">
        <f>'Продления'!Q61</f>
        <v/>
      </c>
      <c r="G53" s="39" t="str">
        <f>IF('Продления'!N61 &gt; 0, "комментарий есть", "комментария нет")</f>
        <v>комментария нет</v>
      </c>
      <c r="H53" s="39" t="str">
        <f>'Продления'!N61</f>
        <v/>
      </c>
    </row>
    <row r="54" hidden="1">
      <c r="A54" s="39" t="str">
        <f>'Продления'!A62</f>
        <v>dubensky</v>
      </c>
      <c r="B54" s="39" t="str">
        <f>'Продления'!F62</f>
        <v>Ситилаб</v>
      </c>
      <c r="C54" s="61" t="str">
        <f>'Продления'!H62</f>
        <v>https://yandex.ru/business/priority/campaign/7966058/main</v>
      </c>
      <c r="D54" s="39" t="str">
        <f>'Продления'!O62</f>
        <v/>
      </c>
      <c r="E54" s="39" t="str">
        <f>'Продления'!P62</f>
        <v/>
      </c>
      <c r="F54" s="39" t="str">
        <f>'Продления'!Q62</f>
        <v/>
      </c>
      <c r="G54" s="39" t="str">
        <f>IF('Продления'!N62 &gt; 0, "комментарий есть", "комментария нет")</f>
        <v>комментария нет</v>
      </c>
      <c r="H54" s="39" t="str">
        <f>'Продления'!N62</f>
        <v/>
      </c>
    </row>
    <row r="55" hidden="1">
      <c r="A55" s="39" t="str">
        <f>'Продления'!A63</f>
        <v>fedosovaks</v>
      </c>
      <c r="B55" s="39" t="str">
        <f>'Продления'!F63</f>
        <v>окна-роста.москва</v>
      </c>
      <c r="C55" s="61" t="str">
        <f>'Продления'!H63</f>
        <v>https://yandex.ru/business/priority/campaign/4341465/main</v>
      </c>
      <c r="D55" s="39" t="str">
        <f>'Продления'!O63</f>
        <v/>
      </c>
      <c r="E55" s="62" t="str">
        <f>'Продления'!P63</f>
        <v/>
      </c>
      <c r="F55" s="39" t="str">
        <f>'Продления'!Q63</f>
        <v/>
      </c>
      <c r="G55" s="39" t="str">
        <f>IF('Продления'!N63 &gt; 0, "комментарий есть", "комментария нет")</f>
        <v>комментария нет</v>
      </c>
      <c r="H55" s="39" t="str">
        <f>'Продления'!N63</f>
        <v/>
      </c>
    </row>
    <row r="56" hidden="1">
      <c r="A56" s="39" t="str">
        <f>'Продления'!A64</f>
        <v>elenasi</v>
      </c>
      <c r="B56" s="39" t="str">
        <f>'Продления'!F64</f>
        <v>X-Fit</v>
      </c>
      <c r="C56" s="61" t="str">
        <f>'Продления'!H64</f>
        <v>https://yandex.ru/business/priority/campaign/5567993/main</v>
      </c>
      <c r="D56" s="39" t="str">
        <f>'Продления'!O64</f>
        <v/>
      </c>
      <c r="E56" s="39" t="str">
        <f>'Продления'!P64</f>
        <v/>
      </c>
      <c r="F56" s="39" t="str">
        <f>'Продления'!Q64</f>
        <v/>
      </c>
      <c r="G56" s="39" t="str">
        <f>IF('Продления'!N64 &gt; 0, "комментарий есть", "комментария нет")</f>
        <v>комментария нет</v>
      </c>
      <c r="H56" s="39" t="str">
        <f>'Продления'!N64</f>
        <v/>
      </c>
    </row>
    <row r="57" hidden="1">
      <c r="A57" s="39" t="str">
        <f>'Продления'!A65</f>
        <v>dubensky</v>
      </c>
      <c r="B57" s="39" t="str">
        <f>'Продления'!F65</f>
        <v>Zамания</v>
      </c>
      <c r="C57" s="61" t="str">
        <f>'Продления'!H65</f>
        <v>https://yandex.ru/business/priority/campaign/4558647/main</v>
      </c>
      <c r="D57" s="39" t="str">
        <f>'Продления'!O65</f>
        <v/>
      </c>
      <c r="E57" s="39" t="str">
        <f>'Продления'!P65</f>
        <v/>
      </c>
      <c r="F57" s="39" t="str">
        <f>'Продления'!Q65</f>
        <v/>
      </c>
      <c r="G57" s="39" t="str">
        <f>IF('Продления'!N65 &gt; 0, "комментарий есть", "комментария нет")</f>
        <v>комментария нет</v>
      </c>
      <c r="H57" s="39" t="str">
        <f>'Продления'!N65</f>
        <v/>
      </c>
    </row>
    <row r="58" hidden="1">
      <c r="A58" s="39" t="str">
        <f>'Продления'!A66</f>
        <v>elenasi</v>
      </c>
      <c r="B58" s="39" t="str">
        <f>'Продления'!F66</f>
        <v>Инвитро</v>
      </c>
      <c r="C58" s="61" t="str">
        <f>'Продления'!H66</f>
        <v>https://yandex.ru/business/priority/campaign/6228279/main</v>
      </c>
      <c r="D58" s="39" t="str">
        <f>'Продления'!O66</f>
        <v/>
      </c>
      <c r="E58" s="39" t="str">
        <f>'Продления'!P66</f>
        <v/>
      </c>
      <c r="F58" s="39" t="str">
        <f>'Продления'!Q66</f>
        <v/>
      </c>
      <c r="G58" s="39" t="str">
        <f>IF('Продления'!N66 &gt; 0, "комментарий есть", "комментария нет")</f>
        <v>комментария нет</v>
      </c>
      <c r="H58" s="39" t="str">
        <f>'Продления'!N66</f>
        <v/>
      </c>
    </row>
    <row r="59" hidden="1">
      <c r="A59" s="39" t="str">
        <f>'Продления'!A67</f>
        <v>dtihonovskiy</v>
      </c>
      <c r="B59" s="39" t="str">
        <f>'Продления'!F67</f>
        <v>Клиника Доктора Исаева</v>
      </c>
      <c r="C59" s="61" t="str">
        <f>'Продления'!H67</f>
        <v>https://yandex.ru/business/priority/campaign/4275101/main</v>
      </c>
      <c r="D59" s="39" t="str">
        <f>'Продления'!O67</f>
        <v/>
      </c>
      <c r="E59" s="62" t="str">
        <f>'Продления'!P67</f>
        <v/>
      </c>
      <c r="F59" s="39" t="str">
        <f>'Продления'!Q67</f>
        <v/>
      </c>
      <c r="G59" s="39" t="str">
        <f>IF('Продления'!N67 &gt; 0, "комментарий есть", "комментария нет")</f>
        <v>комментария нет</v>
      </c>
      <c r="H59" s="39" t="str">
        <f>'Продления'!N67</f>
        <v/>
      </c>
    </row>
    <row r="60" hidden="1">
      <c r="A60" s="39" t="str">
        <f>'Продления'!A68</f>
        <v>elenasi</v>
      </c>
      <c r="B60" s="39" t="str">
        <f>'Продления'!F68</f>
        <v>Инвитро</v>
      </c>
      <c r="C60" s="61" t="str">
        <f>'Продления'!H68</f>
        <v>https://yandex.ru/business/priority/campaign/8196245/main</v>
      </c>
      <c r="D60" s="39" t="str">
        <f>'Продления'!O68</f>
        <v/>
      </c>
      <c r="E60" s="62" t="str">
        <f>'Продления'!P68</f>
        <v/>
      </c>
      <c r="F60" s="39" t="str">
        <f>'Продления'!Q68</f>
        <v/>
      </c>
      <c r="G60" s="39" t="str">
        <f>IF('Продления'!N68 &gt; 0, "комментарий есть", "комментария нет")</f>
        <v>комментария нет</v>
      </c>
      <c r="H60" s="39" t="str">
        <f>'Продления'!N68</f>
        <v/>
      </c>
    </row>
    <row r="61" hidden="1">
      <c r="A61" s="39" t="str">
        <f>'Продления'!A69</f>
        <v>gerasimchuk92</v>
      </c>
      <c r="B61" s="61" t="str">
        <f>'Продления'!F69</f>
        <v>mobil-med.org</v>
      </c>
      <c r="C61" s="61" t="str">
        <f>'Продления'!H69</f>
        <v>https://yandex.ru/business/priority/campaign/8242048/main</v>
      </c>
      <c r="D61" s="39" t="str">
        <f>'Продления'!O69</f>
        <v/>
      </c>
      <c r="E61" s="39" t="str">
        <f>'Продления'!P69</f>
        <v/>
      </c>
      <c r="F61" s="39" t="str">
        <f>'Продления'!Q69</f>
        <v/>
      </c>
      <c r="G61" s="39" t="str">
        <f>IF('Продления'!N69 &gt; 0, "комментарий есть", "комментария нет")</f>
        <v>комментария нет</v>
      </c>
      <c r="H61" s="39" t="str">
        <f>'Продления'!N69</f>
        <v/>
      </c>
    </row>
    <row r="62" hidden="1">
      <c r="A62" s="39" t="str">
        <f>'Продления'!A70</f>
        <v>dtihonovskiy</v>
      </c>
      <c r="B62" s="39" t="str">
        <f>'Продления'!F70</f>
        <v>Carglass</v>
      </c>
      <c r="C62" s="61" t="str">
        <f>'Продления'!H70</f>
        <v>https://yandex.ru/business/priority/campaign/4735309/main</v>
      </c>
      <c r="D62" s="39" t="str">
        <f>'Продления'!O70</f>
        <v/>
      </c>
      <c r="E62" s="39" t="str">
        <f>'Продления'!P70</f>
        <v/>
      </c>
      <c r="F62" s="39" t="str">
        <f>'Продления'!Q70</f>
        <v/>
      </c>
      <c r="G62" s="39" t="str">
        <f>IF('Продления'!N70 &gt; 0, "комментарий есть", "комментария нет")</f>
        <v>комментария нет</v>
      </c>
      <c r="H62" s="39" t="str">
        <f>'Продления'!N70</f>
        <v/>
      </c>
    </row>
    <row r="63" hidden="1">
      <c r="A63" s="39" t="str">
        <f>'Продления'!A71</f>
        <v>geomelnikov</v>
      </c>
      <c r="B63" s="39" t="str">
        <f>'Продления'!F71</f>
        <v>Ivanor Tyres</v>
      </c>
      <c r="C63" s="61" t="str">
        <f>'Продления'!H71</f>
        <v>https://yandex.ru/business/priority/campaign/9426035/main</v>
      </c>
      <c r="D63" s="39" t="str">
        <f>'Продления'!O71</f>
        <v/>
      </c>
      <c r="E63" s="39" t="str">
        <f>'Продления'!P71</f>
        <v/>
      </c>
      <c r="F63" s="39" t="str">
        <f>'Продления'!Q71</f>
        <v/>
      </c>
      <c r="G63" s="39" t="str">
        <f>IF('Продления'!N71 &gt; 0, "комментарий есть", "комментария нет")</f>
        <v>комментария нет</v>
      </c>
      <c r="H63" s="39" t="str">
        <f>'Продления'!N71</f>
        <v/>
      </c>
    </row>
    <row r="64" hidden="1">
      <c r="A64" s="39" t="str">
        <f>'Продления'!A72</f>
        <v>fedosovaks</v>
      </c>
      <c r="B64" s="39" t="str">
        <f>'Продления'!F72</f>
        <v>Московские Окна</v>
      </c>
      <c r="C64" s="61" t="str">
        <f>'Продления'!H72</f>
        <v>https://yandex.ru/business/priority/campaign/8484698/main</v>
      </c>
      <c r="D64" s="39" t="str">
        <f>'Продления'!O72</f>
        <v/>
      </c>
      <c r="E64" s="39" t="str">
        <f>'Продления'!P72</f>
        <v/>
      </c>
      <c r="F64" s="39" t="str">
        <f>'Продления'!Q72</f>
        <v/>
      </c>
      <c r="G64" s="39" t="str">
        <f>IF('Продления'!N72 &gt; 0, "комментарий есть", "комментария нет")</f>
        <v>комментария нет</v>
      </c>
      <c r="H64" s="39" t="str">
        <f>'Продления'!N72</f>
        <v/>
      </c>
    </row>
    <row r="65" hidden="1">
      <c r="A65" s="39" t="str">
        <f>'Продления'!A73</f>
        <v>geomelnikov</v>
      </c>
      <c r="B65" s="39" t="str">
        <f>'Продления'!F73</f>
        <v>APilot</v>
      </c>
      <c r="C65" s="61" t="str">
        <f>'Продления'!H73</f>
        <v>https://yandex.ru/business/priority/campaign/8920280/main</v>
      </c>
      <c r="D65" s="39" t="str">
        <f>'Продления'!O73</f>
        <v/>
      </c>
      <c r="E65" s="39" t="str">
        <f>'Продления'!P73</f>
        <v/>
      </c>
      <c r="F65" s="39" t="str">
        <f>'Продления'!Q73</f>
        <v/>
      </c>
      <c r="G65" s="39" t="str">
        <f>IF('Продления'!N73 &gt; 0, "комментарий есть", "комментария нет")</f>
        <v>комментария нет</v>
      </c>
      <c r="H65" s="39" t="str">
        <f>'Продления'!N73</f>
        <v/>
      </c>
    </row>
    <row r="66" hidden="1">
      <c r="A66" s="39" t="str">
        <f>'Продления'!A74</f>
        <v>dubensky</v>
      </c>
      <c r="B66" s="39" t="str">
        <f>'Продления'!F74</f>
        <v>Stomed сеть клиник Столица</v>
      </c>
      <c r="C66" s="61" t="str">
        <f>'Продления'!H74</f>
        <v>https://yandex.ru/business/priority/campaign/8684962/main</v>
      </c>
      <c r="D66" s="39" t="str">
        <f>'Продления'!O74</f>
        <v/>
      </c>
      <c r="E66" s="39" t="str">
        <f>'Продления'!P74</f>
        <v/>
      </c>
      <c r="F66" s="39" t="str">
        <f>'Продления'!Q74</f>
        <v/>
      </c>
      <c r="G66" s="39" t="str">
        <f>IF('Продления'!N74 &gt; 0, "комментарий есть", "комментария нет")</f>
        <v>комментария нет</v>
      </c>
      <c r="H66" s="39" t="str">
        <f>'Продления'!N74</f>
        <v/>
      </c>
    </row>
    <row r="67" hidden="1">
      <c r="A67" s="39" t="str">
        <f>'Продления'!A75</f>
        <v>evstratovdima</v>
      </c>
      <c r="B67" s="39" t="str">
        <f>'Продления'!F75</f>
        <v>Оконный Континент</v>
      </c>
      <c r="C67" s="61" t="str">
        <f>'Продления'!H75</f>
        <v>https://yandex.ru/business/priority/campaign/7205972/main</v>
      </c>
      <c r="D67" s="39" t="str">
        <f>'Продления'!O75</f>
        <v/>
      </c>
      <c r="E67" s="62" t="str">
        <f>'Продления'!P75</f>
        <v/>
      </c>
      <c r="F67" s="39" t="str">
        <f>'Продления'!Q75</f>
        <v/>
      </c>
      <c r="G67" s="39" t="str">
        <f>IF('Продления'!N75 &gt; 0, "комментарий есть", "комментария нет")</f>
        <v>комментария нет</v>
      </c>
      <c r="H67" s="39" t="str">
        <f>'Продления'!N75</f>
        <v/>
      </c>
    </row>
    <row r="68" hidden="1">
      <c r="A68" s="39" t="str">
        <f>'Продления'!A76</f>
        <v>dubensky</v>
      </c>
      <c r="B68" s="61" t="str">
        <f>'Продления'!F76</f>
        <v>dnkom.ru</v>
      </c>
      <c r="C68" s="61" t="str">
        <f>'Продления'!H76</f>
        <v>https://yandex.ru/business/priority/campaign/4883531/main</v>
      </c>
      <c r="D68" s="39" t="str">
        <f>'Продления'!O76</f>
        <v/>
      </c>
      <c r="E68" s="39" t="str">
        <f>'Продления'!P76</f>
        <v/>
      </c>
      <c r="F68" s="39" t="str">
        <f>'Продления'!Q76</f>
        <v/>
      </c>
      <c r="G68" s="39" t="str">
        <f>IF('Продления'!N76 &gt; 0, "комментарий есть", "комментария нет")</f>
        <v>комментария нет</v>
      </c>
      <c r="H68" s="39" t="str">
        <f>'Продления'!N76</f>
        <v/>
      </c>
    </row>
    <row r="69" hidden="1">
      <c r="A69" s="39" t="str">
        <f>'Продления'!A77</f>
        <v>geomelnikov</v>
      </c>
      <c r="B69" s="39" t="str">
        <f>'Продления'!F77</f>
        <v>Наколесах</v>
      </c>
      <c r="C69" s="61" t="str">
        <f>'Продления'!H77</f>
        <v>https://yandex.ru/business/priority/campaign/8809549/main</v>
      </c>
      <c r="D69" s="39" t="str">
        <f>'Продления'!O77</f>
        <v/>
      </c>
      <c r="E69" s="39" t="str">
        <f>'Продления'!P77</f>
        <v/>
      </c>
      <c r="F69" s="39" t="str">
        <f>'Продления'!Q77</f>
        <v/>
      </c>
      <c r="G69" s="39" t="str">
        <f>IF('Продления'!N77 &gt; 0, "комментарий есть", "комментария нет")</f>
        <v>комментария нет</v>
      </c>
      <c r="H69" s="39" t="str">
        <f>'Продления'!N77</f>
        <v/>
      </c>
    </row>
    <row r="70" hidden="1">
      <c r="A70" s="39" t="str">
        <f>'Продления'!A78</f>
        <v>geomelnikov</v>
      </c>
      <c r="B70" s="39" t="str">
        <f>'Продления'!F78</f>
        <v>Евро Диски</v>
      </c>
      <c r="C70" s="61" t="str">
        <f>'Продления'!H78</f>
        <v>https://yandex.ru/business/priority/campaign/5307716/main</v>
      </c>
      <c r="D70" s="39" t="str">
        <f>'Продления'!O78</f>
        <v/>
      </c>
      <c r="E70" s="39" t="str">
        <f>'Продления'!P78</f>
        <v/>
      </c>
      <c r="F70" s="39" t="str">
        <f>'Продления'!Q78</f>
        <v/>
      </c>
      <c r="G70" s="39" t="str">
        <f>IF('Продления'!N78 &gt; 0, "комментарий есть", "комментария нет")</f>
        <v>комментария нет</v>
      </c>
      <c r="H70" s="39" t="str">
        <f>'Продления'!N78</f>
        <v/>
      </c>
    </row>
    <row r="71" hidden="1">
      <c r="A71" s="39" t="str">
        <f>'Продления'!A79</f>
        <v>gerasimchuk92</v>
      </c>
      <c r="B71" s="39" t="str">
        <f>'Продления'!F79</f>
        <v>Alex Fitness</v>
      </c>
      <c r="C71" s="61" t="str">
        <f>'Продления'!H79</f>
        <v>https://yandex.ru/business/priority/campaign/4892264/main</v>
      </c>
      <c r="D71" s="39" t="str">
        <f>'Продления'!O79</f>
        <v/>
      </c>
      <c r="E71" s="39" t="str">
        <f>'Продления'!P79</f>
        <v/>
      </c>
      <c r="F71" s="39" t="str">
        <f>'Продления'!Q79</f>
        <v/>
      </c>
      <c r="G71" s="39" t="str">
        <f>IF('Продления'!N79 &gt; 0, "комментарий есть", "комментария нет")</f>
        <v>комментария нет</v>
      </c>
      <c r="H71" s="39" t="str">
        <f>'Продления'!N79</f>
        <v/>
      </c>
    </row>
    <row r="72" hidden="1">
      <c r="A72" s="39" t="str">
        <f>'Продления'!A80</f>
        <v>elenasi</v>
      </c>
      <c r="B72" s="39" t="str">
        <f>'Продления'!F80</f>
        <v>Spirit. Fitness</v>
      </c>
      <c r="C72" s="61" t="str">
        <f>'Продления'!H80</f>
        <v>https://yandex.ru/business/priority/campaign/5486684/main</v>
      </c>
      <c r="D72" s="39" t="str">
        <f>'Продления'!O80</f>
        <v/>
      </c>
      <c r="E72" s="39" t="str">
        <f>'Продления'!P80</f>
        <v/>
      </c>
      <c r="F72" s="39" t="str">
        <f>'Продления'!Q80</f>
        <v/>
      </c>
      <c r="G72" s="39" t="str">
        <f>IF('Продления'!N80 &gt; 0, "комментарий есть", "комментария нет")</f>
        <v>комментария нет</v>
      </c>
      <c r="H72" s="39" t="str">
        <f>'Продления'!N80</f>
        <v/>
      </c>
    </row>
    <row r="73" hidden="1">
      <c r="A73" s="39" t="str">
        <f>'Продления'!A81</f>
        <v>elenasi</v>
      </c>
      <c r="B73" s="39" t="str">
        <f>'Продления'!F81</f>
        <v>World Сlass</v>
      </c>
      <c r="C73" s="61" t="str">
        <f>'Продления'!H81</f>
        <v>https://yandex.ru/business/priority/campaign/9078513/main</v>
      </c>
      <c r="D73" s="39" t="str">
        <f>'Продления'!O81</f>
        <v/>
      </c>
      <c r="E73" s="39" t="str">
        <f>'Продления'!P81</f>
        <v/>
      </c>
      <c r="F73" s="39" t="str">
        <f>'Продления'!Q81</f>
        <v/>
      </c>
      <c r="G73" s="39" t="str">
        <f>IF('Продления'!N81 &gt; 0, "комментарий есть", "комментария нет")</f>
        <v>комментария нет</v>
      </c>
      <c r="H73" s="39" t="str">
        <f>'Продления'!N81</f>
        <v/>
      </c>
    </row>
    <row r="74" hidden="1">
      <c r="A74" s="39" t="str">
        <f>'Продления'!A82</f>
        <v>geomelnikov</v>
      </c>
      <c r="B74" s="39" t="str">
        <f>'Продления'!F82</f>
        <v>Мосавтошина</v>
      </c>
      <c r="C74" s="61" t="str">
        <f>'Продления'!H82</f>
        <v>https://yandex.ru/business/priority/campaign/9367393/main</v>
      </c>
      <c r="D74" s="39" t="str">
        <f>'Продления'!O82</f>
        <v/>
      </c>
      <c r="E74" s="62" t="str">
        <f>'Продления'!P82</f>
        <v/>
      </c>
      <c r="F74" s="39" t="str">
        <f>'Продления'!Q82</f>
        <v/>
      </c>
      <c r="G74" s="39" t="str">
        <f>IF('Продления'!N82 &gt; 0, "комментарий есть", "комментария нет")</f>
        <v>комментария нет</v>
      </c>
      <c r="H74" s="39" t="str">
        <f>'Продления'!N82</f>
        <v/>
      </c>
    </row>
    <row r="75" hidden="1">
      <c r="A75" s="39" t="str">
        <f>'Продления'!A83</f>
        <v>elenasi</v>
      </c>
      <c r="B75" s="39" t="str">
        <f>'Продления'!F83</f>
        <v>DDXfitness</v>
      </c>
      <c r="C75" s="61" t="str">
        <f>'Продления'!H83</f>
        <v>https://yandex.ru/business/priority/campaign/9078793/main</v>
      </c>
      <c r="D75" s="39" t="str">
        <f>'Продления'!O83</f>
        <v/>
      </c>
      <c r="E75" s="62" t="str">
        <f>'Продления'!P83</f>
        <v/>
      </c>
      <c r="F75" s="39" t="str">
        <f>'Продления'!Q83</f>
        <v/>
      </c>
      <c r="G75" s="39" t="str">
        <f>IF('Продления'!N83 &gt; 0, "комментарий есть", "комментария нет")</f>
        <v>комментария нет</v>
      </c>
      <c r="H75" s="39" t="str">
        <f>'Продления'!N83</f>
        <v/>
      </c>
    </row>
    <row r="76" hidden="1">
      <c r="A76" s="39" t="str">
        <f>'Продления'!A84</f>
        <v>evstratovdima</v>
      </c>
      <c r="B76" s="61" t="str">
        <f>'Продления'!F84</f>
        <v>169.ru</v>
      </c>
      <c r="C76" s="61" t="str">
        <f>'Продления'!H84</f>
        <v>https://yandex.ru/business/priority/campaign/1305609/main</v>
      </c>
      <c r="D76" s="39" t="str">
        <f>'Продления'!O84</f>
        <v/>
      </c>
      <c r="E76" s="39" t="str">
        <f>'Продления'!P84</f>
        <v/>
      </c>
      <c r="F76" s="39" t="str">
        <f>'Продления'!Q84</f>
        <v/>
      </c>
      <c r="G76" s="39" t="str">
        <f>IF('Продления'!N84 &gt; 0, "комментарий есть", "комментария нет")</f>
        <v>комментария нет</v>
      </c>
      <c r="H76" s="39" t="str">
        <f>'Продления'!N84</f>
        <v/>
      </c>
    </row>
    <row r="77" hidden="1">
      <c r="A77" s="39" t="str">
        <f>'Продления'!A85</f>
        <v>elenasi</v>
      </c>
      <c r="B77" s="39" t="str">
        <f>'Продления'!F85</f>
        <v>Spirit. Fitness</v>
      </c>
      <c r="C77" s="61" t="str">
        <f>'Продления'!H85</f>
        <v>https://yandex.ru/business/priority/campaign/9449426/main</v>
      </c>
      <c r="D77" s="39" t="str">
        <f>'Продления'!O85</f>
        <v/>
      </c>
      <c r="E77" s="39" t="str">
        <f>'Продления'!P85</f>
        <v/>
      </c>
      <c r="F77" s="39" t="str">
        <f>'Продления'!Q85</f>
        <v/>
      </c>
      <c r="G77" s="39" t="str">
        <f>IF('Продления'!N85 &gt; 0, "комментарий есть", "комментария нет")</f>
        <v>комментария нет</v>
      </c>
      <c r="H77" s="39" t="str">
        <f>'Продления'!N85</f>
        <v/>
      </c>
    </row>
    <row r="78" hidden="1">
      <c r="A78" s="39" t="str">
        <f>'Продления'!A86</f>
        <v>dubensky</v>
      </c>
      <c r="B78" s="39" t="str">
        <f>'Продления'!F86</f>
        <v>Terfit</v>
      </c>
      <c r="C78" s="61" t="str">
        <f>'Продления'!H86</f>
        <v>https://yandex.ru/business/priority/campaign/4851696/main</v>
      </c>
      <c r="D78" s="39" t="str">
        <f>'Продления'!O86</f>
        <v/>
      </c>
      <c r="E78" s="39" t="str">
        <f>'Продления'!P86</f>
        <v/>
      </c>
      <c r="F78" s="39" t="str">
        <f>'Продления'!Q86</f>
        <v/>
      </c>
      <c r="G78" s="39" t="str">
        <f>IF('Продления'!N86 &gt; 0, "комментарий есть", "комментария нет")</f>
        <v>комментария нет</v>
      </c>
      <c r="H78" s="39" t="str">
        <f>'Продления'!N86</f>
        <v/>
      </c>
    </row>
    <row r="79" hidden="1">
      <c r="A79" s="39" t="str">
        <f>'Продления'!A87</f>
        <v>geomelnikov</v>
      </c>
      <c r="B79" s="39" t="str">
        <f>'Продления'!F87</f>
        <v>ВИЛГУД</v>
      </c>
      <c r="C79" s="61" t="str">
        <f>'Продления'!H87</f>
        <v>https://yandex.ru/business/priority/campaign/1673883/main</v>
      </c>
      <c r="D79" s="39" t="str">
        <f>'Продления'!O87</f>
        <v/>
      </c>
      <c r="E79" s="62" t="str">
        <f>'Продления'!P87</f>
        <v/>
      </c>
      <c r="F79" s="39" t="str">
        <f>'Продления'!Q87</f>
        <v/>
      </c>
      <c r="G79" s="39" t="str">
        <f>IF('Продления'!N87 &gt; 0, "комментарий есть", "комментария нет")</f>
        <v>комментария нет</v>
      </c>
      <c r="H79" s="39" t="str">
        <f>'Продления'!N87</f>
        <v/>
      </c>
    </row>
    <row r="80" hidden="1">
      <c r="A80" s="39" t="str">
        <f>'Продления'!A88</f>
        <v>geomelnikov</v>
      </c>
      <c r="B80" s="39" t="str">
        <f>'Продления'!F88</f>
        <v>Яуза Моторс</v>
      </c>
      <c r="C80" s="61" t="str">
        <f>'Продления'!H88</f>
        <v>https://yandex.ru/business/priority/campaign/1411011/main</v>
      </c>
      <c r="D80" s="39" t="str">
        <f>'Продления'!O88</f>
        <v/>
      </c>
      <c r="E80" s="62" t="str">
        <f>'Продления'!P88</f>
        <v/>
      </c>
      <c r="F80" s="39" t="str">
        <f>'Продления'!Q88</f>
        <v/>
      </c>
      <c r="G80" s="39" t="str">
        <f>IF('Продления'!N88 &gt; 0, "комментарий есть", "комментария нет")</f>
        <v>комментария нет</v>
      </c>
      <c r="H80" s="39" t="str">
        <f>'Продления'!N88</f>
        <v/>
      </c>
    </row>
    <row r="81" hidden="1">
      <c r="A81" s="39" t="str">
        <f>'Продления'!A89</f>
        <v>dubensky</v>
      </c>
      <c r="B81" s="39" t="str">
        <f>'Продления'!F89</f>
        <v>СЛклиник</v>
      </c>
      <c r="C81" s="61" t="str">
        <f>'Продления'!H89</f>
        <v>https://yandex.ru/business/priority/campaign/6409467/main</v>
      </c>
      <c r="D81" s="39" t="str">
        <f>'Продления'!O89</f>
        <v/>
      </c>
      <c r="E81" s="39" t="str">
        <f>'Продления'!P89</f>
        <v/>
      </c>
      <c r="F81" s="39" t="str">
        <f>'Продления'!Q89</f>
        <v/>
      </c>
      <c r="G81" s="39" t="str">
        <f>IF('Продления'!N89 &gt; 0, "комментарий есть", "комментария нет")</f>
        <v>комментария нет</v>
      </c>
      <c r="H81" s="39" t="str">
        <f>'Продления'!N89</f>
        <v/>
      </c>
    </row>
    <row r="82" hidden="1">
      <c r="A82" s="39" t="str">
        <f>'Продления'!A90</f>
        <v>geomelnikov</v>
      </c>
      <c r="B82" s="39" t="str">
        <f>'Продления'!F90</f>
        <v>Toyota dubrovka</v>
      </c>
      <c r="C82" s="61" t="str">
        <f>'Продления'!H90</f>
        <v>https://yandex.ru/business/priority/campaign/5671057/main</v>
      </c>
      <c r="D82" s="39" t="str">
        <f>'Продления'!O90</f>
        <v/>
      </c>
      <c r="E82" s="39" t="str">
        <f>'Продления'!P90</f>
        <v/>
      </c>
      <c r="F82" s="39" t="str">
        <f>'Продления'!Q90</f>
        <v/>
      </c>
      <c r="G82" s="39" t="str">
        <f>IF('Продления'!N90 &gt; 0, "комментарий есть", "комментария нет")</f>
        <v>комментария нет</v>
      </c>
      <c r="H82" s="39" t="str">
        <f>'Продления'!N90</f>
        <v/>
      </c>
    </row>
    <row r="83" hidden="1">
      <c r="A83" s="39" t="str">
        <f>'Продления'!A91</f>
        <v>fedosovaks</v>
      </c>
      <c r="B83" s="61" t="str">
        <f>'Продления'!F91</f>
        <v>oknadomkom.ru</v>
      </c>
      <c r="C83" s="61" t="str">
        <f>'Продления'!H91</f>
        <v>https://yandex.ru/business/priority/campaign/5627225/main</v>
      </c>
      <c r="D83" s="39" t="str">
        <f>'Продления'!O91</f>
        <v/>
      </c>
      <c r="E83" s="62" t="str">
        <f>'Продления'!P91</f>
        <v/>
      </c>
      <c r="F83" s="39" t="str">
        <f>'Продления'!Q91</f>
        <v/>
      </c>
      <c r="G83" s="39" t="str">
        <f>IF('Продления'!N91 &gt; 0, "комментарий есть", "комментария нет")</f>
        <v>комментария нет</v>
      </c>
      <c r="H83" s="39" t="str">
        <f>'Продления'!N91</f>
        <v/>
      </c>
    </row>
    <row r="84" hidden="1">
      <c r="A84" s="39" t="str">
        <f>'Продления'!A92</f>
        <v>gerasimchuk92</v>
      </c>
      <c r="B84" s="39" t="str">
        <f>'Продления'!F92</f>
        <v>Crocusfitness</v>
      </c>
      <c r="C84" s="61" t="str">
        <f>'Продления'!H92</f>
        <v>https://yandex.ru/business/priority/campaign/9830095/main</v>
      </c>
      <c r="D84" s="39" t="str">
        <f>'Продления'!O92</f>
        <v/>
      </c>
      <c r="E84" s="62" t="str">
        <f>'Продления'!P92</f>
        <v/>
      </c>
      <c r="F84" s="39" t="str">
        <f>'Продления'!Q92</f>
        <v/>
      </c>
      <c r="G84" s="39" t="str">
        <f>IF('Продления'!N92 &gt; 0, "комментарий есть", "комментария нет")</f>
        <v>комментария нет</v>
      </c>
      <c r="H84" s="39" t="str">
        <f>'Продления'!N92</f>
        <v/>
      </c>
    </row>
    <row r="85" hidden="1">
      <c r="A85" s="39" t="str">
        <f>'БКО'!A2</f>
        <v>ognikita</v>
      </c>
      <c r="B85" s="39" t="str">
        <f>'БКО'!E2</f>
        <v>Касперский</v>
      </c>
      <c r="D85" s="39" t="str">
        <f>'БКО'!F2</f>
        <v>назначить встречу по БКО (при сложностях, отсутствии аргументации прийти к куратору)</v>
      </c>
      <c r="E85" s="62">
        <f>'БКО'!H2</f>
        <v>45140</v>
      </c>
      <c r="F85" s="39" t="str">
        <f>'БКО'!I2</f>
        <v>В спринте</v>
      </c>
      <c r="G85" s="63" t="str">
        <f>IF('БКО'!G2 &gt; 0, "комментарий есть", "комментария нет")</f>
        <v>комментарий есть</v>
      </c>
      <c r="H85" s="64" t="str">
        <f>'БКО'!G2</f>
        <v>клиент в командировке, вернуться в начале августа</v>
      </c>
      <c r="I85" s="39" t="str">
        <f>'БКО'!I2</f>
        <v>В спринте</v>
      </c>
    </row>
    <row r="86">
      <c r="A86" s="39" t="str">
        <f>'БКО'!A3</f>
        <v>ognikita</v>
      </c>
      <c r="B86" s="39" t="str">
        <f>'БКО'!E3</f>
        <v>Битрикс24</v>
      </c>
      <c r="D86" s="39" t="str">
        <f>'БКО'!F3</f>
        <v>назначить встречу по БКО (при сложностях, отсутствии аргументации прийти к куратору)</v>
      </c>
      <c r="E86" s="62">
        <f>'БКО'!H3</f>
        <v>45140</v>
      </c>
      <c r="F86" s="39" t="str">
        <f>'БКО'!I3</f>
        <v>В спринте</v>
      </c>
      <c r="G86" s="63" t="str">
        <f>IF('БКО'!G3 &gt; 0, "комментарий есть", "комментария нет")</f>
        <v>комментария нет</v>
      </c>
      <c r="H86" s="64" t="str">
        <f>'БКО'!G3</f>
        <v/>
      </c>
      <c r="I86" s="39" t="str">
        <f>'БКО'!I3</f>
        <v>В спринте</v>
      </c>
    </row>
    <row r="87" hidden="1">
      <c r="A87" s="39" t="str">
        <f>'БКО'!A4</f>
        <v>alina-kos</v>
      </c>
      <c r="B87" s="39" t="str">
        <f>'БКО'!E4</f>
        <v>Genotek</v>
      </c>
      <c r="D87" s="39" t="str">
        <f>'БКО'!F4</f>
        <v/>
      </c>
      <c r="E87" s="62">
        <f>'БКО'!H4</f>
        <v>45133</v>
      </c>
      <c r="F87" s="39" t="str">
        <f>'БКО'!I4</f>
        <v/>
      </c>
      <c r="G87" s="63" t="str">
        <f>IF('БКО'!G4 &gt; 0, "комментарий есть", "комментария нет")</f>
        <v>комментарий есть</v>
      </c>
      <c r="H87" s="39" t="str">
        <f>'БКО'!G4</f>
        <v>отказ</v>
      </c>
    </row>
    <row r="88">
      <c r="A88" s="39" t="str">
        <f>'БКО'!A5</f>
        <v>gerasimchuk92</v>
      </c>
      <c r="B88" s="39" t="str">
        <f>'БКО'!E5</f>
        <v>СберЗвук (SberZvuk)</v>
      </c>
      <c r="D88" s="39" t="str">
        <f>'БКО'!F5</f>
        <v>назначить встречу по БКО (при сложностях, отсутствии аргументации прийти к куратору)</v>
      </c>
      <c r="E88" s="62">
        <f>'БКО'!H5</f>
        <v>45140</v>
      </c>
      <c r="F88" s="39" t="str">
        <f>'БКО'!I5</f>
        <v>В спринте</v>
      </c>
      <c r="G88" s="63" t="str">
        <f>IF('БКО'!G5 &gt; 0, "комментарий есть", "комментария нет")</f>
        <v>комментария нет</v>
      </c>
      <c r="H88" s="65" t="str">
        <f>'БКО'!G5</f>
        <v/>
      </c>
      <c r="I88" s="39" t="str">
        <f>'БКО'!I5</f>
        <v>В спринте</v>
      </c>
    </row>
    <row r="89">
      <c r="A89" s="39" t="str">
        <f>'БКО'!A6</f>
        <v>ognikita</v>
      </c>
      <c r="B89" s="39" t="str">
        <f>'БКО'!E6</f>
        <v>Первый бит</v>
      </c>
      <c r="D89" s="39" t="str">
        <f>'БКО'!F6</f>
        <v>назначить встречу по БКО (при сложностях, отсутствии аргументации прийти к куратору)</v>
      </c>
      <c r="E89" s="62">
        <f>'БКО'!H6</f>
        <v>45140</v>
      </c>
      <c r="F89" s="39" t="str">
        <f>'БКО'!I6</f>
        <v>В спринте</v>
      </c>
      <c r="G89" s="63" t="str">
        <f>IF('БКО'!G6 &gt; 0, "комментарий есть", "комментария нет")</f>
        <v>комментария нет</v>
      </c>
      <c r="H89" s="65" t="str">
        <f>'БКО'!G6</f>
        <v/>
      </c>
      <c r="I89" s="39" t="str">
        <f>'БКО'!I6</f>
        <v>В спринте</v>
      </c>
    </row>
    <row r="90">
      <c r="A90" s="39" t="str">
        <f>'БКО'!A7</f>
        <v>fedosovaks</v>
      </c>
      <c r="B90" s="61" t="str">
        <f>'БКО'!E7</f>
        <v>taxcom.ru</v>
      </c>
      <c r="D90" s="39" t="str">
        <f>'БКО'!F7</f>
        <v>назначить встречу по БКО (при сложностях, отсутствии аргументации прийти к куратору)</v>
      </c>
      <c r="E90" s="62">
        <f>'БКО'!H7</f>
        <v>45140</v>
      </c>
      <c r="F90" s="39" t="str">
        <f>'БКО'!I7</f>
        <v>В спринте</v>
      </c>
      <c r="G90" s="63" t="str">
        <f>IF('БКО'!G7 &gt; 0, "комментарий есть", "комментария нет")</f>
        <v>комментария нет</v>
      </c>
      <c r="H90" s="65" t="str">
        <f>'БКО'!G7</f>
        <v/>
      </c>
      <c r="I90" s="39" t="str">
        <f>'БКО'!I7</f>
        <v>В спринте</v>
      </c>
    </row>
    <row r="91" hidden="1">
      <c r="A91" s="39" t="str">
        <f>'БКО'!A8</f>
        <v>ognikita</v>
      </c>
      <c r="B91" s="39" t="str">
        <f>'БКО'!E8</f>
        <v>Объединённое Кредитное Бюро</v>
      </c>
      <c r="D91" s="39" t="str">
        <f>'БКО'!F8</f>
        <v>назначить встречу по БКО (при сложностях, отсутствии аргументации прийти к куратору)</v>
      </c>
      <c r="E91" s="62">
        <f>'БКО'!H8</f>
        <v>45140</v>
      </c>
      <c r="F91" s="39" t="str">
        <f>'БКО'!I8</f>
        <v>В спринте</v>
      </c>
      <c r="G91" s="63" t="str">
        <f>IF('БКО'!G8 &gt; 0, "комментарий есть", "комментария нет")</f>
        <v>комментарий есть</v>
      </c>
      <c r="H91" s="65" t="str">
        <f>'БКО'!G8</f>
        <v>Планируем встречу на неделе 31-4</v>
      </c>
      <c r="I91" s="39" t="str">
        <f>'БКО'!I8</f>
        <v>В спринте</v>
      </c>
    </row>
    <row r="92">
      <c r="A92" s="39" t="str">
        <f>'БКО'!A9</f>
        <v>ognikita</v>
      </c>
      <c r="B92" s="39" t="str">
        <f>'БКО'!E9</f>
        <v>Моё Дело</v>
      </c>
      <c r="D92" s="39" t="str">
        <f>'БКО'!F9</f>
        <v>назначить встречу по БКО (при сложностях, отсутствии аргументации прийти к куратору)</v>
      </c>
      <c r="E92" s="62">
        <f>'БКО'!H9</f>
        <v>45140</v>
      </c>
      <c r="F92" s="39" t="str">
        <f>'БКО'!I9</f>
        <v>В спринте</v>
      </c>
      <c r="G92" s="63" t="str">
        <f>IF('БКО'!G9 &gt; 0, "комментарий есть", "комментария нет")</f>
        <v>комментария нет</v>
      </c>
      <c r="H92" s="65" t="str">
        <f>'БКО'!G9</f>
        <v/>
      </c>
      <c r="I92" s="39" t="str">
        <f>'БКО'!I9</f>
        <v>В спринте</v>
      </c>
    </row>
    <row r="93" hidden="1">
      <c r="A93" s="39" t="str">
        <f>'БКО'!A10</f>
        <v>dubensky</v>
      </c>
      <c r="B93" s="61" t="str">
        <f>'БКО'!E10</f>
        <v>labquest.ru</v>
      </c>
      <c r="D93" s="39" t="str">
        <f>'БКО'!F10</f>
        <v/>
      </c>
      <c r="E93" s="62">
        <f>'БКО'!H10</f>
        <v>45133</v>
      </c>
      <c r="F93" s="39" t="str">
        <f>'БКО'!I10</f>
        <v/>
      </c>
      <c r="G93" s="63" t="str">
        <f>IF('БКО'!G10 &gt; 0, "комментарий есть", "комментария нет")</f>
        <v>комментарий есть</v>
      </c>
      <c r="H93" s="39" t="str">
        <f>'БКО'!G10</f>
        <v>ждем ОС</v>
      </c>
    </row>
    <row r="94" hidden="1">
      <c r="A94" s="39" t="str">
        <f>'БКО'!A11</f>
        <v>gerasimchuk92</v>
      </c>
      <c r="B94" s="39" t="str">
        <f>'БКО'!E11</f>
        <v>СберДевайсы (SberDevices)</v>
      </c>
      <c r="D94" s="39" t="str">
        <f>'БКО'!F11</f>
        <v>назначить встречу по БКО (при сложностях, отсутствии аргументации прийти к куратору)</v>
      </c>
      <c r="E94" s="62">
        <f>'БКО'!H11</f>
        <v>45140</v>
      </c>
      <c r="F94" s="39" t="str">
        <f>'БКО'!I11</f>
        <v>В спринте</v>
      </c>
      <c r="G94" s="63" t="str">
        <f>IF('БКО'!G11 &gt; 0, "комментарий есть", "комментария нет")</f>
        <v>комментарий есть</v>
      </c>
      <c r="H94" s="65" t="str">
        <f>'БКО'!G11</f>
        <v>Предложение отправила, фидбек на неделе с 14 августа.</v>
      </c>
      <c r="I94" s="39" t="str">
        <f>'БКО'!I11</f>
        <v>В спринте</v>
      </c>
    </row>
    <row r="95" hidden="1">
      <c r="A95" s="39" t="str">
        <f>'БКО'!A12</f>
        <v>gerasimchuk92</v>
      </c>
      <c r="B95" s="39" t="str">
        <f>'БКО'!E12</f>
        <v>СберКлауд (Cloud)</v>
      </c>
      <c r="D95" s="39" t="str">
        <f>'БКО'!F12</f>
        <v>назначить встречу по БКО (при сложностях, отсутствии аргументации прийти к куратору)</v>
      </c>
      <c r="E95" s="62">
        <f>'БКО'!H12</f>
        <v>45140</v>
      </c>
      <c r="F95" s="39" t="str">
        <f>'БКО'!I12</f>
        <v>В спринте</v>
      </c>
      <c r="G95" s="63" t="str">
        <f>IF('БКО'!G12 &gt; 0, "комментарий есть", "комментария нет")</f>
        <v>комментарий есть</v>
      </c>
      <c r="H95" s="65" t="str">
        <f>'БКО'!G12</f>
        <v>ждем ОС</v>
      </c>
      <c r="I95" s="39" t="str">
        <f>'БКО'!I12</f>
        <v>В спринте</v>
      </c>
    </row>
    <row r="96" hidden="1">
      <c r="A96" s="39" t="str">
        <f>'БКО'!A13</f>
        <v>gerasimchuk92</v>
      </c>
      <c r="B96" s="39" t="str">
        <f>'БКО'!E13</f>
        <v>НТВ</v>
      </c>
      <c r="D96" s="39" t="str">
        <f>'БКО'!F13</f>
        <v>назначить встречу по БКО (при сложностях, отсутствии аргументации прийти к куратору)</v>
      </c>
      <c r="E96" s="62">
        <f>'БКО'!H13</f>
        <v>45140</v>
      </c>
      <c r="F96" s="39" t="str">
        <f>'БКО'!I13</f>
        <v>В спринте</v>
      </c>
      <c r="G96" s="63" t="str">
        <f>IF('БКО'!G13 &gt; 0, "комментарий есть", "комментария нет")</f>
        <v>комментарий есть</v>
      </c>
      <c r="H96" s="65" t="str">
        <f>'БКО'!G13</f>
        <v>направила предложение предложила встречу</v>
      </c>
      <c r="I96" s="39" t="str">
        <f>'БКО'!I13</f>
        <v>В спринте</v>
      </c>
    </row>
    <row r="97">
      <c r="A97" s="39" t="str">
        <f>'БКО'!A14</f>
        <v>alina-kos</v>
      </c>
      <c r="B97" s="39" t="str">
        <f>'БКО'!E14</f>
        <v>Ксамата</v>
      </c>
      <c r="D97" s="39" t="str">
        <f>'БКО'!F14</f>
        <v>назначить встречу по БКО (при сложностях, отсутствии аргументации прийти к куратору)</v>
      </c>
      <c r="E97" s="62">
        <f>'БКО'!H14</f>
        <v>45140</v>
      </c>
      <c r="F97" s="39" t="str">
        <f>'БКО'!I14</f>
        <v>В спринте</v>
      </c>
      <c r="G97" s="63" t="str">
        <f>IF('БКО'!G14 &gt; 0, "комментарий есть", "комментария нет")</f>
        <v>комментария нет</v>
      </c>
      <c r="H97" s="65" t="str">
        <f>'БКО'!G14</f>
        <v/>
      </c>
      <c r="I97" s="39" t="str">
        <f>'БКО'!I14</f>
        <v>В спринте</v>
      </c>
    </row>
    <row r="98">
      <c r="A98" s="39" t="str">
        <f>'БКО'!A15</f>
        <v>ognikita</v>
      </c>
      <c r="B98" s="39" t="str">
        <f>'БКО'!E15</f>
        <v>РИКЦ</v>
      </c>
      <c r="D98" s="39" t="str">
        <f>'БКО'!F15</f>
        <v>назначить встречу по БКО (при сложностях, отсутствии аргументации прийти к куратору)</v>
      </c>
      <c r="E98" s="62">
        <f>'БКО'!H15</f>
        <v>45140</v>
      </c>
      <c r="F98" s="39" t="str">
        <f>'БКО'!I15</f>
        <v>В спринте</v>
      </c>
      <c r="G98" s="63" t="str">
        <f>IF('БКО'!G15 &gt; 0, "комментарий есть", "комментария нет")</f>
        <v>комментария нет</v>
      </c>
      <c r="H98" s="65" t="str">
        <f>'БКО'!G15</f>
        <v/>
      </c>
      <c r="I98" s="39" t="str">
        <f>'БКО'!I15</f>
        <v>В спринте</v>
      </c>
    </row>
    <row r="99">
      <c r="A99" s="39" t="str">
        <f>'БКО'!A16</f>
        <v>ognikita</v>
      </c>
      <c r="B99" s="61" t="str">
        <f>'БКО'!E16</f>
        <v>REG.RU</v>
      </c>
      <c r="D99" s="39" t="str">
        <f>'БКО'!F16</f>
        <v>назначить встречу по БКО (при сложностях, отсутствии аргументации прийти к куратору)</v>
      </c>
      <c r="E99" s="62">
        <f>'БКО'!H16</f>
        <v>45140</v>
      </c>
      <c r="F99" s="39" t="str">
        <f>'БКО'!I16</f>
        <v>В спринте</v>
      </c>
      <c r="G99" s="63" t="str">
        <f>IF('БКО'!G16 &gt; 0, "комментарий есть", "комментария нет")</f>
        <v>комментария нет</v>
      </c>
      <c r="H99" s="65" t="str">
        <f>'БКО'!G16</f>
        <v/>
      </c>
      <c r="I99" s="39" t="str">
        <f>'БКО'!I16</f>
        <v>В спринте</v>
      </c>
    </row>
    <row r="100">
      <c r="A100" s="39" t="str">
        <f>'БКО'!A17</f>
        <v>dtihonovskiy</v>
      </c>
      <c r="B100" s="39" t="str">
        <f>'БКО'!E17</f>
        <v>Ясно (yasno.live)</v>
      </c>
      <c r="D100" s="39" t="str">
        <f>'БКО'!F17</f>
        <v>назначить встречу по БКО (при сложностях, отсутствии аргументации прийти к куратору)</v>
      </c>
      <c r="E100" s="62">
        <f>'БКО'!H17</f>
        <v>45140</v>
      </c>
      <c r="F100" s="39" t="str">
        <f>'БКО'!I17</f>
        <v>В спринте</v>
      </c>
      <c r="G100" s="63" t="str">
        <f>IF('БКО'!G17 &gt; 0, "комментарий есть", "комментария нет")</f>
        <v>комментария нет</v>
      </c>
      <c r="H100" s="65" t="str">
        <f>'БКО'!G17</f>
        <v/>
      </c>
      <c r="I100" s="39" t="str">
        <f>'БКО'!I17</f>
        <v>В спринте</v>
      </c>
    </row>
    <row r="101">
      <c r="A101" s="39" t="str">
        <f>'БКО'!A18</f>
        <v/>
      </c>
      <c r="D101" s="39" t="str">
        <f>'БКО'!F18</f>
        <v/>
      </c>
      <c r="E101" s="39" t="str">
        <f>'БКО'!H18</f>
        <v/>
      </c>
      <c r="F101" s="39" t="str">
        <f>'БКО'!I18</f>
        <v/>
      </c>
      <c r="H101" s="66"/>
    </row>
    <row r="102">
      <c r="A102" s="39" t="str">
        <f>'БКО'!A19</f>
        <v/>
      </c>
      <c r="D102" s="39" t="str">
        <f>'БКО'!F19</f>
        <v/>
      </c>
      <c r="E102" s="39" t="str">
        <f>'БКО'!H19</f>
        <v/>
      </c>
      <c r="F102" s="39" t="str">
        <f>'БКО'!I19</f>
        <v/>
      </c>
      <c r="H102" s="66"/>
    </row>
    <row r="103">
      <c r="A103" s="39" t="str">
        <f>'БКО'!A20</f>
        <v/>
      </c>
      <c r="D103" s="39" t="str">
        <f>'БКО'!F20</f>
        <v/>
      </c>
      <c r="E103" s="39" t="str">
        <f>'БКО'!H20</f>
        <v/>
      </c>
      <c r="F103" s="39" t="str">
        <f>'БКО'!I20</f>
        <v/>
      </c>
    </row>
    <row r="104">
      <c r="A104" s="39" t="str">
        <f>'БКО'!A21</f>
        <v/>
      </c>
      <c r="E104" s="39" t="str">
        <f>'БКО'!H21</f>
        <v/>
      </c>
      <c r="F104" s="39" t="str">
        <f>'БКО'!I21</f>
        <v/>
      </c>
    </row>
    <row r="105">
      <c r="A105" s="39" t="str">
        <f>'БКО'!A22</f>
        <v/>
      </c>
      <c r="D105" s="39" t="str">
        <f>'БКО'!F22</f>
        <v/>
      </c>
      <c r="E105" s="39" t="str">
        <f>'БКО'!H22</f>
        <v/>
      </c>
      <c r="F105" s="39" t="str">
        <f>'БКО'!I22</f>
        <v/>
      </c>
    </row>
    <row r="106">
      <c r="A106" s="39" t="str">
        <f>'БКО'!A23</f>
        <v/>
      </c>
      <c r="D106" s="39" t="str">
        <f>'БКО'!F23</f>
        <v/>
      </c>
      <c r="E106" s="39" t="str">
        <f>'БКО'!H23</f>
        <v/>
      </c>
      <c r="F106" s="39" t="str">
        <f>'БКО'!I23</f>
        <v/>
      </c>
    </row>
    <row r="107">
      <c r="A107" s="39" t="str">
        <f>'БКО'!A24</f>
        <v/>
      </c>
      <c r="D107" s="39" t="str">
        <f>'БКО'!F24</f>
        <v/>
      </c>
      <c r="E107" s="39" t="str">
        <f>'БКО'!H24</f>
        <v/>
      </c>
      <c r="F107" s="39" t="str">
        <f>'БКО'!I24</f>
        <v/>
      </c>
    </row>
    <row r="108">
      <c r="A108" s="39" t="str">
        <f>'БКО'!A25</f>
        <v/>
      </c>
      <c r="D108" s="39" t="str">
        <f>'БКО'!F25</f>
        <v/>
      </c>
      <c r="E108" s="39" t="str">
        <f>'БКО'!H25</f>
        <v/>
      </c>
      <c r="F108" s="39" t="str">
        <f>'БКО'!I25</f>
        <v/>
      </c>
    </row>
    <row r="109">
      <c r="A109" s="39" t="str">
        <f>'БКО'!A26</f>
        <v/>
      </c>
      <c r="D109" s="39" t="str">
        <f>'БКО'!F26</f>
        <v/>
      </c>
      <c r="E109" s="39" t="str">
        <f>'БКО'!H26</f>
        <v/>
      </c>
      <c r="F109" s="39" t="str">
        <f>'БКО'!I26</f>
        <v/>
      </c>
    </row>
    <row r="110">
      <c r="A110" s="39" t="str">
        <f>'БКО'!A27</f>
        <v/>
      </c>
      <c r="D110" s="39" t="str">
        <f>'БКО'!F27</f>
        <v/>
      </c>
      <c r="E110" s="39" t="str">
        <f>'БКО'!H27</f>
        <v/>
      </c>
      <c r="F110" s="39" t="str">
        <f>'БКО'!I27</f>
        <v/>
      </c>
    </row>
    <row r="111">
      <c r="A111" s="39" t="str">
        <f>'БКО'!A28</f>
        <v/>
      </c>
      <c r="D111" s="39" t="str">
        <f>'БКО'!F28</f>
        <v/>
      </c>
      <c r="E111" s="39" t="str">
        <f>'БКО'!H28</f>
        <v/>
      </c>
      <c r="F111" s="39" t="str">
        <f>'БКО'!I28</f>
        <v/>
      </c>
    </row>
    <row r="112">
      <c r="A112" s="39" t="str">
        <f>'БКО'!A29</f>
        <v/>
      </c>
      <c r="D112" s="39" t="str">
        <f>'БКО'!F29</f>
        <v/>
      </c>
      <c r="E112" s="39" t="str">
        <f>'БКО'!H29</f>
        <v/>
      </c>
      <c r="F112" s="39" t="str">
        <f>'БКО'!I29</f>
        <v/>
      </c>
    </row>
    <row r="113">
      <c r="A113" s="39" t="str">
        <f>'БКО'!A30</f>
        <v/>
      </c>
      <c r="D113" s="39" t="str">
        <f>'БКО'!F30</f>
        <v/>
      </c>
      <c r="E113" s="39" t="str">
        <f>'БКО'!H30</f>
        <v/>
      </c>
      <c r="F113" s="39" t="str">
        <f>'БКО'!I30</f>
        <v/>
      </c>
    </row>
    <row r="114">
      <c r="A114" s="39" t="str">
        <f>'БКО'!A31</f>
        <v/>
      </c>
      <c r="D114" s="39" t="str">
        <f>'БКО'!F31</f>
        <v/>
      </c>
      <c r="E114" s="39" t="str">
        <f>'БКО'!H31</f>
        <v/>
      </c>
      <c r="F114" s="39" t="str">
        <f>'БКО'!I31</f>
        <v/>
      </c>
    </row>
    <row r="115">
      <c r="A115" s="39" t="str">
        <f>'БКО'!A32</f>
        <v/>
      </c>
      <c r="D115" s="39" t="str">
        <f>'БКО'!F32</f>
        <v/>
      </c>
      <c r="E115" s="39" t="str">
        <f>'БКО'!H32</f>
        <v/>
      </c>
      <c r="F115" s="39" t="str">
        <f>'БКО'!I32</f>
        <v/>
      </c>
    </row>
    <row r="116">
      <c r="A116" s="39" t="str">
        <f>'БКО'!A33</f>
        <v/>
      </c>
      <c r="D116" s="39" t="str">
        <f>'БКО'!F33</f>
        <v/>
      </c>
      <c r="E116" s="39" t="str">
        <f>'БКО'!H33</f>
        <v/>
      </c>
    </row>
    <row r="117">
      <c r="A117" s="39" t="str">
        <f>'БКО'!A34</f>
        <v/>
      </c>
      <c r="D117" s="39" t="str">
        <f>'БКО'!F34</f>
        <v/>
      </c>
      <c r="E117" s="39" t="str">
        <f>'БКО'!H34</f>
        <v/>
      </c>
    </row>
    <row r="118">
      <c r="A118" s="39" t="str">
        <f>'БКО'!A35</f>
        <v/>
      </c>
      <c r="D118" s="39" t="str">
        <f>'БКО'!F35</f>
        <v/>
      </c>
      <c r="E118" s="39" t="str">
        <f>'БКО'!H35</f>
        <v/>
      </c>
    </row>
    <row r="119">
      <c r="A119" s="39" t="str">
        <f>'Продления'!A129</f>
        <v/>
      </c>
      <c r="D119" s="39" t="str">
        <f>'БКО'!F36</f>
        <v/>
      </c>
      <c r="E119" s="39" t="str">
        <f>'БКО'!H36</f>
        <v/>
      </c>
    </row>
    <row r="120">
      <c r="A120" s="39" t="str">
        <f>'Продления'!A130</f>
        <v/>
      </c>
      <c r="D120" s="39" t="str">
        <f>'БКО'!F37</f>
        <v/>
      </c>
      <c r="E120" s="39" t="str">
        <f>'БКО'!H37</f>
        <v/>
      </c>
    </row>
    <row r="121">
      <c r="A121" s="39" t="str">
        <f>'Продления'!A131</f>
        <v/>
      </c>
      <c r="D121" s="39" t="str">
        <f>'БКО'!F38</f>
        <v/>
      </c>
      <c r="E121" s="39" t="str">
        <f>'БКО'!H38</f>
        <v/>
      </c>
    </row>
    <row r="122">
      <c r="A122" s="39" t="str">
        <f>'Продления'!A132</f>
        <v/>
      </c>
      <c r="E122" s="39" t="str">
        <f>'БКО'!H39</f>
        <v/>
      </c>
    </row>
    <row r="123">
      <c r="A123" s="39" t="str">
        <f>'Продления'!A133</f>
        <v/>
      </c>
      <c r="E123" s="39" t="str">
        <f>'БКО'!H40</f>
        <v/>
      </c>
    </row>
    <row r="124">
      <c r="A124" s="39" t="str">
        <f>'Продления'!A134</f>
        <v/>
      </c>
      <c r="E124" s="39" t="str">
        <f>'БКО'!H41</f>
        <v/>
      </c>
    </row>
    <row r="125">
      <c r="A125" s="39" t="str">
        <f>'Продления'!A135</f>
        <v/>
      </c>
      <c r="E125" s="39" t="str">
        <f>'БКО'!H42</f>
        <v/>
      </c>
    </row>
    <row r="126">
      <c r="A126" s="39" t="str">
        <f>'Продления'!A136</f>
        <v/>
      </c>
      <c r="E126" s="39" t="str">
        <f>'БКО'!H43</f>
        <v/>
      </c>
    </row>
    <row r="127">
      <c r="A127" s="39" t="str">
        <f>'Продления'!A137</f>
        <v/>
      </c>
      <c r="E127" s="39" t="str">
        <f>'БКО'!H44</f>
        <v/>
      </c>
    </row>
    <row r="128">
      <c r="A128" s="39" t="str">
        <f>'Продления'!A138</f>
        <v/>
      </c>
      <c r="E128" s="39" t="str">
        <f>'БКО'!H45</f>
        <v/>
      </c>
    </row>
    <row r="129">
      <c r="A129" s="39" t="str">
        <f>'Продления'!A139</f>
        <v/>
      </c>
      <c r="E129" s="39" t="str">
        <f>'БКО'!H46</f>
        <v/>
      </c>
    </row>
    <row r="130">
      <c r="A130" s="39" t="str">
        <f>'Продления'!A140</f>
        <v/>
      </c>
      <c r="E130" s="39" t="str">
        <f>'БКО'!H47</f>
        <v/>
      </c>
    </row>
    <row r="131">
      <c r="A131" s="39" t="str">
        <f>'Продления'!A141</f>
        <v/>
      </c>
      <c r="E131" s="39" t="str">
        <f>'БКО'!H48</f>
        <v/>
      </c>
    </row>
    <row r="132">
      <c r="A132" s="39" t="str">
        <f>'Продления'!A142</f>
        <v/>
      </c>
      <c r="E132" s="39" t="str">
        <f>'БКО'!H49</f>
        <v/>
      </c>
    </row>
    <row r="133">
      <c r="A133" s="39" t="str">
        <f>'Продления'!A143</f>
        <v/>
      </c>
      <c r="E133" s="39" t="str">
        <f>'БКО'!H50</f>
        <v/>
      </c>
    </row>
    <row r="134">
      <c r="A134" s="39" t="str">
        <f>'Продления'!A144</f>
        <v/>
      </c>
      <c r="E134" s="39" t="str">
        <f>'БКО'!H51</f>
        <v/>
      </c>
    </row>
    <row r="135">
      <c r="A135" s="39" t="str">
        <f>'Продления'!A145</f>
        <v/>
      </c>
      <c r="E135" s="39" t="str">
        <f>'БКО'!H52</f>
        <v/>
      </c>
    </row>
    <row r="136">
      <c r="A136" s="39" t="str">
        <f>'Продления'!A146</f>
        <v/>
      </c>
      <c r="E136" s="39" t="str">
        <f>'БКО'!H53</f>
        <v/>
      </c>
    </row>
    <row r="137">
      <c r="A137" s="39" t="str">
        <f>'Продления'!A147</f>
        <v/>
      </c>
      <c r="E137" s="39" t="str">
        <f>'БКО'!H54</f>
        <v/>
      </c>
    </row>
    <row r="138">
      <c r="A138" s="39" t="str">
        <f>'Продления'!A148</f>
        <v/>
      </c>
      <c r="E138" s="39" t="str">
        <f>'БКО'!H55</f>
        <v/>
      </c>
    </row>
    <row r="139">
      <c r="A139" s="39" t="str">
        <f>'Продления'!A149</f>
        <v/>
      </c>
      <c r="E139" s="39" t="str">
        <f>'БКО'!H56</f>
        <v/>
      </c>
    </row>
    <row r="140">
      <c r="A140" s="39" t="str">
        <f>'Продления'!A150</f>
        <v/>
      </c>
    </row>
    <row r="141">
      <c r="A141" s="39" t="str">
        <f>'Продления'!A151</f>
        <v/>
      </c>
    </row>
    <row r="142">
      <c r="A142" s="39" t="str">
        <f>'Продления'!A152</f>
        <v/>
      </c>
    </row>
    <row r="143">
      <c r="A143" s="39" t="str">
        <f>'Продления'!A153</f>
        <v/>
      </c>
    </row>
    <row r="144">
      <c r="A144" s="39" t="str">
        <f>'Продления'!A154</f>
        <v/>
      </c>
    </row>
    <row r="145">
      <c r="A145" s="39" t="str">
        <f>'Продления'!A155</f>
        <v/>
      </c>
    </row>
    <row r="146">
      <c r="A146" s="39" t="str">
        <f>'Продления'!A156</f>
        <v/>
      </c>
    </row>
    <row r="147">
      <c r="A147" s="39" t="str">
        <f>'Продления'!A157</f>
        <v/>
      </c>
    </row>
    <row r="148">
      <c r="A148" s="39" t="str">
        <f>'Продления'!A158</f>
        <v/>
      </c>
    </row>
    <row r="149">
      <c r="A149" s="39" t="str">
        <f>'Продления'!A159</f>
        <v/>
      </c>
    </row>
    <row r="150">
      <c r="A150" s="39" t="str">
        <f>'Продления'!A160</f>
        <v/>
      </c>
    </row>
    <row r="151">
      <c r="A151" s="39" t="str">
        <f>'Продления'!A161</f>
        <v/>
      </c>
    </row>
    <row r="152">
      <c r="A152" s="39" t="str">
        <f>'Продления'!A162</f>
        <v/>
      </c>
    </row>
    <row r="153">
      <c r="A153" s="39" t="str">
        <f>'Продления'!A163</f>
        <v/>
      </c>
    </row>
    <row r="154">
      <c r="A154" s="39" t="str">
        <f>'Продления'!A164</f>
        <v/>
      </c>
    </row>
    <row r="155">
      <c r="A155" s="39" t="str">
        <f>'Продления'!A165</f>
        <v/>
      </c>
    </row>
    <row r="156">
      <c r="A156" s="39" t="str">
        <f>'Продления'!A166</f>
        <v/>
      </c>
    </row>
    <row r="157">
      <c r="A157" s="39" t="str">
        <f>'Продления'!A167</f>
        <v/>
      </c>
    </row>
    <row r="158">
      <c r="A158" s="39" t="str">
        <f>'Продления'!A168</f>
        <v/>
      </c>
    </row>
    <row r="159">
      <c r="A159" s="39" t="str">
        <f>'Продления'!A169</f>
        <v/>
      </c>
    </row>
    <row r="160">
      <c r="A160" s="39" t="str">
        <f>'Продления'!A170</f>
        <v/>
      </c>
    </row>
    <row r="161">
      <c r="A161" s="39" t="str">
        <f>'Продления'!A171</f>
        <v/>
      </c>
    </row>
    <row r="162">
      <c r="A162" s="39" t="str">
        <f>'Продления'!A172</f>
        <v/>
      </c>
    </row>
    <row r="163">
      <c r="A163" s="39" t="str">
        <f>'Продления'!A173</f>
        <v/>
      </c>
    </row>
    <row r="164">
      <c r="A164" s="39" t="str">
        <f>'Продления'!A174</f>
        <v/>
      </c>
    </row>
    <row r="165">
      <c r="A165" s="39" t="str">
        <f>'Продления'!A175</f>
        <v/>
      </c>
    </row>
    <row r="166">
      <c r="A166" s="39" t="str">
        <f>'Продления'!A176</f>
        <v/>
      </c>
    </row>
    <row r="167">
      <c r="A167" s="39" t="str">
        <f>'Продления'!A177</f>
        <v/>
      </c>
    </row>
    <row r="168">
      <c r="A168" s="39" t="str">
        <f>'Продления'!A178</f>
        <v/>
      </c>
    </row>
    <row r="169">
      <c r="A169" s="39" t="str">
        <f>'Продления'!A179</f>
        <v/>
      </c>
    </row>
    <row r="170">
      <c r="A170" s="39" t="str">
        <f>'Продления'!A180</f>
        <v/>
      </c>
    </row>
    <row r="171">
      <c r="A171" s="39" t="str">
        <f>'Продления'!A181</f>
        <v/>
      </c>
    </row>
    <row r="172">
      <c r="A172" s="39" t="str">
        <f>'Продления'!A182</f>
        <v/>
      </c>
    </row>
    <row r="173">
      <c r="A173" s="39" t="str">
        <f>'Продления'!A183</f>
        <v/>
      </c>
    </row>
    <row r="174">
      <c r="A174" s="39" t="str">
        <f>'Продления'!A184</f>
        <v/>
      </c>
    </row>
    <row r="175">
      <c r="A175" s="39" t="str">
        <f>'Продления'!A185</f>
        <v/>
      </c>
    </row>
    <row r="176">
      <c r="A176" s="39" t="str">
        <f>'Продления'!A186</f>
        <v/>
      </c>
    </row>
    <row r="177">
      <c r="A177" s="39" t="str">
        <f>'Продления'!A187</f>
        <v/>
      </c>
    </row>
    <row r="178">
      <c r="A178" s="39" t="str">
        <f>'Продления'!A188</f>
        <v/>
      </c>
    </row>
    <row r="179">
      <c r="A179" s="39" t="str">
        <f>'Продления'!A189</f>
        <v/>
      </c>
    </row>
    <row r="180">
      <c r="A180" s="39" t="str">
        <f>'Продления'!A190</f>
        <v/>
      </c>
    </row>
    <row r="181">
      <c r="A181" s="39" t="str">
        <f>'Продления'!A191</f>
        <v/>
      </c>
    </row>
    <row r="182">
      <c r="A182" s="39" t="str">
        <f>'Продления'!A192</f>
        <v/>
      </c>
    </row>
    <row r="183">
      <c r="A183" s="39" t="str">
        <f>'Продления'!A193</f>
        <v/>
      </c>
    </row>
    <row r="184">
      <c r="A184" s="39" t="str">
        <f>'Продления'!A194</f>
        <v/>
      </c>
    </row>
    <row r="185">
      <c r="A185" s="39" t="str">
        <f>'Продления'!A195</f>
        <v/>
      </c>
    </row>
    <row r="186">
      <c r="A186" s="39" t="str">
        <f>'Продления'!A196</f>
        <v/>
      </c>
    </row>
    <row r="187">
      <c r="A187" s="39" t="str">
        <f>'Продления'!A197</f>
        <v/>
      </c>
    </row>
    <row r="188">
      <c r="A188" s="39" t="str">
        <f>'Продления'!A198</f>
        <v/>
      </c>
    </row>
    <row r="189">
      <c r="A189" s="39" t="str">
        <f>'Продления'!A199</f>
        <v/>
      </c>
    </row>
    <row r="190">
      <c r="A190" s="39" t="str">
        <f>'Продления'!A200</f>
        <v/>
      </c>
    </row>
    <row r="191">
      <c r="A191" s="39" t="str">
        <f>'Продления'!A201</f>
        <v/>
      </c>
    </row>
    <row r="192">
      <c r="A192" s="39" t="str">
        <f>'Продления'!A202</f>
        <v/>
      </c>
    </row>
  </sheetData>
  <autoFilter ref="$A$1:$I$100">
    <filterColumn colId="6">
      <filters>
        <filter val="Встреча на согласовании"/>
        <filter val="Оплачено"/>
        <filter val="Егор достает статистику, МП давно клиенту отправили 20 июля"/>
        <filter val="Знакомство с клиентом будет на след неделе, так как  он был в отпуске"/>
        <filter val="комментария нет"/>
        <filter val="они продлятся"/>
      </filters>
    </filterColumn>
    <filterColumn colId="4">
      <filters>
        <filter val="08.09"/>
        <filter val="26.07"/>
        <filter val="07.09"/>
        <filter val="02.08"/>
      </filters>
    </filterColumn>
  </autoFilter>
  <drawing r:id="rId1"/>
</worksheet>
</file>