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ownloads\"/>
    </mc:Choice>
  </mc:AlternateContent>
  <bookViews>
    <workbookView xWindow="0" yWindow="0" windowWidth="21570" windowHeight="799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E15" i="3" s="1"/>
  <c r="H16" i="3"/>
  <c r="H17" i="3"/>
  <c r="H18" i="3"/>
  <c r="H19" i="3"/>
  <c r="H20" i="3"/>
  <c r="H21" i="3"/>
  <c r="H22" i="3"/>
  <c r="H23" i="3"/>
  <c r="E23" i="3" s="1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E47" i="3" s="1"/>
  <c r="H48" i="3"/>
  <c r="H49" i="3"/>
  <c r="H50" i="3"/>
  <c r="H51" i="3"/>
  <c r="H52" i="3"/>
  <c r="E51" i="3"/>
  <c r="H3" i="3"/>
  <c r="I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E44" i="3"/>
  <c r="F46" i="3"/>
  <c r="F47" i="3"/>
  <c r="F48" i="3"/>
  <c r="F49" i="3"/>
  <c r="F50" i="3"/>
  <c r="F51" i="3"/>
  <c r="F5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4" i="3"/>
  <c r="F4" i="3"/>
  <c r="E5" i="3"/>
  <c r="E6" i="3"/>
  <c r="E9" i="3"/>
  <c r="E10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O3" i="2"/>
  <c r="J4" i="2"/>
  <c r="O4" i="2"/>
  <c r="F45" i="1"/>
  <c r="L45" i="1"/>
  <c r="E3" i="3" l="1"/>
  <c r="E12" i="3"/>
  <c r="E43" i="3"/>
  <c r="E39" i="3"/>
  <c r="E35" i="3"/>
  <c r="E31" i="3"/>
  <c r="E27" i="3"/>
  <c r="E19" i="3"/>
  <c r="E11" i="3"/>
  <c r="E7" i="3"/>
  <c r="E52" i="3"/>
  <c r="E48" i="3"/>
  <c r="E40" i="3"/>
  <c r="E36" i="3"/>
  <c r="E32" i="3"/>
  <c r="E24" i="3"/>
  <c r="E20" i="3"/>
  <c r="E16" i="3"/>
  <c r="E8" i="3"/>
  <c r="E4" i="3"/>
  <c r="J5" i="2" l="1"/>
  <c r="K5" i="2"/>
  <c r="K4" i="2"/>
  <c r="L4" i="2"/>
  <c r="M4" i="2"/>
  <c r="N4" i="2"/>
  <c r="P4" i="2"/>
  <c r="Q4" i="2"/>
  <c r="R4" i="2"/>
  <c r="S4" i="2"/>
  <c r="L5" i="2"/>
  <c r="M5" i="2"/>
  <c r="N5" i="2"/>
  <c r="O5" i="2"/>
  <c r="P5" i="2"/>
  <c r="Q5" i="2"/>
  <c r="R5" i="2"/>
  <c r="S5" i="2"/>
  <c r="J6" i="2"/>
  <c r="K6" i="2"/>
  <c r="L6" i="2"/>
  <c r="M6" i="2"/>
  <c r="N6" i="2"/>
  <c r="O6" i="2"/>
  <c r="P6" i="2"/>
  <c r="Q6" i="2"/>
  <c r="R6" i="2"/>
  <c r="S6" i="2"/>
  <c r="J7" i="2"/>
  <c r="K7" i="2"/>
  <c r="L7" i="2"/>
  <c r="M7" i="2"/>
  <c r="N7" i="2"/>
  <c r="O7" i="2"/>
  <c r="P7" i="2"/>
  <c r="Q7" i="2"/>
  <c r="R7" i="2"/>
  <c r="S7" i="2"/>
  <c r="J8" i="2"/>
  <c r="K8" i="2"/>
  <c r="L8" i="2"/>
  <c r="M8" i="2"/>
  <c r="N8" i="2"/>
  <c r="O8" i="2"/>
  <c r="P8" i="2"/>
  <c r="Q8" i="2"/>
  <c r="R8" i="2"/>
  <c r="S8" i="2"/>
  <c r="J9" i="2"/>
  <c r="K9" i="2"/>
  <c r="L9" i="2"/>
  <c r="M9" i="2"/>
  <c r="N9" i="2"/>
  <c r="O9" i="2"/>
  <c r="P9" i="2"/>
  <c r="Q9" i="2"/>
  <c r="R9" i="2"/>
  <c r="S9" i="2"/>
  <c r="J10" i="2"/>
  <c r="K10" i="2"/>
  <c r="L10" i="2"/>
  <c r="M10" i="2"/>
  <c r="N10" i="2"/>
  <c r="O10" i="2"/>
  <c r="P10" i="2"/>
  <c r="Q10" i="2"/>
  <c r="R10" i="2"/>
  <c r="S10" i="2"/>
  <c r="J11" i="2"/>
  <c r="K11" i="2"/>
  <c r="L11" i="2"/>
  <c r="M11" i="2"/>
  <c r="N11" i="2"/>
  <c r="O11" i="2"/>
  <c r="P11" i="2"/>
  <c r="Q11" i="2"/>
  <c r="R11" i="2"/>
  <c r="S11" i="2"/>
  <c r="J12" i="2"/>
  <c r="K12" i="2"/>
  <c r="L12" i="2"/>
  <c r="M12" i="2"/>
  <c r="N12" i="2"/>
  <c r="O12" i="2"/>
  <c r="P12" i="2"/>
  <c r="Q12" i="2"/>
  <c r="R12" i="2"/>
  <c r="S12" i="2"/>
  <c r="J13" i="2"/>
  <c r="K13" i="2"/>
  <c r="L13" i="2"/>
  <c r="M13" i="2"/>
  <c r="N13" i="2"/>
  <c r="O13" i="2"/>
  <c r="P13" i="2"/>
  <c r="Q13" i="2"/>
  <c r="R13" i="2"/>
  <c r="S13" i="2"/>
  <c r="J14" i="2"/>
  <c r="K14" i="2"/>
  <c r="L14" i="2"/>
  <c r="M14" i="2"/>
  <c r="N14" i="2"/>
  <c r="O14" i="2"/>
  <c r="P14" i="2"/>
  <c r="Q14" i="2"/>
  <c r="R14" i="2"/>
  <c r="S14" i="2"/>
  <c r="J15" i="2"/>
  <c r="K15" i="2"/>
  <c r="L15" i="2"/>
  <c r="M15" i="2"/>
  <c r="N15" i="2"/>
  <c r="O15" i="2"/>
  <c r="P15" i="2"/>
  <c r="Q15" i="2"/>
  <c r="R15" i="2"/>
  <c r="S15" i="2"/>
  <c r="J16" i="2"/>
  <c r="K16" i="2"/>
  <c r="L16" i="2"/>
  <c r="M16" i="2"/>
  <c r="N16" i="2"/>
  <c r="O16" i="2"/>
  <c r="P16" i="2"/>
  <c r="Q16" i="2"/>
  <c r="R16" i="2"/>
  <c r="S16" i="2"/>
  <c r="J17" i="2"/>
  <c r="K17" i="2"/>
  <c r="L17" i="2"/>
  <c r="M17" i="2"/>
  <c r="N17" i="2"/>
  <c r="O17" i="2"/>
  <c r="P17" i="2"/>
  <c r="Q17" i="2"/>
  <c r="R17" i="2"/>
  <c r="S17" i="2"/>
  <c r="J18" i="2"/>
  <c r="K18" i="2"/>
  <c r="L18" i="2"/>
  <c r="M18" i="2"/>
  <c r="N18" i="2"/>
  <c r="O18" i="2"/>
  <c r="P18" i="2"/>
  <c r="Q18" i="2"/>
  <c r="R18" i="2"/>
  <c r="S18" i="2"/>
  <c r="J19" i="2"/>
  <c r="K19" i="2"/>
  <c r="L19" i="2"/>
  <c r="M19" i="2"/>
  <c r="N19" i="2"/>
  <c r="O19" i="2"/>
  <c r="P19" i="2"/>
  <c r="Q19" i="2"/>
  <c r="R19" i="2"/>
  <c r="S19" i="2"/>
  <c r="J20" i="2"/>
  <c r="K20" i="2"/>
  <c r="L20" i="2"/>
  <c r="M20" i="2"/>
  <c r="N20" i="2"/>
  <c r="O20" i="2"/>
  <c r="P20" i="2"/>
  <c r="Q20" i="2"/>
  <c r="R20" i="2"/>
  <c r="S20" i="2"/>
  <c r="J21" i="2"/>
  <c r="K21" i="2"/>
  <c r="L21" i="2"/>
  <c r="M21" i="2"/>
  <c r="N21" i="2"/>
  <c r="O21" i="2"/>
  <c r="P21" i="2"/>
  <c r="Q21" i="2"/>
  <c r="R21" i="2"/>
  <c r="S21" i="2"/>
  <c r="J22" i="2"/>
  <c r="K22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J24" i="2"/>
  <c r="K24" i="2"/>
  <c r="L24" i="2"/>
  <c r="M24" i="2"/>
  <c r="N24" i="2"/>
  <c r="O24" i="2"/>
  <c r="P24" i="2"/>
  <c r="Q24" i="2"/>
  <c r="R24" i="2"/>
  <c r="S24" i="2"/>
  <c r="J25" i="2"/>
  <c r="K25" i="2"/>
  <c r="L25" i="2"/>
  <c r="M25" i="2"/>
  <c r="N25" i="2"/>
  <c r="O25" i="2"/>
  <c r="P25" i="2"/>
  <c r="Q25" i="2"/>
  <c r="R25" i="2"/>
  <c r="S25" i="2"/>
  <c r="J26" i="2"/>
  <c r="K26" i="2"/>
  <c r="L26" i="2"/>
  <c r="M26" i="2"/>
  <c r="N26" i="2"/>
  <c r="O26" i="2"/>
  <c r="P26" i="2"/>
  <c r="Q26" i="2"/>
  <c r="R26" i="2"/>
  <c r="S26" i="2"/>
  <c r="J27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J29" i="2"/>
  <c r="K29" i="2"/>
  <c r="L29" i="2"/>
  <c r="M29" i="2"/>
  <c r="N29" i="2"/>
  <c r="O29" i="2"/>
  <c r="P29" i="2"/>
  <c r="Q29" i="2"/>
  <c r="R29" i="2"/>
  <c r="S29" i="2"/>
  <c r="J30" i="2"/>
  <c r="K30" i="2"/>
  <c r="L30" i="2"/>
  <c r="M30" i="2"/>
  <c r="N30" i="2"/>
  <c r="O30" i="2"/>
  <c r="P30" i="2"/>
  <c r="Q30" i="2"/>
  <c r="R30" i="2"/>
  <c r="S30" i="2"/>
  <c r="J31" i="2"/>
  <c r="K31" i="2"/>
  <c r="L31" i="2"/>
  <c r="M31" i="2"/>
  <c r="N31" i="2"/>
  <c r="O31" i="2"/>
  <c r="P31" i="2"/>
  <c r="Q31" i="2"/>
  <c r="R31" i="2"/>
  <c r="S31" i="2"/>
  <c r="J32" i="2"/>
  <c r="K32" i="2"/>
  <c r="L32" i="2"/>
  <c r="M32" i="2"/>
  <c r="N32" i="2"/>
  <c r="O32" i="2"/>
  <c r="P32" i="2"/>
  <c r="Q32" i="2"/>
  <c r="R32" i="2"/>
  <c r="S32" i="2"/>
  <c r="J33" i="2"/>
  <c r="K33" i="2"/>
  <c r="L33" i="2"/>
  <c r="M33" i="2"/>
  <c r="N33" i="2"/>
  <c r="O33" i="2"/>
  <c r="P33" i="2"/>
  <c r="Q33" i="2"/>
  <c r="R33" i="2"/>
  <c r="S33" i="2"/>
  <c r="J34" i="2"/>
  <c r="K34" i="2"/>
  <c r="L34" i="2"/>
  <c r="M34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J36" i="2"/>
  <c r="K36" i="2"/>
  <c r="L36" i="2"/>
  <c r="M36" i="2"/>
  <c r="N36" i="2"/>
  <c r="O36" i="2"/>
  <c r="P36" i="2"/>
  <c r="Q36" i="2"/>
  <c r="R36" i="2"/>
  <c r="S36" i="2"/>
  <c r="J37" i="2"/>
  <c r="K37" i="2"/>
  <c r="L37" i="2"/>
  <c r="M37" i="2"/>
  <c r="N37" i="2"/>
  <c r="O37" i="2"/>
  <c r="P37" i="2"/>
  <c r="Q37" i="2"/>
  <c r="R37" i="2"/>
  <c r="S37" i="2"/>
  <c r="J38" i="2"/>
  <c r="K38" i="2"/>
  <c r="L38" i="2"/>
  <c r="M38" i="2"/>
  <c r="N38" i="2"/>
  <c r="O38" i="2"/>
  <c r="P38" i="2"/>
  <c r="Q38" i="2"/>
  <c r="R38" i="2"/>
  <c r="S38" i="2"/>
  <c r="J39" i="2"/>
  <c r="K39" i="2"/>
  <c r="L39" i="2"/>
  <c r="M39" i="2"/>
  <c r="N39" i="2"/>
  <c r="O39" i="2"/>
  <c r="P39" i="2"/>
  <c r="Q39" i="2"/>
  <c r="R39" i="2"/>
  <c r="S39" i="2"/>
  <c r="J40" i="2"/>
  <c r="K40" i="2"/>
  <c r="L40" i="2"/>
  <c r="M40" i="2"/>
  <c r="N40" i="2"/>
  <c r="O40" i="2"/>
  <c r="P40" i="2"/>
  <c r="Q40" i="2"/>
  <c r="R40" i="2"/>
  <c r="S40" i="2"/>
  <c r="J41" i="2"/>
  <c r="K41" i="2"/>
  <c r="L41" i="2"/>
  <c r="M41" i="2"/>
  <c r="N41" i="2"/>
  <c r="O41" i="2"/>
  <c r="P41" i="2"/>
  <c r="Q41" i="2"/>
  <c r="R41" i="2"/>
  <c r="S41" i="2"/>
  <c r="J42" i="2"/>
  <c r="K42" i="2"/>
  <c r="L42" i="2"/>
  <c r="M42" i="2"/>
  <c r="N42" i="2"/>
  <c r="O42" i="2"/>
  <c r="P42" i="2"/>
  <c r="Q42" i="2"/>
  <c r="R42" i="2"/>
  <c r="S42" i="2"/>
  <c r="J43" i="2"/>
  <c r="K43" i="2"/>
  <c r="L43" i="2"/>
  <c r="M43" i="2"/>
  <c r="N43" i="2"/>
  <c r="O43" i="2"/>
  <c r="P43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J45" i="2"/>
  <c r="K45" i="2"/>
  <c r="L45" i="2"/>
  <c r="M45" i="2"/>
  <c r="N45" i="2"/>
  <c r="O45" i="2"/>
  <c r="P45" i="2"/>
  <c r="Q45" i="2"/>
  <c r="R45" i="2"/>
  <c r="S45" i="2"/>
  <c r="J46" i="2"/>
  <c r="K46" i="2"/>
  <c r="L46" i="2"/>
  <c r="M46" i="2"/>
  <c r="N46" i="2"/>
  <c r="O46" i="2"/>
  <c r="P46" i="2"/>
  <c r="Q46" i="2"/>
  <c r="R46" i="2"/>
  <c r="S46" i="2"/>
  <c r="J47" i="2"/>
  <c r="K47" i="2"/>
  <c r="L47" i="2"/>
  <c r="M47" i="2"/>
  <c r="N47" i="2"/>
  <c r="O47" i="2"/>
  <c r="P47" i="2"/>
  <c r="Q47" i="2"/>
  <c r="R47" i="2"/>
  <c r="S47" i="2"/>
  <c r="J48" i="2"/>
  <c r="K48" i="2"/>
  <c r="L48" i="2"/>
  <c r="M48" i="2"/>
  <c r="N48" i="2"/>
  <c r="O48" i="2"/>
  <c r="P48" i="2"/>
  <c r="Q48" i="2"/>
  <c r="R48" i="2"/>
  <c r="S48" i="2"/>
  <c r="P3" i="2"/>
  <c r="Q3" i="2"/>
  <c r="R3" i="2"/>
  <c r="S3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4" i="1"/>
  <c r="L3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G2" i="2"/>
  <c r="F2" i="2"/>
  <c r="T47" i="2" l="1"/>
  <c r="H47" i="2" s="1"/>
  <c r="T44" i="2"/>
  <c r="H44" i="2" s="1"/>
  <c r="T39" i="2"/>
  <c r="H39" i="2" s="1"/>
  <c r="T36" i="2"/>
  <c r="H36" i="2" s="1"/>
  <c r="T31" i="2"/>
  <c r="H31" i="2" s="1"/>
  <c r="T28" i="2"/>
  <c r="H28" i="2" s="1"/>
  <c r="T24" i="2"/>
  <c r="H24" i="2" s="1"/>
  <c r="T23" i="2"/>
  <c r="H23" i="2" s="1"/>
  <c r="T20" i="2"/>
  <c r="H20" i="2" s="1"/>
  <c r="T19" i="2"/>
  <c r="H19" i="2" s="1"/>
  <c r="T16" i="2"/>
  <c r="H16" i="2" s="1"/>
  <c r="T15" i="2"/>
  <c r="H15" i="2" s="1"/>
  <c r="T12" i="2"/>
  <c r="H12" i="2" s="1"/>
  <c r="T11" i="2"/>
  <c r="H11" i="2" s="1"/>
  <c r="T8" i="2"/>
  <c r="H8" i="2" s="1"/>
  <c r="T7" i="2"/>
  <c r="H7" i="2" s="1"/>
  <c r="T6" i="2"/>
  <c r="T4" i="2"/>
  <c r="H4" i="2" s="1"/>
  <c r="T48" i="2"/>
  <c r="H48" i="2" s="1"/>
  <c r="T43" i="2"/>
  <c r="H43" i="2" s="1"/>
  <c r="T40" i="2"/>
  <c r="H40" i="2" s="1"/>
  <c r="T35" i="2"/>
  <c r="H35" i="2" s="1"/>
  <c r="T32" i="2"/>
  <c r="H32" i="2" s="1"/>
  <c r="T27" i="2"/>
  <c r="H27" i="2" s="1"/>
  <c r="T3" i="2"/>
  <c r="H3" i="2" s="1"/>
  <c r="T45" i="2"/>
  <c r="H45" i="2" s="1"/>
  <c r="T41" i="2"/>
  <c r="H41" i="2" s="1"/>
  <c r="T37" i="2"/>
  <c r="H37" i="2" s="1"/>
  <c r="T33" i="2"/>
  <c r="H33" i="2" s="1"/>
  <c r="T29" i="2"/>
  <c r="H29" i="2" s="1"/>
  <c r="T25" i="2"/>
  <c r="H25" i="2" s="1"/>
  <c r="T21" i="2"/>
  <c r="H21" i="2" s="1"/>
  <c r="T17" i="2"/>
  <c r="H17" i="2" s="1"/>
  <c r="T13" i="2"/>
  <c r="H13" i="2" s="1"/>
  <c r="T9" i="2"/>
  <c r="H9" i="2" s="1"/>
  <c r="H6" i="2"/>
  <c r="T46" i="2"/>
  <c r="H46" i="2" s="1"/>
  <c r="T42" i="2"/>
  <c r="H42" i="2" s="1"/>
  <c r="T38" i="2"/>
  <c r="H38" i="2" s="1"/>
  <c r="T34" i="2"/>
  <c r="H34" i="2" s="1"/>
  <c r="T30" i="2"/>
  <c r="H30" i="2" s="1"/>
  <c r="T26" i="2"/>
  <c r="H26" i="2" s="1"/>
  <c r="T22" i="2"/>
  <c r="H22" i="2" s="1"/>
  <c r="T18" i="2"/>
  <c r="H18" i="2" s="1"/>
  <c r="T14" i="2"/>
  <c r="H14" i="2" s="1"/>
  <c r="T10" i="2"/>
  <c r="H10" i="2" s="1"/>
  <c r="T5" i="2"/>
  <c r="H5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<sst xmlns="http://schemas.openxmlformats.org/spreadsheetml/2006/main" count="375" uniqueCount="204">
  <si>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</si>
  <si>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</si>
  <si>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</si>
  <si>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</si>
  <si>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</si>
  <si>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</si>
  <si>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</si>
  <si>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</si>
  <si>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</si>
  <si>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</si>
  <si>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</si>
  <si>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</si>
  <si>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</si>
  <si>
    <t>高橋雅之</t>
    <rPh sb="0" eb="2">
      <t>タカハシ</t>
    </rPh>
    <rPh sb="2" eb="4">
      <t>マサユキ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</si>
  <si>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</si>
  <si>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</si>
  <si>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takahasi</t>
    <phoneticPr fontId="1"/>
  </si>
  <si>
    <t>tm1113</t>
    <phoneticPr fontId="1"/>
  </si>
  <si>
    <t>原田淳平</t>
    <rPh sb="0" eb="2">
      <t>ハラダ</t>
    </rPh>
    <rPh sb="2" eb="4">
      <t>ジュンペイ</t>
    </rPh>
    <phoneticPr fontId="1"/>
  </si>
  <si>
    <t>hz0630</t>
    <phoneticPr fontId="1"/>
  </si>
  <si>
    <t>harada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</si>
  <si>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</si>
  <si>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</si>
  <si>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大久保達也</t>
    <rPh sb="0" eb="3">
      <t>オオクボ</t>
    </rPh>
    <rPh sb="3" eb="5">
      <t>タツヤ</t>
    </rPh>
    <phoneticPr fontId="1"/>
  </si>
  <si>
    <t>om0908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</si>
  <si>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</si>
  <si>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</si>
  <si>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林明宏</t>
    <rPh sb="0" eb="1">
      <t>ハヤシ</t>
    </rPh>
    <rPh sb="1" eb="3">
      <t>アキヒロ</t>
    </rPh>
    <phoneticPr fontId="1"/>
  </si>
  <si>
    <t>ha0127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</si>
  <si>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</si>
  <si>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</si>
  <si>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</si>
  <si>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</si>
  <si>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</si>
  <si>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森口祐樹</t>
    <rPh sb="0" eb="2">
      <t>モリグチ</t>
    </rPh>
    <rPh sb="2" eb="4">
      <t>ユウキ</t>
    </rPh>
    <phoneticPr fontId="1"/>
  </si>
  <si>
    <t>my1228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</si>
  <si>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</si>
  <si>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</si>
  <si>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</si>
  <si>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</si>
  <si>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田中航平</t>
    <rPh sb="0" eb="2">
      <t>タナカ</t>
    </rPh>
    <rPh sb="2" eb="4">
      <t>コウヘイ</t>
    </rPh>
    <phoneticPr fontId="1"/>
  </si>
  <si>
    <t>tk1204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</si>
  <si>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</si>
  <si>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</si>
  <si>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</si>
  <si>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</si>
  <si>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</si>
  <si>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</si>
  <si>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</si>
  <si>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</si>
  <si>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</si>
  <si>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</si>
  <si>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</si>
  <si>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</si>
  <si>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</si>
  <si>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大橋健人</t>
    <rPh sb="0" eb="2">
      <t>オオハシ</t>
    </rPh>
    <rPh sb="2" eb="4">
      <t>タケヒト</t>
    </rPh>
    <phoneticPr fontId="1"/>
  </si>
  <si>
    <t>ms0924</t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</si>
  <si>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</si>
  <si>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</si>
  <si>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</si>
  <si>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小島一政</t>
    <rPh sb="0" eb="2">
      <t>コジマ</t>
    </rPh>
    <rPh sb="2" eb="4">
      <t>カズマサ</t>
    </rPh>
    <phoneticPr fontId="1"/>
  </si>
  <si>
    <t>ki0719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</si>
  <si>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</si>
  <si>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</si>
  <si>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</si>
  <si>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</si>
  <si>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</si>
  <si>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</si>
  <si>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</si>
  <si>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</si>
  <si>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</si>
  <si>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</si>
  <si>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</si>
  <si>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</si>
  <si>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</si>
  <si>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</si>
  <si>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</si>
  <si>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</si>
  <si>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</si>
  <si>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</si>
  <si>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</si>
  <si>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</si>
  <si>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</si>
  <si>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</si>
  <si>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</si>
  <si>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</si>
  <si>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</si>
  <si>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</si>
  <si>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</si>
  <si>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</si>
  <si>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</si>
  <si>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</si>
  <si>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</si>
  <si>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藤井若葉</t>
    <rPh sb="0" eb="2">
      <t>フジイ</t>
    </rPh>
    <rPh sb="2" eb="4">
      <t>ワカバ</t>
    </rPh>
    <phoneticPr fontId="1"/>
  </si>
  <si>
    <t>hw0622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</si>
  <si>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</si>
  <si>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</si>
  <si>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</si>
  <si>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</si>
  <si>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</si>
  <si>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</si>
  <si>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平中祐太郎</t>
    <rPh sb="0" eb="1">
      <t>ヒラ</t>
    </rPh>
    <rPh sb="1" eb="2">
      <t>ナカ</t>
    </rPh>
    <rPh sb="2" eb="5">
      <t>ユウタロウ</t>
    </rPh>
    <phoneticPr fontId="1"/>
  </si>
  <si>
    <t>hy0219</t>
    <phoneticPr fontId="1"/>
  </si>
  <si>
    <t>hiranaka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</si>
  <si>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</si>
  <si>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</si>
  <si>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</si>
  <si>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</si>
  <si>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</si>
  <si>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</si>
  <si>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</si>
  <si>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</si>
  <si>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student</t>
    <phoneticPr fontId="1"/>
  </si>
  <si>
    <t>teacher</t>
    <phoneticPr fontId="1"/>
  </si>
  <si>
    <t>spteacher</t>
    <phoneticPr fontId="1"/>
  </si>
  <si>
    <t>INSERT INTO users VALUE</t>
    <phoneticPr fontId="1"/>
  </si>
  <si>
    <t>情報セキュリティマネジメント</t>
    <phoneticPr fontId="1"/>
  </si>
  <si>
    <t>ITパスポート</t>
    <phoneticPr fontId="1"/>
  </si>
  <si>
    <t>基本情報技術者</t>
    <phoneticPr fontId="1"/>
  </si>
  <si>
    <t>応用情報技術者</t>
    <phoneticPr fontId="1"/>
  </si>
  <si>
    <t>データベーススペシャリスト</t>
    <phoneticPr fontId="1"/>
  </si>
  <si>
    <t>ネットワークスペシャリスト</t>
    <phoneticPr fontId="1"/>
  </si>
  <si>
    <t>情報処理安全確保支援士</t>
    <phoneticPr fontId="1"/>
  </si>
  <si>
    <t>エンベデッドシステムスペシャリスト</t>
    <phoneticPr fontId="1"/>
  </si>
  <si>
    <t>マイクロソフトオフィススペシャリスト（MOS）</t>
    <phoneticPr fontId="1"/>
  </si>
  <si>
    <t>Oracle Master</t>
    <phoneticPr fontId="1"/>
  </si>
  <si>
    <t>シスコ技術者認定試験</t>
    <phoneticPr fontId="1"/>
  </si>
  <si>
    <t>CompTIA Network+</t>
    <phoneticPr fontId="1"/>
  </si>
  <si>
    <t>SEA/J</t>
    <phoneticPr fontId="1"/>
  </si>
  <si>
    <t>Python エンジニア認定試験</t>
    <phoneticPr fontId="1"/>
  </si>
  <si>
    <t>CGクリエイター検定</t>
    <phoneticPr fontId="1"/>
  </si>
  <si>
    <t>CGエンジニア検定</t>
    <phoneticPr fontId="1"/>
  </si>
  <si>
    <t>情報検定（J検）</t>
    <phoneticPr fontId="1"/>
  </si>
  <si>
    <t>画像処理エンジニア検定</t>
    <phoneticPr fontId="1"/>
  </si>
  <si>
    <t>秘書技能検定</t>
    <phoneticPr fontId="1"/>
  </si>
  <si>
    <t>取得資格</t>
    <rPh sb="0" eb="4">
      <t>シュトクシカク</t>
    </rPh>
    <phoneticPr fontId="1"/>
  </si>
  <si>
    <t>ここから下をコピー →</t>
    <rPh sb="4" eb="5">
      <t>シタ</t>
    </rPh>
    <phoneticPr fontId="1"/>
  </si>
  <si>
    <t xml:space="preserve">expired_student </t>
  </si>
  <si>
    <t>その他（　　　）</t>
    <phoneticPr fontId="1"/>
  </si>
  <si>
    <t>取得資格数</t>
    <rPh sb="0" eb="5">
      <t>シュトクシカクスウ</t>
    </rPh>
    <phoneticPr fontId="1"/>
  </si>
  <si>
    <t>ビジネス能力検定（B検）ジョブパス　１級</t>
    <phoneticPr fontId="1"/>
  </si>
  <si>
    <t>ビジネス能力検定（B検）ジョブパス　２級</t>
    <phoneticPr fontId="1"/>
  </si>
  <si>
    <t>ビジネス能力検定（B検）ジョブパス　３級</t>
    <phoneticPr fontId="1"/>
  </si>
  <si>
    <t>日商簿記検定　１級</t>
    <phoneticPr fontId="1"/>
  </si>
  <si>
    <t>日商簿記検定　２級</t>
    <phoneticPr fontId="1"/>
  </si>
  <si>
    <t>日商簿記検定　３級</t>
    <phoneticPr fontId="1"/>
  </si>
  <si>
    <t>資格番号</t>
    <rPh sb="0" eb="2">
      <t>シカク</t>
    </rPh>
    <rPh sb="2" eb="4">
      <t>バンゴウ</t>
    </rPh>
    <phoneticPr fontId="1"/>
  </si>
  <si>
    <t>資格1</t>
    <rPh sb="0" eb="2">
      <t>シカク</t>
    </rPh>
    <phoneticPr fontId="1"/>
  </si>
  <si>
    <t>資格2</t>
    <rPh sb="0" eb="2">
      <t>シカク</t>
    </rPh>
    <phoneticPr fontId="1"/>
  </si>
  <si>
    <t>資格3</t>
    <rPh sb="0" eb="2">
      <t>シカク</t>
    </rPh>
    <phoneticPr fontId="1"/>
  </si>
  <si>
    <t>資格4</t>
    <rPh sb="0" eb="2">
      <t>シカク</t>
    </rPh>
    <phoneticPr fontId="1"/>
  </si>
  <si>
    <t>資格5</t>
    <rPh sb="0" eb="2">
      <t>シカク</t>
    </rPh>
    <phoneticPr fontId="1"/>
  </si>
  <si>
    <t>資格6</t>
    <rPh sb="0" eb="2">
      <t>シカク</t>
    </rPh>
    <phoneticPr fontId="1"/>
  </si>
  <si>
    <t>資格7</t>
    <rPh sb="0" eb="2">
      <t>シカク</t>
    </rPh>
    <phoneticPr fontId="1"/>
  </si>
  <si>
    <t>資格8</t>
    <rPh sb="0" eb="2">
      <t>シカク</t>
    </rPh>
    <phoneticPr fontId="1"/>
  </si>
  <si>
    <t>資格9</t>
    <rPh sb="0" eb="2">
      <t>シカク</t>
    </rPh>
    <phoneticPr fontId="1"/>
  </si>
  <si>
    <t>資格10</t>
    <rPh sb="0" eb="2">
      <t>シカク</t>
    </rPh>
    <phoneticPr fontId="1"/>
  </si>
  <si>
    <t>その他の資格</t>
    <rPh sb="2" eb="3">
      <t>タ</t>
    </rPh>
    <rPh sb="4" eb="6">
      <t>シカク</t>
    </rPh>
    <phoneticPr fontId="1"/>
  </si>
  <si>
    <t>普通自動車免許</t>
    <rPh sb="0" eb="7">
      <t>フツウジドウシャメンキョ</t>
    </rPh>
    <phoneticPr fontId="1"/>
  </si>
  <si>
    <t>クラス</t>
    <phoneticPr fontId="1"/>
  </si>
  <si>
    <t>R3</t>
    <phoneticPr fontId="1"/>
  </si>
  <si>
    <t>S3A1</t>
    <phoneticPr fontId="1"/>
  </si>
  <si>
    <t>S3G1</t>
    <phoneticPr fontId="1"/>
  </si>
  <si>
    <t>S2A1</t>
    <phoneticPr fontId="1"/>
  </si>
  <si>
    <t>S2A2</t>
    <phoneticPr fontId="1"/>
  </si>
  <si>
    <t>J2A1</t>
    <phoneticPr fontId="1"/>
  </si>
  <si>
    <t>J2G1</t>
    <phoneticPr fontId="1"/>
  </si>
  <si>
    <t>J2B1</t>
    <phoneticPr fontId="1"/>
  </si>
  <si>
    <t>J1A1</t>
    <phoneticPr fontId="1"/>
  </si>
  <si>
    <t>J1G1</t>
    <phoneticPr fontId="1"/>
  </si>
  <si>
    <t>R4</t>
    <phoneticPr fontId="1"/>
  </si>
  <si>
    <t>4年制</t>
    <rPh sb="1" eb="3">
      <t>ネンセイ</t>
    </rPh>
    <phoneticPr fontId="1"/>
  </si>
  <si>
    <t>3年制</t>
    <rPh sb="1" eb="3">
      <t>ネンセイ</t>
    </rPh>
    <phoneticPr fontId="1"/>
  </si>
  <si>
    <t>2年制</t>
    <rPh sb="1" eb="3">
      <t>ネンセイ</t>
    </rPh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</si>
  <si>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</si>
  <si>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</si>
  <si>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</si>
  <si>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</si>
  <si>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</si>
  <si>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</si>
  <si>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</si>
  <si>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</si>
  <si>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</si>
  <si>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</si>
  <si>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</si>
  <si>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</si>
  <si>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</si>
  <si>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</si>
  <si>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</si>
  <si>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明石太郎</t>
    <rPh sb="0" eb="2">
      <t>アカシ</t>
    </rPh>
    <rPh sb="2" eb="4">
      <t>タロウ</t>
    </rPh>
    <phoneticPr fontId="1"/>
  </si>
  <si>
    <t>at1234</t>
    <phoneticPr fontId="1"/>
  </si>
  <si>
    <t>akashi</t>
    <phoneticPr fontId="1"/>
  </si>
  <si>
    <t>希望職種</t>
    <rPh sb="0" eb="4">
      <t>キボウショクシュ</t>
    </rPh>
    <phoneticPr fontId="1"/>
  </si>
  <si>
    <t>システム運用系</t>
    <phoneticPr fontId="1"/>
  </si>
  <si>
    <t>システム開発系</t>
    <phoneticPr fontId="1"/>
  </si>
  <si>
    <t>ゲーム系</t>
    <phoneticPr fontId="1"/>
  </si>
  <si>
    <t>営業・事務・販売系</t>
    <phoneticPr fontId="1"/>
  </si>
  <si>
    <t>製造系</t>
    <phoneticPr fontId="1"/>
  </si>
  <si>
    <t>内定先</t>
    <rPh sb="0" eb="3">
      <t>ナイテイサキ</t>
    </rPh>
    <phoneticPr fontId="1"/>
  </si>
  <si>
    <t>希望職種</t>
    <rPh sb="0" eb="2">
      <t>キボウ</t>
    </rPh>
    <rPh sb="2" eb="4">
      <t>ショクシュ</t>
    </rPh>
    <phoneticPr fontId="1"/>
  </si>
  <si>
    <t>その他</t>
  </si>
  <si>
    <t>その他</t>
    <phoneticPr fontId="1"/>
  </si>
  <si>
    <t>その他記入欄</t>
    <rPh sb="2" eb="3">
      <t>タ</t>
    </rPh>
    <rPh sb="3" eb="6">
      <t>キニュウラン</t>
    </rPh>
    <phoneticPr fontId="1"/>
  </si>
  <si>
    <t>教職系</t>
    <rPh sb="0" eb="2">
      <t>キョウショク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</si>
</sst>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1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6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workbookViewId="0">
      <selection activeCell="H2" sqref="H2:H6"/>
    </sheetView>
  </sheetViews>
  <sheetFormatPr defaultRowHeight="18.75" x14ac:dyDescent="0.4"/>
  <cols>
    <col min="2" max="5" width="12.875" customWidth="1"/>
    <col min="11" max="11" width="20" customWidth="1"/>
  </cols>
  <sheetData>
    <row r="1" spans="2:12" ht="19.5" thickBot="1" x14ac:dyDescent="0.45"/>
    <row r="2" spans="2:12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"/>
      <c r="H2" s="18" t="s">
        <v>9</v>
      </c>
      <c r="I2" s="11" t="s">
        <v>8</v>
      </c>
      <c r="L2" t="s">
        <v>115</v>
      </c>
    </row>
    <row r="3" spans="2:12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>IF(OR(COUNTIF($B$3:$B$52,B3)&gt;1,C3="",D3="",E3=""),"×","〇")</f>
        <v>〇</v>
      </c>
      <c r="G3" s="1"/>
      <c r="H3" s="17" t="s">
        <v>6</v>
      </c>
      <c r="I3" s="20" t="s">
        <v>112</v>
      </c>
      <c r="L3" t="str">
        <f>"('" &amp; B3 &amp; "','" &amp; D3 &amp; "','" &amp; IF(E3=$H$3,$I$3,IF(E3=$H$4,$I$4,IF(E3=$H$5,$I$5,$I$6))) &amp; "','" &amp; IF(ISNUMBER(B3),B3 &amp; "@std.hi-joho.ac.jp","g" &amp; B3 &amp; "@std.hi-joho.ac.jp") &amp; "','" &amp; C3 &amp; "'," &amp; IF(E3=$H$5,TRUE) &amp; "," &amp; IF(E3=$H$4,TRUE) &amp; "," &amp; IF(E3=$H$3,TRUE) &amp; "," &amp; IF(E3=$H$6,TRUE) &amp; ")"</f>
        <v>('181002','password','student','181002@std.hi-joho.ac.jp','下井諒哉',FALSE,FALSE,TRUE,FALSE)</v>
      </c>
    </row>
    <row r="4" spans="2:12" x14ac:dyDescent="0.4">
      <c r="B4" s="8">
        <v>181457</v>
      </c>
      <c r="C4" s="2" t="s">
        <v>14</v>
      </c>
      <c r="D4" s="2" t="s">
        <v>15</v>
      </c>
      <c r="E4" s="4" t="s">
        <v>6</v>
      </c>
      <c r="F4" s="1" t="str">
        <f>IF(OR(COUNTIF($B$3:$B$52,B4)&gt;1,C4="",D4="",E4=""),"×","〇")</f>
        <v>〇</v>
      </c>
      <c r="G4" s="1"/>
      <c r="H4" s="15" t="s">
        <v>10</v>
      </c>
      <c r="I4" s="20" t="s">
        <v>113</v>
      </c>
      <c r="K4" t="s">
        <v>136</v>
      </c>
      <c r="L4" t="str">
        <f>",('" &amp; B4 &amp; "','" &amp; D4 &amp; "','" &amp; IF(E4=$H$3,$I$3,IF(E4=$H$4,$I$4,IF(E4=$H$5,$I$5,$I$6))) &amp; "','" &amp; IF(ISNUMBER(B4),B4 &amp; "@std.hi-joho.ac.jp","g" &amp; B4 &amp; "@std.hi-joho.ac.jp") &amp; "','" &amp; C4 &amp; "'," &amp; IF(E4=$H$5,TRUE) &amp; "," &amp; IF(E4=$H$4,TRUE) &amp; "," &amp; IF(E4=$H$3,TRUE) &amp; "," &amp; IF(E4=$H$6,TRUE) &amp; ")"</f>
        <v>,('181457','st0716','student','181457@std.hi-joho.ac.jp','斉藤哲也',FALSE,FALSE,TRUE,FALSE)</v>
      </c>
    </row>
    <row r="5" spans="2:12" x14ac:dyDescent="0.4">
      <c r="B5" s="3">
        <v>183857</v>
      </c>
      <c r="C5" s="2" t="s">
        <v>21</v>
      </c>
      <c r="D5" s="2" t="s">
        <v>22</v>
      </c>
      <c r="E5" s="4" t="s">
        <v>6</v>
      </c>
      <c r="F5" s="1" t="str">
        <f>IF(OR(COUNTIF($B$3:$B$52,B5)&gt;1,C5="",D5="",E5=""),"×","〇")</f>
        <v>〇</v>
      </c>
      <c r="G5" s="1"/>
      <c r="H5" s="15" t="s">
        <v>11</v>
      </c>
      <c r="I5" s="20" t="s">
        <v>114</v>
      </c>
      <c r="L5" t="str">
        <f t="shared" ref="L5:L45" si="0">",('" &amp; B5 &amp; "','" &amp; D5 &amp; "','" &amp; IF(E5=$H$3,$I$3,IF(E5=$H$4,$I$4,IF(E5=$H$5,$I$5,$I$6))) &amp; "','" &amp; IF(ISNUMBER(B5),B5 &amp; "@std.hi-joho.ac.jp","g" &amp; B5 &amp; "@std.hi-joho.ac.jp") &amp; "','" &amp; C5 &amp; "'," &amp; IF(E5=$H$5,TRUE) &amp; "," &amp; IF(E5=$H$4,TRUE) &amp; "," &amp; IF(E5=$H$3,TRUE) &amp; "," &amp; IF(E5=$H$6,TRUE) &amp; ")"</f>
        <v>,('183857','mr0302','student','183857@std.hi-joho.ac.jp','森田隆介',FALSE,FALSE,TRUE,FALSE)</v>
      </c>
    </row>
    <row r="6" spans="2:12" ht="19.5" thickBot="1" x14ac:dyDescent="0.45">
      <c r="B6" s="3">
        <v>180046</v>
      </c>
      <c r="C6" s="2" t="s">
        <v>25</v>
      </c>
      <c r="D6" s="2" t="s">
        <v>26</v>
      </c>
      <c r="E6" s="4" t="s">
        <v>6</v>
      </c>
      <c r="F6" s="1" t="str">
        <f>IF(OR(COUNTIF($B$3:$B$52,B6)&gt;1,C6="",D6="",E6=""),"×","〇")</f>
        <v>〇</v>
      </c>
      <c r="G6" s="1"/>
      <c r="H6" s="16" t="s">
        <v>12</v>
      </c>
      <c r="I6" t="s">
        <v>137</v>
      </c>
      <c r="L6" t="str">
        <f t="shared" si="0"/>
        <v>,('180046','mt0816','student','180046@std.hi-joho.ac.jp','松下友樹',FALSE,FALSE,TRUE,FALSE)</v>
      </c>
    </row>
    <row r="7" spans="2:12" x14ac:dyDescent="0.4">
      <c r="B7" s="3">
        <v>182265</v>
      </c>
      <c r="C7" s="2" t="s">
        <v>29</v>
      </c>
      <c r="D7" s="2" t="s">
        <v>30</v>
      </c>
      <c r="E7" s="4" t="s">
        <v>6</v>
      </c>
      <c r="F7" s="1" t="str">
        <f>IF(OR(COUNTIF($B$3:$B$52,B7)&gt;1,C7="",D7="",E7=""),"×","〇")</f>
        <v>〇</v>
      </c>
      <c r="G7" s="1"/>
      <c r="L7" t="str">
        <f t="shared" si="0"/>
        <v>,('182265','hr0519','student','182265@std.hi-joho.ac.jp','久岡連',FALSE,FALSE,TRUE,FALSE)</v>
      </c>
    </row>
    <row r="8" spans="2:12" x14ac:dyDescent="0.4">
      <c r="B8" s="3">
        <v>180472</v>
      </c>
      <c r="C8" s="2" t="s">
        <v>68</v>
      </c>
      <c r="D8" s="2" t="s">
        <v>31</v>
      </c>
      <c r="E8" s="4" t="s">
        <v>6</v>
      </c>
      <c r="F8" s="1" t="str">
        <f>IF(OR(COUNTIF($B$3:$B$52,B8)&gt;1,C8="",D8="",E8=""),"×","〇")</f>
        <v>〇</v>
      </c>
      <c r="G8" s="1"/>
      <c r="H8" s="19"/>
      <c r="L8" t="str">
        <f t="shared" si="0"/>
        <v>,('180472','sn0726','student','180472@std.hi-joho.ac.jp','関優香',FALSE,FALSE,TRUE,FALSE)</v>
      </c>
    </row>
    <row r="9" spans="2:12" x14ac:dyDescent="0.4">
      <c r="B9" s="3">
        <v>180707</v>
      </c>
      <c r="C9" s="2" t="s">
        <v>32</v>
      </c>
      <c r="D9" s="2" t="s">
        <v>33</v>
      </c>
      <c r="E9" s="4" t="s">
        <v>6</v>
      </c>
      <c r="F9" s="1" t="str">
        <f>IF(OR(COUNTIF($B$3:$B$52,B9)&gt;1,C9="",D9="",E9=""),"×","〇")</f>
        <v>〇</v>
      </c>
      <c r="G9" s="1"/>
      <c r="L9" t="str">
        <f t="shared" si="0"/>
        <v>,('180707','kk0122','student','180707@std.hi-joho.ac.jp','黒田賢介',FALSE,FALSE,TRUE,FALSE)</v>
      </c>
    </row>
    <row r="10" spans="2:12" x14ac:dyDescent="0.4">
      <c r="B10" s="3">
        <v>180644</v>
      </c>
      <c r="C10" s="2" t="s">
        <v>36</v>
      </c>
      <c r="D10" s="2" t="s">
        <v>37</v>
      </c>
      <c r="E10" s="4" t="s">
        <v>6</v>
      </c>
      <c r="F10" s="1" t="str">
        <f>IF(OR(COUNTIF($B$3:$B$52,B10)&gt;1,C10="",D10="",E10=""),"×","〇")</f>
        <v>〇</v>
      </c>
      <c r="G10" s="1"/>
      <c r="L10" t="str">
        <f t="shared" si="0"/>
        <v>,('180644','mi0619','student','180644@std.hi-joho.ac.jp','丸岡泉',FALSE,FALSE,TRUE,FALSE)</v>
      </c>
    </row>
    <row r="11" spans="2:12" x14ac:dyDescent="0.4">
      <c r="B11" s="3">
        <v>180885</v>
      </c>
      <c r="C11" s="2" t="s">
        <v>38</v>
      </c>
      <c r="D11" s="2" t="s">
        <v>39</v>
      </c>
      <c r="E11" s="4" t="s">
        <v>6</v>
      </c>
      <c r="F11" s="1" t="str">
        <f>IF(OR(COUNTIF($B$3:$B$52,B11)&gt;1,C11="",D11="",E11=""),"×","〇")</f>
        <v>〇</v>
      </c>
      <c r="G11" s="1"/>
      <c r="H11" s="19"/>
      <c r="L11" t="str">
        <f t="shared" si="0"/>
        <v>,('180885','os0730','student','180885@std.hi-joho.ac.jp','岡山進之介',FALSE,FALSE,TRUE,FALSE)</v>
      </c>
    </row>
    <row r="12" spans="2:12" x14ac:dyDescent="0.4">
      <c r="B12" s="3">
        <v>184377</v>
      </c>
      <c r="C12" s="2" t="s">
        <v>42</v>
      </c>
      <c r="D12" s="2" t="s">
        <v>43</v>
      </c>
      <c r="E12" s="4" t="s">
        <v>6</v>
      </c>
      <c r="F12" s="1" t="str">
        <f>IF(OR(COUNTIF($B$3:$B$52,B12)&gt;1,C12="",D12="",E12=""),"×","〇")</f>
        <v>〇</v>
      </c>
      <c r="G12" s="1"/>
      <c r="L12" t="str">
        <f t="shared" si="0"/>
        <v>,('184377','md0804','student','184377@std.hi-joho.ac.jp','三田村大輔',FALSE,FALSE,TRUE,FALSE)</v>
      </c>
    </row>
    <row r="13" spans="2:12" x14ac:dyDescent="0.4">
      <c r="B13" s="3">
        <v>186386</v>
      </c>
      <c r="C13" s="2" t="s">
        <v>44</v>
      </c>
      <c r="D13" s="2" t="s">
        <v>45</v>
      </c>
      <c r="E13" s="4" t="s">
        <v>6</v>
      </c>
      <c r="F13" s="1" t="str">
        <f>IF(OR(COUNTIF($B$3:$B$52,B13)&gt;1,C13="",D13="",E13=""),"×","〇")</f>
        <v>〇</v>
      </c>
      <c r="G13" s="1"/>
      <c r="L13" t="str">
        <f t="shared" si="0"/>
        <v>,('186386','kt0925','student','186386@std.hi-joho.ac.jp','金子友則',FALSE,FALSE,TRUE,FALSE)</v>
      </c>
    </row>
    <row r="14" spans="2:12" x14ac:dyDescent="0.4">
      <c r="B14" s="3">
        <v>187393</v>
      </c>
      <c r="C14" s="2" t="s">
        <v>46</v>
      </c>
      <c r="D14" s="2" t="s">
        <v>47</v>
      </c>
      <c r="E14" s="4" t="s">
        <v>6</v>
      </c>
      <c r="F14" s="1" t="str">
        <f>IF(OR(COUNTIF($B$3:$B$52,B14)&gt;1,C14="",D14="",E14=""),"×","〇")</f>
        <v>〇</v>
      </c>
      <c r="G14" s="1"/>
      <c r="L14" t="str">
        <f t="shared" si="0"/>
        <v>,('187393','ik0622','student','187393@std.hi-joho.ac.jp','岩田健誠',FALSE,FALSE,TRUE,FALSE)</v>
      </c>
    </row>
    <row r="15" spans="2:12" x14ac:dyDescent="0.4">
      <c r="B15" s="3">
        <v>180053</v>
      </c>
      <c r="C15" s="2" t="s">
        <v>48</v>
      </c>
      <c r="D15" s="2" t="s">
        <v>49</v>
      </c>
      <c r="E15" s="4" t="s">
        <v>6</v>
      </c>
      <c r="F15" s="1" t="str">
        <f>IF(OR(COUNTIF($B$3:$B$52,B15)&gt;1,C15="",D15="",E15=""),"×","〇")</f>
        <v>〇</v>
      </c>
      <c r="G15" s="1"/>
      <c r="H15" s="19"/>
      <c r="L15" t="str">
        <f t="shared" si="0"/>
        <v>,('180053','km0428','student','180053@std.hi-joho.ac.jp','河本優馬',FALSE,FALSE,TRUE,FALSE)</v>
      </c>
    </row>
    <row r="16" spans="2:12" x14ac:dyDescent="0.4">
      <c r="B16" s="3">
        <v>185439</v>
      </c>
      <c r="C16" s="2" t="s">
        <v>50</v>
      </c>
      <c r="D16" s="2" t="s">
        <v>51</v>
      </c>
      <c r="E16" s="4" t="s">
        <v>6</v>
      </c>
      <c r="F16" s="1" t="str">
        <f>IF(OR(COUNTIF($B$3:$B$52,B16)&gt;1,C16="",D16="",E16=""),"×","〇")</f>
        <v>〇</v>
      </c>
      <c r="G16" s="1"/>
      <c r="L16" t="str">
        <f t="shared" si="0"/>
        <v>,('185439','ws0911','student','185439@std.hi-joho.ac.jp','若井駿平',FALSE,FALSE,TRUE,FALSE)</v>
      </c>
    </row>
    <row r="17" spans="2:12" x14ac:dyDescent="0.4">
      <c r="B17" s="3">
        <v>189682</v>
      </c>
      <c r="C17" s="2" t="s">
        <v>52</v>
      </c>
      <c r="D17" s="2" t="s">
        <v>53</v>
      </c>
      <c r="E17" s="4" t="s">
        <v>6</v>
      </c>
      <c r="F17" s="1" t="str">
        <f>IF(OR(COUNTIF($B$3:$B$52,B17)&gt;1,C17="",D17="",E17=""),"×","〇")</f>
        <v>〇</v>
      </c>
      <c r="G17" s="1"/>
      <c r="L17" t="str">
        <f t="shared" si="0"/>
        <v>,('189682','wn0326','student','189682@std.hi-joho.ac.jp','渡辺夏美',FALSE,FALSE,TRUE,FALSE)</v>
      </c>
    </row>
    <row r="18" spans="2:12" x14ac:dyDescent="0.4">
      <c r="B18" s="3">
        <v>186370</v>
      </c>
      <c r="C18" s="2" t="s">
        <v>54</v>
      </c>
      <c r="D18" s="2" t="s">
        <v>56</v>
      </c>
      <c r="E18" s="4" t="s">
        <v>6</v>
      </c>
      <c r="F18" s="1" t="str">
        <f>IF(OR(COUNTIF($B$3:$B$52,B18)&gt;1,C18="",D18="",E18=""),"×","〇")</f>
        <v>〇</v>
      </c>
      <c r="G18" s="1"/>
      <c r="L18" t="str">
        <f t="shared" si="0"/>
        <v>,('186370','ms0924','student','186370@std.hi-joho.ac.jp','宮原悟',FALSE,FALSE,TRUE,FALSE)</v>
      </c>
    </row>
    <row r="19" spans="2:12" x14ac:dyDescent="0.4">
      <c r="B19" s="3">
        <v>188856</v>
      </c>
      <c r="C19" s="2" t="s">
        <v>55</v>
      </c>
      <c r="D19" s="2" t="s">
        <v>57</v>
      </c>
      <c r="E19" s="4" t="s">
        <v>6</v>
      </c>
      <c r="F19" s="1" t="str">
        <f>IF(OR(COUNTIF($B$3:$B$52,B19)&gt;1,C19="",D19="",E19=""),"×","〇")</f>
        <v>〇</v>
      </c>
      <c r="G19" s="1"/>
      <c r="L19" t="str">
        <f t="shared" si="0"/>
        <v>,('188856','ok1124','student','188856@std.hi-joho.ac.jp','大橋健人',FALSE,FALSE,TRUE,FALSE)</v>
      </c>
    </row>
    <row r="20" spans="2:12" x14ac:dyDescent="0.4">
      <c r="B20" s="3">
        <v>180652</v>
      </c>
      <c r="C20" s="2" t="s">
        <v>58</v>
      </c>
      <c r="D20" s="2" t="s">
        <v>59</v>
      </c>
      <c r="E20" s="4" t="s">
        <v>6</v>
      </c>
      <c r="F20" s="1" t="str">
        <f>IF(OR(COUNTIF($B$3:$B$52,B20)&gt;1,C20="",D20="",E20=""),"×","〇")</f>
        <v>〇</v>
      </c>
      <c r="G20" s="1"/>
      <c r="L20" t="str">
        <f t="shared" si="0"/>
        <v>,('180652','ks0828','student','180652@std.hi-joho.ac.jp','菅野信也',FALSE,FALSE,TRUE,FALSE)</v>
      </c>
    </row>
    <row r="21" spans="2:12" x14ac:dyDescent="0.4">
      <c r="B21" s="3">
        <v>181922</v>
      </c>
      <c r="C21" s="2" t="s">
        <v>62</v>
      </c>
      <c r="D21" s="2" t="s">
        <v>63</v>
      </c>
      <c r="E21" s="4" t="s">
        <v>6</v>
      </c>
      <c r="F21" s="1" t="str">
        <f>IF(OR(COUNTIF($B$3:$B$52,B21)&gt;1,C21="",D21="",E21=""),"×","〇")</f>
        <v>〇</v>
      </c>
      <c r="G21" s="1"/>
      <c r="L21" t="str">
        <f t="shared" si="0"/>
        <v>,('181922','sd1018','student','181922@std.hi-joho.ac.jp','柴田大樹',FALSE,FALSE,TRUE,FALSE)</v>
      </c>
    </row>
    <row r="22" spans="2:12" x14ac:dyDescent="0.4">
      <c r="B22" s="3">
        <v>189566</v>
      </c>
      <c r="C22" s="2" t="s">
        <v>64</v>
      </c>
      <c r="D22" s="2" t="s">
        <v>65</v>
      </c>
      <c r="E22" s="4" t="s">
        <v>6</v>
      </c>
      <c r="F22" s="1" t="str">
        <f>IF(OR(COUNTIF($B$3:$B$52,B22)&gt;1,C22="",D22="",E22=""),"×","〇")</f>
        <v>〇</v>
      </c>
      <c r="G22" s="1"/>
      <c r="L22" t="str">
        <f t="shared" si="0"/>
        <v>,('189566','kk0228','student','189566@std.hi-joho.ac.jp','小林和馬',FALSE,FALSE,TRUE,FALSE)</v>
      </c>
    </row>
    <row r="23" spans="2:12" x14ac:dyDescent="0.4">
      <c r="B23" s="3">
        <v>186944</v>
      </c>
      <c r="C23" s="2" t="s">
        <v>66</v>
      </c>
      <c r="D23" s="2" t="s">
        <v>67</v>
      </c>
      <c r="E23" s="4" t="s">
        <v>6</v>
      </c>
      <c r="F23" s="1" t="str">
        <f>IF(OR(COUNTIF($B$3:$B$52,B23)&gt;1,C23="",D23="",E23=""),"×","〇")</f>
        <v>〇</v>
      </c>
      <c r="G23" s="1"/>
      <c r="L23" t="str">
        <f t="shared" si="0"/>
        <v>,('186944','kk0603','student','186944@std.hi-joho.ac.jp','北岡浩二',FALSE,FALSE,TRUE,FALSE)</v>
      </c>
    </row>
    <row r="24" spans="2:12" x14ac:dyDescent="0.4">
      <c r="B24" s="3">
        <v>189776</v>
      </c>
      <c r="C24" s="2" t="s">
        <v>69</v>
      </c>
      <c r="D24" s="2" t="s">
        <v>70</v>
      </c>
      <c r="E24" s="4" t="s">
        <v>6</v>
      </c>
      <c r="F24" s="1" t="str">
        <f>IF(OR(COUNTIF($B$3:$B$52,B24)&gt;1,C24="",D24="",E24=""),"×","〇")</f>
        <v>〇</v>
      </c>
      <c r="G24" s="1"/>
      <c r="L24" t="str">
        <f t="shared" si="0"/>
        <v>,('189776','st1008','student','189776@std.hi-joho.ac.jp','瀬川忠成',FALSE,FALSE,TRUE,FALSE)</v>
      </c>
    </row>
    <row r="25" spans="2:12" x14ac:dyDescent="0.4">
      <c r="B25" s="3">
        <v>185540</v>
      </c>
      <c r="C25" s="2" t="s">
        <v>71</v>
      </c>
      <c r="D25" s="2" t="s">
        <v>72</v>
      </c>
      <c r="E25" s="4" t="s">
        <v>6</v>
      </c>
      <c r="F25" s="1" t="str">
        <f>IF(OR(COUNTIF($B$3:$B$52,B25)&gt;1,C25="",D25="",E25=""),"×","〇")</f>
        <v>〇</v>
      </c>
      <c r="G25" s="1"/>
      <c r="L25" t="str">
        <f t="shared" si="0"/>
        <v>,('185540','is1113','student','185540@std.hi-joho.ac.jp','池田慎吾',FALSE,FALSE,TRUE,FALSE)</v>
      </c>
    </row>
    <row r="26" spans="2:12" x14ac:dyDescent="0.4">
      <c r="B26" s="3">
        <v>184765</v>
      </c>
      <c r="C26" s="2" t="s">
        <v>73</v>
      </c>
      <c r="D26" s="2" t="s">
        <v>74</v>
      </c>
      <c r="E26" s="4" t="s">
        <v>6</v>
      </c>
      <c r="F26" s="1" t="str">
        <f>IF(OR(COUNTIF($B$3:$B$52,B26)&gt;1,C26="",D26="",E26=""),"×","〇")</f>
        <v>〇</v>
      </c>
      <c r="G26" s="1"/>
      <c r="L26" t="str">
        <f t="shared" si="0"/>
        <v>,('184765','hh0809','student','184765@std.hi-joho.ac.jp','福山博之',FALSE,FALSE,TRUE,FALSE)</v>
      </c>
    </row>
    <row r="27" spans="2:12" x14ac:dyDescent="0.4">
      <c r="B27" s="3">
        <v>181779</v>
      </c>
      <c r="C27" s="2" t="s">
        <v>75</v>
      </c>
      <c r="D27" s="2" t="s">
        <v>76</v>
      </c>
      <c r="E27" s="4" t="s">
        <v>6</v>
      </c>
      <c r="F27" s="1" t="str">
        <f>IF(OR(COUNTIF($B$3:$B$52,B27)&gt;1,C27="",D27="",E27=""),"×","〇")</f>
        <v>〇</v>
      </c>
      <c r="G27" s="1"/>
      <c r="L27" t="str">
        <f t="shared" si="0"/>
        <v>,('181779','yi0318','student','181779@std.hi-joho.ac.jp','吉永樹',FALSE,FALSE,TRUE,FALSE)</v>
      </c>
    </row>
    <row r="28" spans="2:12" x14ac:dyDescent="0.4">
      <c r="B28" s="3">
        <v>185602</v>
      </c>
      <c r="C28" s="2" t="s">
        <v>77</v>
      </c>
      <c r="D28" s="2" t="s">
        <v>78</v>
      </c>
      <c r="E28" s="4" t="s">
        <v>6</v>
      </c>
      <c r="F28" s="1" t="str">
        <f>IF(OR(COUNTIF($B$3:$B$52,B28)&gt;1,C28="",D28="",E28=""),"×","〇")</f>
        <v>〇</v>
      </c>
      <c r="G28" s="1"/>
      <c r="L28" t="str">
        <f t="shared" si="0"/>
        <v>,('185602','ty1017','student','185602@std.hi-joho.ac.jp','山崎広弥',FALSE,FALSE,TRUE,FALSE)</v>
      </c>
    </row>
    <row r="29" spans="2:12" x14ac:dyDescent="0.4">
      <c r="B29" s="3">
        <v>180859</v>
      </c>
      <c r="C29" s="2" t="s">
        <v>79</v>
      </c>
      <c r="D29" s="2" t="s">
        <v>80</v>
      </c>
      <c r="E29" s="4" t="s">
        <v>6</v>
      </c>
      <c r="F29" s="1" t="str">
        <f>IF(OR(COUNTIF($B$3:$B$52,B29)&gt;1,C29="",D29="",E29=""),"×","〇")</f>
        <v>〇</v>
      </c>
      <c r="G29" s="1"/>
      <c r="L29" t="str">
        <f t="shared" si="0"/>
        <v>,('180859','ey0906','student','180859@std.hi-joho.ac.jp','遠藤裕星',FALSE,FALSE,TRUE,FALSE)</v>
      </c>
    </row>
    <row r="30" spans="2:12" x14ac:dyDescent="0.4">
      <c r="B30" s="3">
        <v>182376</v>
      </c>
      <c r="C30" s="2" t="s">
        <v>81</v>
      </c>
      <c r="D30" s="2" t="s">
        <v>82</v>
      </c>
      <c r="E30" s="4" t="s">
        <v>6</v>
      </c>
      <c r="F30" s="1" t="str">
        <f>IF(OR(COUNTIF($B$3:$B$52,B30)&gt;1,C30="",D30="",E30=""),"×","〇")</f>
        <v>〇</v>
      </c>
      <c r="G30" s="1"/>
      <c r="L30" t="str">
        <f t="shared" si="0"/>
        <v>,('182376','km0518','student','182376@std.hi-joho.ac.jp','貝原雅人',FALSE,FALSE,TRUE,FALSE)</v>
      </c>
    </row>
    <row r="31" spans="2:12" x14ac:dyDescent="0.4">
      <c r="B31" s="3">
        <v>189572</v>
      </c>
      <c r="C31" s="2" t="s">
        <v>83</v>
      </c>
      <c r="D31" s="2" t="s">
        <v>84</v>
      </c>
      <c r="E31" s="4" t="s">
        <v>6</v>
      </c>
      <c r="F31" s="1" t="str">
        <f>IF(OR(COUNTIF($B$3:$B$52,B31)&gt;1,C31="",D31="",E31=""),"×","〇")</f>
        <v>〇</v>
      </c>
      <c r="G31" s="1"/>
      <c r="L31" t="str">
        <f t="shared" si="0"/>
        <v>,('189572','as0115','student','189572@std.hi-joho.ac.jp','阿部壮冶',FALSE,FALSE,TRUE,FALSE)</v>
      </c>
    </row>
    <row r="32" spans="2:12" x14ac:dyDescent="0.4">
      <c r="B32" s="3">
        <v>187099</v>
      </c>
      <c r="C32" s="2" t="s">
        <v>85</v>
      </c>
      <c r="D32" s="2" t="s">
        <v>86</v>
      </c>
      <c r="E32" s="4" t="s">
        <v>6</v>
      </c>
      <c r="F32" s="1" t="str">
        <f>IF(OR(COUNTIF($B$3:$B$52,B32)&gt;1,C32="",D32="",E32=""),"×","〇")</f>
        <v>〇</v>
      </c>
      <c r="G32" s="1"/>
      <c r="L32" t="str">
        <f t="shared" si="0"/>
        <v>,('187099','os0611','student','187099@std.hi-joho.ac.jp','奥誠也',FALSE,FALSE,TRUE,FALSE)</v>
      </c>
    </row>
    <row r="33" spans="2:12" x14ac:dyDescent="0.4">
      <c r="B33" s="3">
        <v>185832</v>
      </c>
      <c r="C33" s="2" t="s">
        <v>87</v>
      </c>
      <c r="D33" s="2" t="s">
        <v>88</v>
      </c>
      <c r="E33" s="4" t="s">
        <v>6</v>
      </c>
      <c r="F33" s="1" t="str">
        <f>IF(OR(COUNTIF($B$3:$B$52,B33)&gt;1,C33="",D33="",E33=""),"×","〇")</f>
        <v>〇</v>
      </c>
      <c r="G33" s="1"/>
      <c r="L33" t="str">
        <f t="shared" si="0"/>
        <v>,('185832','ny0804','student','185832@std.hi-joho.ac.jp','中谷雄大',FALSE,FALSE,TRUE,FALSE)</v>
      </c>
    </row>
    <row r="34" spans="2:12" x14ac:dyDescent="0.4">
      <c r="B34" s="3">
        <v>181136</v>
      </c>
      <c r="C34" s="2" t="s">
        <v>89</v>
      </c>
      <c r="D34" s="2" t="s">
        <v>90</v>
      </c>
      <c r="E34" s="4" t="s">
        <v>6</v>
      </c>
      <c r="F34" s="1" t="str">
        <f>IF(OR(COUNTIF($B$3:$B$52,B34)&gt;1,C34="",D34="",E34=""),"×","〇")</f>
        <v>〇</v>
      </c>
      <c r="G34" s="1"/>
      <c r="L34" t="str">
        <f t="shared" si="0"/>
        <v>,('181136','hy1017','student','181136@std.hi-joho.ac.jp','古寺勝也',FALSE,FALSE,TRUE,FALSE)</v>
      </c>
    </row>
    <row r="35" spans="2:12" x14ac:dyDescent="0.4">
      <c r="B35" s="3">
        <v>180459</v>
      </c>
      <c r="C35" s="2" t="s">
        <v>91</v>
      </c>
      <c r="D35" s="2" t="s">
        <v>92</v>
      </c>
      <c r="E35" s="4" t="s">
        <v>6</v>
      </c>
      <c r="F35" s="1" t="str">
        <f>IF(OR(COUNTIF($B$3:$B$52,B35)&gt;1,C35="",D35="",E35=""),"×","〇")</f>
        <v>〇</v>
      </c>
      <c r="G35" s="1"/>
      <c r="L35" t="str">
        <f t="shared" si="0"/>
        <v>,('180459','mr0123','student','180459@std.hi-joho.ac.jp','元木龍斗',FALSE,FALSE,TRUE,FALSE)</v>
      </c>
    </row>
    <row r="36" spans="2:12" x14ac:dyDescent="0.4">
      <c r="B36" s="3">
        <v>184733</v>
      </c>
      <c r="C36" s="2" t="s">
        <v>95</v>
      </c>
      <c r="D36" s="2" t="s">
        <v>96</v>
      </c>
      <c r="E36" s="4" t="s">
        <v>6</v>
      </c>
      <c r="F36" s="1" t="str">
        <f>IF(OR(COUNTIF($B$3:$B$52,B36)&gt;1,C36="",D36="",E36=""),"×","〇")</f>
        <v>〇</v>
      </c>
      <c r="G36" s="1"/>
      <c r="L36" t="str">
        <f t="shared" si="0"/>
        <v>,('184733','sm0614','student','184733@std.hi-joho.ac.jp','塩田誠',FALSE,FALSE,TRUE,FALSE)</v>
      </c>
    </row>
    <row r="37" spans="2:12" x14ac:dyDescent="0.4">
      <c r="B37" s="3">
        <v>185683</v>
      </c>
      <c r="C37" s="2" t="s">
        <v>97</v>
      </c>
      <c r="D37" s="2" t="s">
        <v>98</v>
      </c>
      <c r="E37" s="4" t="s">
        <v>6</v>
      </c>
      <c r="F37" s="1" t="str">
        <f>IF(OR(COUNTIF($B$3:$B$52,B37)&gt;1,C37="",D37="",E37=""),"×","〇")</f>
        <v>〇</v>
      </c>
      <c r="G37" s="1"/>
      <c r="L37" t="str">
        <f t="shared" si="0"/>
        <v>,('185683','mt0913','student','185683@std.hi-joho.ac.jp','三浦大成',FALSE,FALSE,TRUE,FALSE)</v>
      </c>
    </row>
    <row r="38" spans="2:12" x14ac:dyDescent="0.4">
      <c r="B38" s="3">
        <v>183865</v>
      </c>
      <c r="C38" s="2" t="s">
        <v>99</v>
      </c>
      <c r="D38" s="2" t="s">
        <v>100</v>
      </c>
      <c r="E38" s="4" t="s">
        <v>6</v>
      </c>
      <c r="F38" s="1" t="str">
        <f>IF(OR(COUNTIF($B$3:$B$52,B38)&gt;1,C38="",D38="",E38=""),"×","〇")</f>
        <v>〇</v>
      </c>
      <c r="G38" s="1"/>
      <c r="L38" t="str">
        <f t="shared" si="0"/>
        <v>,('183865','sr0918','student','183865@std.hi-joho.ac.jp','佐竹凛花',FALSE,FALSE,TRUE,FALSE)</v>
      </c>
    </row>
    <row r="39" spans="2:12" x14ac:dyDescent="0.4">
      <c r="B39" s="3">
        <v>186064</v>
      </c>
      <c r="C39" s="2" t="s">
        <v>104</v>
      </c>
      <c r="D39" s="2" t="s">
        <v>105</v>
      </c>
      <c r="E39" s="4" t="s">
        <v>6</v>
      </c>
      <c r="F39" s="1" t="str">
        <f>IF(OR(COUNTIF($B$3:$B$52,B39)&gt;1,C39="",D39="",E39=""),"×","〇")</f>
        <v>〇</v>
      </c>
      <c r="G39" s="1"/>
      <c r="L39" t="str">
        <f t="shared" si="0"/>
        <v>,('186064','sm0829','student','186064@std.hi-joho.ac.jp','品川美月',FALSE,FALSE,TRUE,FALSE)</v>
      </c>
    </row>
    <row r="40" spans="2:12" x14ac:dyDescent="0.4">
      <c r="B40" s="3">
        <v>180557</v>
      </c>
      <c r="C40" s="2" t="s">
        <v>106</v>
      </c>
      <c r="D40" s="2" t="s">
        <v>107</v>
      </c>
      <c r="E40" s="4" t="s">
        <v>6</v>
      </c>
      <c r="F40" s="1" t="str">
        <f>IF(OR(COUNTIF($B$3:$B$52,B40)&gt;1,C40="",D40="",E40=""),"×","〇")</f>
        <v>〇</v>
      </c>
      <c r="G40" s="1"/>
      <c r="L40" t="str">
        <f t="shared" si="0"/>
        <v>,('180557','ha0323','student','180557@std.hi-joho.ac.jp','引田歩',FALSE,FALSE,TRUE,FALSE)</v>
      </c>
    </row>
    <row r="41" spans="2:12" x14ac:dyDescent="0.4">
      <c r="B41" s="3">
        <v>188065</v>
      </c>
      <c r="C41" s="2" t="s">
        <v>108</v>
      </c>
      <c r="D41" s="2" t="s">
        <v>109</v>
      </c>
      <c r="E41" s="4" t="s">
        <v>6</v>
      </c>
      <c r="F41" s="1" t="str">
        <f>IF(OR(COUNTIF($B$3:$B$52,B41)&gt;1,C41="",D41="",E41=""),"×","〇")</f>
        <v>〇</v>
      </c>
      <c r="G41" s="1"/>
      <c r="L41" t="str">
        <f t="shared" si="0"/>
        <v>,('188065','km1106','student','188065@std.hi-joho.ac.jp','川崎冬真',FALSE,FALSE,TRUE,FALSE)</v>
      </c>
    </row>
    <row r="42" spans="2:12" x14ac:dyDescent="0.4">
      <c r="B42" s="3">
        <v>186044</v>
      </c>
      <c r="C42" s="2" t="s">
        <v>110</v>
      </c>
      <c r="D42" s="2" t="s">
        <v>111</v>
      </c>
      <c r="E42" s="4" t="s">
        <v>6</v>
      </c>
      <c r="F42" s="1" t="str">
        <f>IF(OR(COUNTIF($B$3:$B$52,B42)&gt;1,C42="",D42="",E42=""),"×","〇")</f>
        <v>〇</v>
      </c>
      <c r="G42" s="1"/>
      <c r="L42" t="str">
        <f t="shared" si="0"/>
        <v>,('186044','mn0614','student','186044@std.hi-joho.ac.jp','三石直哉',FALSE,FALSE,TRUE,FALSE)</v>
      </c>
    </row>
    <row r="43" spans="2:12" x14ac:dyDescent="0.4">
      <c r="B43" s="3" t="s">
        <v>16</v>
      </c>
      <c r="C43" s="2" t="s">
        <v>13</v>
      </c>
      <c r="D43" s="2" t="s">
        <v>17</v>
      </c>
      <c r="E43" s="4" t="s">
        <v>10</v>
      </c>
      <c r="F43" s="1" t="str">
        <f>IF(OR(COUNTIF($B$3:$B$52,B43)&gt;1,C43="",D43="",E43=""),"×","〇")</f>
        <v>〇</v>
      </c>
      <c r="G43" s="1"/>
      <c r="L43" t="str">
        <f t="shared" si="0"/>
        <v>,('takahasi','tm1113','teacher','gtakahasi@std.hi-joho.ac.jp','高橋雅之',FALSE,TRUE,FALSE,FALSE)</v>
      </c>
    </row>
    <row r="44" spans="2:12" x14ac:dyDescent="0.4">
      <c r="B44" s="3" t="s">
        <v>103</v>
      </c>
      <c r="C44" s="2" t="s">
        <v>101</v>
      </c>
      <c r="D44" s="2" t="s">
        <v>102</v>
      </c>
      <c r="E44" s="4" t="s">
        <v>10</v>
      </c>
      <c r="F44" s="1" t="str">
        <f>IF(OR(COUNTIF($B$3:$B$52,B44)&gt;1,C44="",D44="",E44=""),"×","〇")</f>
        <v>〇</v>
      </c>
      <c r="G44" s="1"/>
      <c r="L44" t="str">
        <f t="shared" si="0"/>
        <v>,('hiranaka','hy0219','teacher','ghiranaka@std.hi-joho.ac.jp','平中祐太郎',FALSE,TRUE,FALSE,FALSE)</v>
      </c>
    </row>
    <row r="45" spans="2:12" x14ac:dyDescent="0.4">
      <c r="B45" s="3" t="s">
        <v>191</v>
      </c>
      <c r="C45" s="2" t="s">
        <v>189</v>
      </c>
      <c r="D45" s="2" t="s">
        <v>190</v>
      </c>
      <c r="E45" s="4" t="s">
        <v>10</v>
      </c>
      <c r="F45" s="1" t="str">
        <f>IF(OR(COUNTIF($B$3:$B$52,B45)&gt;1,C45="",D45="",E45=""),"×","〇")</f>
        <v>〇</v>
      </c>
      <c r="G45" s="1"/>
      <c r="L45" t="str">
        <f t="shared" si="0"/>
        <v>,('akashi','at1234','teacher','gakashi@std.hi-joho.ac.jp','明石太郎',FALSE,TRUE,FALSE,FALSE)</v>
      </c>
    </row>
    <row r="46" spans="2:12" x14ac:dyDescent="0.4">
      <c r="B46" s="3" t="s">
        <v>20</v>
      </c>
      <c r="C46" s="2" t="s">
        <v>18</v>
      </c>
      <c r="D46" s="2" t="s">
        <v>19</v>
      </c>
      <c r="E46" s="4" t="s">
        <v>11</v>
      </c>
      <c r="F46" s="1" t="str">
        <f>IF(OR(COUNTIF($B$3:$B$52,B46)&gt;1,C46="",D46="",E46=""),"×","〇")</f>
        <v>〇</v>
      </c>
      <c r="G46" s="1"/>
      <c r="L46" t="str">
        <f>",('" &amp; B46 &amp; "','" &amp; D46 &amp; "','" &amp; IF(E46=$H$3,$I$3,IF(E46=$H$4,$I$4,IF(E46=$H$5,$I$5,$I$6))) &amp; "','" &amp; IF(ISNUMBER(B46),B46 &amp; "@std.hi-joho.ac.jp","g" &amp; B46 &amp; "@std.hi-joho.ac.jp") &amp; "','" &amp; C46 &amp; "'," &amp; IF(E46=$H$5,TRUE) &amp; "," &amp; IF(E46=$H$4,TRUE) &amp; "," &amp; IF(E46=$H$3,TRUE) &amp; "," &amp; IF(E46=$H$6,TRUE) &amp; ")"</f>
        <v>,('harada','hz0630','spteacher','gharada@std.hi-joho.ac.jp','原田淳平',TRUE,FALSE,FALSE,FALSE)</v>
      </c>
    </row>
    <row r="47" spans="2:12" x14ac:dyDescent="0.4">
      <c r="B47" s="3">
        <v>176602</v>
      </c>
      <c r="C47" s="2" t="s">
        <v>23</v>
      </c>
      <c r="D47" s="2" t="s">
        <v>24</v>
      </c>
      <c r="E47" s="4" t="s">
        <v>12</v>
      </c>
      <c r="F47" s="1" t="str">
        <f>IF(OR(COUNTIF($B$3:$B$52,B47)&gt;1,C47="",D47="",E47=""),"×","〇")</f>
        <v>〇</v>
      </c>
      <c r="G47" s="1"/>
      <c r="L47" t="str">
        <f>",('" &amp; B47 &amp; "','" &amp; D47 &amp; "','" &amp; IF(E47=$H$3,$I$3,IF(E47=$H$4,$I$4,IF(E47=$H$5,$I$5,$I$6))) &amp; "','" &amp; IF(ISNUMBER(B47),B47 &amp; "@std.hi-joho.ac.jp","g" &amp; B47 &amp; "@std.hi-joho.ac.jp") &amp; "','" &amp; C47 &amp; "'," &amp; IF(E47=$H$5,TRUE) &amp; "," &amp; IF(E47=$H$4,TRUE) &amp; "," &amp; IF(E47=$H$3,TRUE) &amp; "," &amp; IF(E47=$H$6,TRUE) &amp; ")"</f>
        <v>,('176602','om0908','expired_student ','176602@std.hi-joho.ac.jp','大久保達也',FALSE,FALSE,FALSE,TRUE)</v>
      </c>
    </row>
    <row r="48" spans="2:12" x14ac:dyDescent="0.4">
      <c r="B48" s="3">
        <v>175043</v>
      </c>
      <c r="C48" s="2" t="s">
        <v>27</v>
      </c>
      <c r="D48" s="2" t="s">
        <v>28</v>
      </c>
      <c r="E48" s="4" t="s">
        <v>12</v>
      </c>
      <c r="F48" s="1" t="str">
        <f>IF(OR(COUNTIF($B$3:$B$52,B48)&gt;1,C48="",D48="",E48=""),"×","〇")</f>
        <v>〇</v>
      </c>
      <c r="G48" s="1"/>
      <c r="L48" t="str">
        <f>",('" &amp; B48 &amp; "','" &amp; D48 &amp; "','" &amp; IF(E48=$H$3,$I$3,IF(E48=$H$4,$I$4,IF(E48=$H$5,$I$5,$I$6))) &amp; "','" &amp; IF(ISNUMBER(B48),B48 &amp; "@std.hi-joho.ac.jp","g" &amp; B48 &amp; "@std.hi-joho.ac.jp") &amp; "','" &amp; C48 &amp; "'," &amp; IF(E48=$H$5,TRUE) &amp; "," &amp; IF(E48=$H$4,TRUE) &amp; "," &amp; IF(E48=$H$3,TRUE) &amp; "," &amp; IF(E48=$H$6,TRUE) &amp; ")"</f>
        <v>,('175043','ha0127','expired_student ','175043@std.hi-joho.ac.jp','林明宏',FALSE,FALSE,FALSE,TRUE)</v>
      </c>
    </row>
    <row r="49" spans="2:12" x14ac:dyDescent="0.4">
      <c r="B49" s="3">
        <v>164703</v>
      </c>
      <c r="C49" s="2" t="s">
        <v>34</v>
      </c>
      <c r="D49" s="2" t="s">
        <v>35</v>
      </c>
      <c r="E49" s="4" t="s">
        <v>12</v>
      </c>
      <c r="F49" s="1" t="str">
        <f>IF(OR(COUNTIF($B$3:$B$52,B49)&gt;1,C49="",D49="",E49=""),"×","〇")</f>
        <v>〇</v>
      </c>
      <c r="G49" s="1"/>
      <c r="L49" t="str">
        <f>",('" &amp; B49 &amp; "','" &amp; D49 &amp; "','" &amp; IF(E49=$H$3,$I$3,IF(E49=$H$4,$I$4,IF(E49=$H$5,$I$5,$I$6))) &amp; "','" &amp; IF(ISNUMBER(B49),B49 &amp; "@std.hi-joho.ac.jp","g" &amp; B49 &amp; "@std.hi-joho.ac.jp") &amp; "','" &amp; C49 &amp; "'," &amp; IF(E49=$H$5,TRUE) &amp; "," &amp; IF(E49=$H$4,TRUE) &amp; "," &amp; IF(E49=$H$3,TRUE) &amp; "," &amp; IF(E49=$H$6,TRUE) &amp; ")"</f>
        <v>,('164703','my1228','expired_student ','164703@std.hi-joho.ac.jp','森口祐樹',FALSE,FALSE,FALSE,TRUE)</v>
      </c>
    </row>
    <row r="50" spans="2:12" x14ac:dyDescent="0.4">
      <c r="B50" s="3">
        <v>175589</v>
      </c>
      <c r="C50" s="2" t="s">
        <v>40</v>
      </c>
      <c r="D50" s="2" t="s">
        <v>41</v>
      </c>
      <c r="E50" s="4" t="s">
        <v>12</v>
      </c>
      <c r="F50" s="1" t="str">
        <f>IF(OR(COUNTIF($B$3:$B$52,B50)&gt;1,C50="",D50="",E50=""),"×","〇")</f>
        <v>〇</v>
      </c>
      <c r="G50" s="1"/>
      <c r="L50" t="str">
        <f>",('" &amp; B50 &amp; "','" &amp; D50 &amp; "','" &amp; IF(E50=$H$3,$I$3,IF(E50=$H$4,$I$4,IF(E50=$H$5,$I$5,$I$6))) &amp; "','" &amp; IF(ISNUMBER(B50),B50 &amp; "@std.hi-joho.ac.jp","g" &amp; B50 &amp; "@std.hi-joho.ac.jp") &amp; "','" &amp; C50 &amp; "'," &amp; IF(E50=$H$5,TRUE) &amp; "," &amp; IF(E50=$H$4,TRUE) &amp; "," &amp; IF(E50=$H$3,TRUE) &amp; "," &amp; IF(E50=$H$6,TRUE) &amp; ")"</f>
        <v>,('175589','tk1204','expired_student ','175589@std.hi-joho.ac.jp','田中航平',FALSE,FALSE,FALSE,TRUE)</v>
      </c>
    </row>
    <row r="51" spans="2:12" x14ac:dyDescent="0.4">
      <c r="B51" s="3">
        <v>173351</v>
      </c>
      <c r="C51" s="2" t="s">
        <v>60</v>
      </c>
      <c r="D51" s="2" t="s">
        <v>61</v>
      </c>
      <c r="E51" s="4" t="s">
        <v>12</v>
      </c>
      <c r="F51" s="1" t="str">
        <f>IF(OR(COUNTIF($B$3:$B$52,B51)&gt;1,C51="",D51="",E51=""),"×","〇")</f>
        <v>〇</v>
      </c>
      <c r="G51" s="1"/>
      <c r="L51" t="str">
        <f>",('" &amp; B51 &amp; "','" &amp; D51 &amp; "','" &amp; IF(E51=$H$3,$I$3,IF(E51=$H$4,$I$4,IF(E51=$H$5,$I$5,$I$6))) &amp; "','" &amp; IF(ISNUMBER(B51),B51 &amp; "@std.hi-joho.ac.jp","g" &amp; B51 &amp; "@std.hi-joho.ac.jp") &amp; "','" &amp; C51 &amp; "'," &amp; IF(E51=$H$5,TRUE) &amp; "," &amp; IF(E51=$H$4,TRUE) &amp; "," &amp; IF(E51=$H$3,TRUE) &amp; "," &amp; IF(E51=$H$6,TRUE) &amp; ")"</f>
        <v>,('173351','ki0719','expired_student ','173351@std.hi-joho.ac.jp','小島一政',FALSE,FALSE,FALSE,TRUE)</v>
      </c>
    </row>
    <row r="52" spans="2:12" ht="19.5" thickBot="1" x14ac:dyDescent="0.45">
      <c r="B52" s="5">
        <v>170358</v>
      </c>
      <c r="C52" s="6" t="s">
        <v>93</v>
      </c>
      <c r="D52" s="6" t="s">
        <v>94</v>
      </c>
      <c r="E52" s="7" t="s">
        <v>12</v>
      </c>
      <c r="F52" s="1" t="str">
        <f>IF(OR(COUNTIF($B$3:$B$52,B52)&gt;1,C52="",D52="",E52=""),"×","〇")</f>
        <v>〇</v>
      </c>
      <c r="G52" s="1"/>
      <c r="L52" t="str">
        <f>",('" &amp; B52 &amp; "','" &amp; D52 &amp; "','" &amp; IF(E52=$H$3,$I$3,IF(E52=$H$4,$I$4,IF(E52=$H$5,$I$5,$I$6))) &amp; "','" &amp; IF(ISNUMBER(B52),B52 &amp; "@std.hi-joho.ac.jp","g" &amp; B52 &amp; "@std.hi-joho.ac.jp") &amp; "','" &amp; C52 &amp; "'," &amp; IF(E52=$H$5,TRUE) &amp; "," &amp; IF(E52=$H$4,TRUE) &amp; "," &amp; IF(E52=$H$3,TRUE) &amp; "," &amp; IF(E52=$H$6,TRUE) &amp; ")"</f>
        <v>,('170358','hw0622','expired_student ','170358@std.hi-joho.ac.jp','藤井若葉',FALSE,FALSE,FALSE,TRUE)</v>
      </c>
    </row>
  </sheetData>
  <sortState ref="B3:E51">
    <sortCondition ref="E3:E51"/>
  </sortState>
  <phoneticPr fontId="1"/>
  <dataValidations count="1">
    <dataValidation type="list" allowBlank="1" showInputMessage="1" showErrorMessage="1" sqref="E3:E52">
      <formula1>$H$3:$H$6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workbookViewId="0">
      <selection activeCell="H4" sqref="H4"/>
    </sheetView>
  </sheetViews>
  <sheetFormatPr defaultRowHeight="18.75" x14ac:dyDescent="0.4"/>
  <cols>
    <col min="3" max="3" width="46.875" bestFit="1" customWidth="1"/>
    <col min="7" max="7" width="11" bestFit="1" customWidth="1"/>
    <col min="8" max="8" width="11" customWidth="1"/>
    <col min="9" max="9" width="11" bestFit="1" customWidth="1"/>
    <col min="10" max="18" width="6.25" bestFit="1" customWidth="1"/>
    <col min="19" max="19" width="6.25" customWidth="1"/>
    <col min="20" max="20" width="8.25" customWidth="1"/>
    <col min="21" max="21" width="20.5" customWidth="1"/>
  </cols>
  <sheetData>
    <row r="1" spans="2:21" ht="19.5" thickBot="1" x14ac:dyDescent="0.45"/>
    <row r="2" spans="2:21" ht="19.5" thickBot="1" x14ac:dyDescent="0.45">
      <c r="B2" s="21" t="s">
        <v>146</v>
      </c>
      <c r="C2" s="14" t="s">
        <v>135</v>
      </c>
      <c r="F2" s="12" t="str">
        <f>Sheet1!B2</f>
        <v>使用者ID</v>
      </c>
      <c r="G2" s="14" t="str">
        <f>Sheet1!C2</f>
        <v>氏名</v>
      </c>
      <c r="H2" s="22" t="s">
        <v>7</v>
      </c>
      <c r="I2" s="24" t="s">
        <v>139</v>
      </c>
      <c r="J2" s="25" t="s">
        <v>147</v>
      </c>
      <c r="K2" s="25" t="s">
        <v>148</v>
      </c>
      <c r="L2" s="25" t="s">
        <v>149</v>
      </c>
      <c r="M2" s="25" t="s">
        <v>150</v>
      </c>
      <c r="N2" s="25" t="s">
        <v>151</v>
      </c>
      <c r="O2" s="25" t="s">
        <v>152</v>
      </c>
      <c r="P2" s="25" t="s">
        <v>153</v>
      </c>
      <c r="Q2" s="25" t="s">
        <v>154</v>
      </c>
      <c r="R2" s="25" t="s">
        <v>155</v>
      </c>
      <c r="S2" s="26" t="s">
        <v>156</v>
      </c>
      <c r="U2" s="31" t="s">
        <v>157</v>
      </c>
    </row>
    <row r="3" spans="2:21" x14ac:dyDescent="0.4">
      <c r="B3" s="8">
        <v>1</v>
      </c>
      <c r="C3" s="10" t="s">
        <v>117</v>
      </c>
      <c r="F3" s="8">
        <f>Sheet1!B3</f>
        <v>181002</v>
      </c>
      <c r="G3" s="10" t="str">
        <f>Sheet1!C3</f>
        <v>下井諒哉</v>
      </c>
      <c r="H3" s="23" t="str">
        <f>IF(AND(I3&gt;=0,COUNTIF(J3:S3,0)=0,IF(T3="右に記入",IF(COUNTA(U3)=1,TRUE),TRUE),IF(COUNTA(I3)=1,TRUE)),"〇","×")</f>
        <v>〇</v>
      </c>
      <c r="I3" s="8">
        <v>5</v>
      </c>
      <c r="J3" s="9">
        <v>1</v>
      </c>
      <c r="K3" s="9">
        <v>3</v>
      </c>
      <c r="L3" s="9">
        <v>4</v>
      </c>
      <c r="M3" s="9">
        <v>7</v>
      </c>
      <c r="N3" s="9">
        <v>26</v>
      </c>
      <c r="O3" s="2" t="str">
        <f>IF($I3&gt;=O$49,#REF!,"×")</f>
        <v>×</v>
      </c>
      <c r="P3" s="9" t="str">
        <f>IF($I3&gt;=P$49,#REF!,"×")</f>
        <v>×</v>
      </c>
      <c r="Q3" s="9" t="str">
        <f>IF($I3&gt;=Q$49,#REF!,"×")</f>
        <v>×</v>
      </c>
      <c r="R3" s="9" t="str">
        <f>IF($I3&gt;=R$49,#REF!,"×")</f>
        <v>×</v>
      </c>
      <c r="S3" s="10" t="str">
        <f>IF($I3&gt;=S$49,#REF!,"×")</f>
        <v>×</v>
      </c>
      <c r="T3" t="str">
        <f>IF(COUNTIF(J3:S3,$B$28)&gt;0,"右に記入","")</f>
        <v>右に記入</v>
      </c>
      <c r="U3" s="9" t="s">
        <v>158</v>
      </c>
    </row>
    <row r="4" spans="2:21" x14ac:dyDescent="0.4">
      <c r="B4" s="3">
        <v>2</v>
      </c>
      <c r="C4" s="4" t="s">
        <v>116</v>
      </c>
      <c r="F4" s="3">
        <f>Sheet1!B4</f>
        <v>181457</v>
      </c>
      <c r="G4" s="4" t="str">
        <f>Sheet1!C4</f>
        <v>斉藤哲也</v>
      </c>
      <c r="H4" s="23" t="str">
        <f t="shared" ref="H4:H48" si="0">IF(AND(I4&gt;=0,COUNTIF(J4:S4,0)=0,IF(T4="右に記入",IF(COUNTA(U4)=1,TRUE),TRUE),IF(COUNTA(I4)=1,TRUE)),"〇","×")</f>
        <v>〇</v>
      </c>
      <c r="I4" s="3">
        <v>0</v>
      </c>
      <c r="J4" s="2" t="str">
        <f>IF($I4&gt;=J$49,#REF!,"×")</f>
        <v>×</v>
      </c>
      <c r="K4" s="2" t="str">
        <f>IF($I4&gt;=K$49,#REF!,"×")</f>
        <v>×</v>
      </c>
      <c r="L4" s="2" t="str">
        <f>IF($I4&gt;=L$49,#REF!,"×")</f>
        <v>×</v>
      </c>
      <c r="M4" s="2" t="str">
        <f>IF($I4&gt;=M$49,#REF!,"×")</f>
        <v>×</v>
      </c>
      <c r="N4" s="2" t="str">
        <f>IF($I4&gt;=N$49,#REF!,"×")</f>
        <v>×</v>
      </c>
      <c r="O4" s="2" t="str">
        <f>IF($I4&gt;=O$49,#REF!,"×")</f>
        <v>×</v>
      </c>
      <c r="P4" s="2" t="str">
        <f>IF($I4&gt;=P$49,#REF!,"×")</f>
        <v>×</v>
      </c>
      <c r="Q4" s="2" t="str">
        <f>IF($I4&gt;=Q$49,#REF!,"×")</f>
        <v>×</v>
      </c>
      <c r="R4" s="2" t="str">
        <f>IF($I4&gt;=R$49,#REF!,"×")</f>
        <v>×</v>
      </c>
      <c r="S4" s="4" t="str">
        <f>IF($I4&gt;=S$49,#REF!,"×")</f>
        <v>×</v>
      </c>
      <c r="T4" t="str">
        <f t="shared" ref="T4:T48" si="1">IF(COUNTIF(J4:S4,$B$28)&gt;0,"右に記入","")</f>
        <v/>
      </c>
      <c r="U4" s="2"/>
    </row>
    <row r="5" spans="2:21" x14ac:dyDescent="0.4">
      <c r="B5" s="3">
        <v>3</v>
      </c>
      <c r="C5" s="4" t="s">
        <v>118</v>
      </c>
      <c r="F5" s="3">
        <f>Sheet1!B5</f>
        <v>183857</v>
      </c>
      <c r="G5" s="4" t="str">
        <f>Sheet1!C5</f>
        <v>森田隆介</v>
      </c>
      <c r="H5" s="23" t="str">
        <f t="shared" si="0"/>
        <v>×</v>
      </c>
      <c r="I5" s="3"/>
      <c r="J5" s="2" t="str">
        <f>IF($I5&gt;=J$49,#REF!,"×")</f>
        <v>×</v>
      </c>
      <c r="K5" s="2" t="str">
        <f>IF($I5&gt;=K$49,#REF!,"×")</f>
        <v>×</v>
      </c>
      <c r="L5" s="2" t="str">
        <f>IF($I5&gt;=L$49,#REF!,"×")</f>
        <v>×</v>
      </c>
      <c r="M5" s="2" t="str">
        <f>IF($I5&gt;=M$49,#REF!,"×")</f>
        <v>×</v>
      </c>
      <c r="N5" s="2" t="str">
        <f>IF($I5&gt;=N$49,#REF!,"×")</f>
        <v>×</v>
      </c>
      <c r="O5" s="2" t="str">
        <f>IF($I5&gt;=O$49,#REF!,"×")</f>
        <v>×</v>
      </c>
      <c r="P5" s="2" t="str">
        <f>IF($I5&gt;=P$49,#REF!,"×")</f>
        <v>×</v>
      </c>
      <c r="Q5" s="2" t="str">
        <f>IF($I5&gt;=Q$49,#REF!,"×")</f>
        <v>×</v>
      </c>
      <c r="R5" s="2" t="str">
        <f>IF($I5&gt;=R$49,#REF!,"×")</f>
        <v>×</v>
      </c>
      <c r="S5" s="4" t="str">
        <f>IF($I5&gt;=S$49,#REF!,"×")</f>
        <v>×</v>
      </c>
      <c r="T5" t="str">
        <f t="shared" si="1"/>
        <v/>
      </c>
      <c r="U5" s="2"/>
    </row>
    <row r="6" spans="2:21" x14ac:dyDescent="0.4">
      <c r="B6" s="3">
        <v>4</v>
      </c>
      <c r="C6" s="4" t="s">
        <v>119</v>
      </c>
      <c r="F6" s="3">
        <f>Sheet1!B6</f>
        <v>180046</v>
      </c>
      <c r="G6" s="4" t="str">
        <f>Sheet1!C6</f>
        <v>松下友樹</v>
      </c>
      <c r="H6" s="23" t="str">
        <f t="shared" si="0"/>
        <v>×</v>
      </c>
      <c r="I6" s="3"/>
      <c r="J6" s="2" t="str">
        <f>IF($I6&gt;=J$49,#REF!,"×")</f>
        <v>×</v>
      </c>
      <c r="K6" s="2" t="str">
        <f>IF($I6&gt;=K$49,#REF!,"×")</f>
        <v>×</v>
      </c>
      <c r="L6" s="2" t="str">
        <f>IF($I6&gt;=L$49,#REF!,"×")</f>
        <v>×</v>
      </c>
      <c r="M6" s="2" t="str">
        <f>IF($I6&gt;=M$49,#REF!,"×")</f>
        <v>×</v>
      </c>
      <c r="N6" s="2" t="str">
        <f>IF($I6&gt;=N$49,#REF!,"×")</f>
        <v>×</v>
      </c>
      <c r="O6" s="2" t="str">
        <f>IF($I6&gt;=O$49,#REF!,"×")</f>
        <v>×</v>
      </c>
      <c r="P6" s="2" t="str">
        <f>IF($I6&gt;=P$49,#REF!,"×")</f>
        <v>×</v>
      </c>
      <c r="Q6" s="2" t="str">
        <f>IF($I6&gt;=Q$49,#REF!,"×")</f>
        <v>×</v>
      </c>
      <c r="R6" s="2" t="str">
        <f>IF($I6&gt;=R$49,#REF!,"×")</f>
        <v>×</v>
      </c>
      <c r="S6" s="4" t="str">
        <f>IF($I6&gt;=S$49,#REF!,"×")</f>
        <v>×</v>
      </c>
      <c r="T6" t="str">
        <f t="shared" si="1"/>
        <v/>
      </c>
      <c r="U6" s="2"/>
    </row>
    <row r="7" spans="2:21" x14ac:dyDescent="0.4">
      <c r="B7" s="3">
        <v>5</v>
      </c>
      <c r="C7" s="4" t="s">
        <v>120</v>
      </c>
      <c r="F7" s="3">
        <f>Sheet1!B7</f>
        <v>182265</v>
      </c>
      <c r="G7" s="4" t="str">
        <f>Sheet1!C7</f>
        <v>久岡連</v>
      </c>
      <c r="H7" s="23" t="str">
        <f t="shared" si="0"/>
        <v>×</v>
      </c>
      <c r="I7" s="3"/>
      <c r="J7" s="2" t="str">
        <f>IF($I7&gt;=J$49,#REF!,"×")</f>
        <v>×</v>
      </c>
      <c r="K7" s="2" t="str">
        <f>IF($I7&gt;=K$49,#REF!,"×")</f>
        <v>×</v>
      </c>
      <c r="L7" s="2" t="str">
        <f>IF($I7&gt;=L$49,#REF!,"×")</f>
        <v>×</v>
      </c>
      <c r="M7" s="2" t="str">
        <f>IF($I7&gt;=M$49,#REF!,"×")</f>
        <v>×</v>
      </c>
      <c r="N7" s="2" t="str">
        <f>IF($I7&gt;=N$49,#REF!,"×")</f>
        <v>×</v>
      </c>
      <c r="O7" s="2" t="str">
        <f>IF($I7&gt;=O$49,#REF!,"×")</f>
        <v>×</v>
      </c>
      <c r="P7" s="2" t="str">
        <f>IF($I7&gt;=P$49,#REF!,"×")</f>
        <v>×</v>
      </c>
      <c r="Q7" s="2" t="str">
        <f>IF($I7&gt;=Q$49,#REF!,"×")</f>
        <v>×</v>
      </c>
      <c r="R7" s="2" t="str">
        <f>IF($I7&gt;=R$49,#REF!,"×")</f>
        <v>×</v>
      </c>
      <c r="S7" s="4" t="str">
        <f>IF($I7&gt;=S$49,#REF!,"×")</f>
        <v>×</v>
      </c>
      <c r="T7" t="str">
        <f t="shared" si="1"/>
        <v/>
      </c>
      <c r="U7" s="2"/>
    </row>
    <row r="8" spans="2:21" x14ac:dyDescent="0.4">
      <c r="B8" s="3">
        <v>6</v>
      </c>
      <c r="C8" s="4" t="s">
        <v>121</v>
      </c>
      <c r="F8" s="3">
        <f>Sheet1!B8</f>
        <v>180472</v>
      </c>
      <c r="G8" s="4" t="str">
        <f>Sheet1!C8</f>
        <v>関優香</v>
      </c>
      <c r="H8" s="23" t="str">
        <f t="shared" si="0"/>
        <v>×</v>
      </c>
      <c r="I8" s="3"/>
      <c r="J8" s="2" t="str">
        <f>IF($I8&gt;=J$49,#REF!,"×")</f>
        <v>×</v>
      </c>
      <c r="K8" s="2" t="str">
        <f>IF($I8&gt;=K$49,#REF!,"×")</f>
        <v>×</v>
      </c>
      <c r="L8" s="2" t="str">
        <f>IF($I8&gt;=L$49,#REF!,"×")</f>
        <v>×</v>
      </c>
      <c r="M8" s="2" t="str">
        <f>IF($I8&gt;=M$49,#REF!,"×")</f>
        <v>×</v>
      </c>
      <c r="N8" s="2" t="str">
        <f>IF($I8&gt;=N$49,#REF!,"×")</f>
        <v>×</v>
      </c>
      <c r="O8" s="2" t="str">
        <f>IF($I8&gt;=O$49,#REF!,"×")</f>
        <v>×</v>
      </c>
      <c r="P8" s="2" t="str">
        <f>IF($I8&gt;=P$49,#REF!,"×")</f>
        <v>×</v>
      </c>
      <c r="Q8" s="2" t="str">
        <f>IF($I8&gt;=Q$49,#REF!,"×")</f>
        <v>×</v>
      </c>
      <c r="R8" s="2" t="str">
        <f>IF($I8&gt;=R$49,#REF!,"×")</f>
        <v>×</v>
      </c>
      <c r="S8" s="4" t="str">
        <f>IF($I8&gt;=S$49,#REF!,"×")</f>
        <v>×</v>
      </c>
      <c r="T8" t="str">
        <f t="shared" si="1"/>
        <v/>
      </c>
      <c r="U8" s="2"/>
    </row>
    <row r="9" spans="2:21" x14ac:dyDescent="0.4">
      <c r="B9" s="3">
        <v>7</v>
      </c>
      <c r="C9" s="4" t="s">
        <v>122</v>
      </c>
      <c r="F9" s="3">
        <f>Sheet1!B9</f>
        <v>180707</v>
      </c>
      <c r="G9" s="4" t="str">
        <f>Sheet1!C9</f>
        <v>黒田賢介</v>
      </c>
      <c r="H9" s="23" t="str">
        <f t="shared" si="0"/>
        <v>×</v>
      </c>
      <c r="I9" s="3"/>
      <c r="J9" s="2" t="str">
        <f>IF($I9&gt;=J$49,#REF!,"×")</f>
        <v>×</v>
      </c>
      <c r="K9" s="2" t="str">
        <f>IF($I9&gt;=K$49,#REF!,"×")</f>
        <v>×</v>
      </c>
      <c r="L9" s="2" t="str">
        <f>IF($I9&gt;=L$49,#REF!,"×")</f>
        <v>×</v>
      </c>
      <c r="M9" s="2" t="str">
        <f>IF($I9&gt;=M$49,#REF!,"×")</f>
        <v>×</v>
      </c>
      <c r="N9" s="2" t="str">
        <f>IF($I9&gt;=N$49,#REF!,"×")</f>
        <v>×</v>
      </c>
      <c r="O9" s="2" t="str">
        <f>IF($I9&gt;=O$49,#REF!,"×")</f>
        <v>×</v>
      </c>
      <c r="P9" s="2" t="str">
        <f>IF($I9&gt;=P$49,#REF!,"×")</f>
        <v>×</v>
      </c>
      <c r="Q9" s="2" t="str">
        <f>IF($I9&gt;=Q$49,#REF!,"×")</f>
        <v>×</v>
      </c>
      <c r="R9" s="2" t="str">
        <f>IF($I9&gt;=R$49,#REF!,"×")</f>
        <v>×</v>
      </c>
      <c r="S9" s="4" t="str">
        <f>IF($I9&gt;=S$49,#REF!,"×")</f>
        <v>×</v>
      </c>
      <c r="T9" t="str">
        <f t="shared" si="1"/>
        <v/>
      </c>
      <c r="U9" s="2"/>
    </row>
    <row r="10" spans="2:21" x14ac:dyDescent="0.4">
      <c r="B10" s="3">
        <v>8</v>
      </c>
      <c r="C10" s="4" t="s">
        <v>123</v>
      </c>
      <c r="F10" s="3">
        <f>Sheet1!B10</f>
        <v>180644</v>
      </c>
      <c r="G10" s="4" t="str">
        <f>Sheet1!C10</f>
        <v>丸岡泉</v>
      </c>
      <c r="H10" s="23" t="str">
        <f t="shared" si="0"/>
        <v>×</v>
      </c>
      <c r="I10" s="3"/>
      <c r="J10" s="2" t="str">
        <f>IF($I10&gt;=J$49,#REF!,"×")</f>
        <v>×</v>
      </c>
      <c r="K10" s="2" t="str">
        <f>IF($I10&gt;=K$49,#REF!,"×")</f>
        <v>×</v>
      </c>
      <c r="L10" s="2" t="str">
        <f>IF($I10&gt;=L$49,#REF!,"×")</f>
        <v>×</v>
      </c>
      <c r="M10" s="2" t="str">
        <f>IF($I10&gt;=M$49,#REF!,"×")</f>
        <v>×</v>
      </c>
      <c r="N10" s="2" t="str">
        <f>IF($I10&gt;=N$49,#REF!,"×")</f>
        <v>×</v>
      </c>
      <c r="O10" s="2" t="str">
        <f>IF($I10&gt;=O$49,#REF!,"×")</f>
        <v>×</v>
      </c>
      <c r="P10" s="2" t="str">
        <f>IF($I10&gt;=P$49,#REF!,"×")</f>
        <v>×</v>
      </c>
      <c r="Q10" s="2" t="str">
        <f>IF($I10&gt;=Q$49,#REF!,"×")</f>
        <v>×</v>
      </c>
      <c r="R10" s="2" t="str">
        <f>IF($I10&gt;=R$49,#REF!,"×")</f>
        <v>×</v>
      </c>
      <c r="S10" s="4" t="str">
        <f>IF($I10&gt;=S$49,#REF!,"×")</f>
        <v>×</v>
      </c>
      <c r="T10" t="str">
        <f t="shared" si="1"/>
        <v/>
      </c>
      <c r="U10" s="2"/>
    </row>
    <row r="11" spans="2:21" x14ac:dyDescent="0.4">
      <c r="B11" s="3">
        <v>9</v>
      </c>
      <c r="C11" s="4" t="s">
        <v>124</v>
      </c>
      <c r="F11" s="3">
        <f>Sheet1!B11</f>
        <v>180885</v>
      </c>
      <c r="G11" s="4" t="str">
        <f>Sheet1!C11</f>
        <v>岡山進之介</v>
      </c>
      <c r="H11" s="23" t="str">
        <f t="shared" si="0"/>
        <v>×</v>
      </c>
      <c r="I11" s="3"/>
      <c r="J11" s="2" t="str">
        <f>IF($I11&gt;=J$49,#REF!,"×")</f>
        <v>×</v>
      </c>
      <c r="K11" s="2" t="str">
        <f>IF($I11&gt;=K$49,#REF!,"×")</f>
        <v>×</v>
      </c>
      <c r="L11" s="2" t="str">
        <f>IF($I11&gt;=L$49,#REF!,"×")</f>
        <v>×</v>
      </c>
      <c r="M11" s="2" t="str">
        <f>IF($I11&gt;=M$49,#REF!,"×")</f>
        <v>×</v>
      </c>
      <c r="N11" s="2" t="str">
        <f>IF($I11&gt;=N$49,#REF!,"×")</f>
        <v>×</v>
      </c>
      <c r="O11" s="2" t="str">
        <f>IF($I11&gt;=O$49,#REF!,"×")</f>
        <v>×</v>
      </c>
      <c r="P11" s="2" t="str">
        <f>IF($I11&gt;=P$49,#REF!,"×")</f>
        <v>×</v>
      </c>
      <c r="Q11" s="2" t="str">
        <f>IF($I11&gt;=Q$49,#REF!,"×")</f>
        <v>×</v>
      </c>
      <c r="R11" s="2" t="str">
        <f>IF($I11&gt;=R$49,#REF!,"×")</f>
        <v>×</v>
      </c>
      <c r="S11" s="4" t="str">
        <f>IF($I11&gt;=S$49,#REF!,"×")</f>
        <v>×</v>
      </c>
      <c r="T11" t="str">
        <f t="shared" si="1"/>
        <v/>
      </c>
      <c r="U11" s="2"/>
    </row>
    <row r="12" spans="2:21" x14ac:dyDescent="0.4">
      <c r="B12" s="3">
        <v>10</v>
      </c>
      <c r="C12" s="4" t="s">
        <v>125</v>
      </c>
      <c r="F12" s="3">
        <f>Sheet1!B12</f>
        <v>184377</v>
      </c>
      <c r="G12" s="4" t="str">
        <f>Sheet1!C12</f>
        <v>三田村大輔</v>
      </c>
      <c r="H12" s="23" t="str">
        <f t="shared" si="0"/>
        <v>×</v>
      </c>
      <c r="I12" s="3"/>
      <c r="J12" s="2" t="str">
        <f>IF($I12&gt;=J$49,#REF!,"×")</f>
        <v>×</v>
      </c>
      <c r="K12" s="2" t="str">
        <f>IF($I12&gt;=K$49,#REF!,"×")</f>
        <v>×</v>
      </c>
      <c r="L12" s="2" t="str">
        <f>IF($I12&gt;=L$49,#REF!,"×")</f>
        <v>×</v>
      </c>
      <c r="M12" s="2" t="str">
        <f>IF($I12&gt;=M$49,#REF!,"×")</f>
        <v>×</v>
      </c>
      <c r="N12" s="2" t="str">
        <f>IF($I12&gt;=N$49,#REF!,"×")</f>
        <v>×</v>
      </c>
      <c r="O12" s="2" t="str">
        <f>IF($I12&gt;=O$49,#REF!,"×")</f>
        <v>×</v>
      </c>
      <c r="P12" s="2" t="str">
        <f>IF($I12&gt;=P$49,#REF!,"×")</f>
        <v>×</v>
      </c>
      <c r="Q12" s="2" t="str">
        <f>IF($I12&gt;=Q$49,#REF!,"×")</f>
        <v>×</v>
      </c>
      <c r="R12" s="2" t="str">
        <f>IF($I12&gt;=R$49,#REF!,"×")</f>
        <v>×</v>
      </c>
      <c r="S12" s="4" t="str">
        <f>IF($I12&gt;=S$49,#REF!,"×")</f>
        <v>×</v>
      </c>
      <c r="T12" t="str">
        <f t="shared" si="1"/>
        <v/>
      </c>
      <c r="U12" s="2"/>
    </row>
    <row r="13" spans="2:21" x14ac:dyDescent="0.4">
      <c r="B13" s="3">
        <v>11</v>
      </c>
      <c r="C13" s="4" t="s">
        <v>126</v>
      </c>
      <c r="F13" s="3">
        <f>Sheet1!B13</f>
        <v>186386</v>
      </c>
      <c r="G13" s="4" t="str">
        <f>Sheet1!C13</f>
        <v>金子友則</v>
      </c>
      <c r="H13" s="23" t="str">
        <f t="shared" si="0"/>
        <v>×</v>
      </c>
      <c r="I13" s="3"/>
      <c r="J13" s="2" t="str">
        <f>IF($I13&gt;=J$49,#REF!,"×")</f>
        <v>×</v>
      </c>
      <c r="K13" s="2" t="str">
        <f>IF($I13&gt;=K$49,#REF!,"×")</f>
        <v>×</v>
      </c>
      <c r="L13" s="2" t="str">
        <f>IF($I13&gt;=L$49,#REF!,"×")</f>
        <v>×</v>
      </c>
      <c r="M13" s="2" t="str">
        <f>IF($I13&gt;=M$49,#REF!,"×")</f>
        <v>×</v>
      </c>
      <c r="N13" s="2" t="str">
        <f>IF($I13&gt;=N$49,#REF!,"×")</f>
        <v>×</v>
      </c>
      <c r="O13" s="2" t="str">
        <f>IF($I13&gt;=O$49,#REF!,"×")</f>
        <v>×</v>
      </c>
      <c r="P13" s="2" t="str">
        <f>IF($I13&gt;=P$49,#REF!,"×")</f>
        <v>×</v>
      </c>
      <c r="Q13" s="2" t="str">
        <f>IF($I13&gt;=Q$49,#REF!,"×")</f>
        <v>×</v>
      </c>
      <c r="R13" s="2" t="str">
        <f>IF($I13&gt;=R$49,#REF!,"×")</f>
        <v>×</v>
      </c>
      <c r="S13" s="4" t="str">
        <f>IF($I13&gt;=S$49,#REF!,"×")</f>
        <v>×</v>
      </c>
      <c r="T13" t="str">
        <f t="shared" si="1"/>
        <v/>
      </c>
      <c r="U13" s="2"/>
    </row>
    <row r="14" spans="2:21" x14ac:dyDescent="0.4">
      <c r="B14" s="3">
        <v>12</v>
      </c>
      <c r="C14" s="4" t="s">
        <v>127</v>
      </c>
      <c r="F14" s="3">
        <f>Sheet1!B14</f>
        <v>187393</v>
      </c>
      <c r="G14" s="4" t="str">
        <f>Sheet1!C14</f>
        <v>岩田健誠</v>
      </c>
      <c r="H14" s="23" t="str">
        <f t="shared" si="0"/>
        <v>×</v>
      </c>
      <c r="I14" s="3"/>
      <c r="J14" s="2" t="str">
        <f>IF($I14&gt;=J$49,#REF!,"×")</f>
        <v>×</v>
      </c>
      <c r="K14" s="2" t="str">
        <f>IF($I14&gt;=K$49,#REF!,"×")</f>
        <v>×</v>
      </c>
      <c r="L14" s="2" t="str">
        <f>IF($I14&gt;=L$49,#REF!,"×")</f>
        <v>×</v>
      </c>
      <c r="M14" s="2" t="str">
        <f>IF($I14&gt;=M$49,#REF!,"×")</f>
        <v>×</v>
      </c>
      <c r="N14" s="2" t="str">
        <f>IF($I14&gt;=N$49,#REF!,"×")</f>
        <v>×</v>
      </c>
      <c r="O14" s="2" t="str">
        <f>IF($I14&gt;=O$49,#REF!,"×")</f>
        <v>×</v>
      </c>
      <c r="P14" s="2" t="str">
        <f>IF($I14&gt;=P$49,#REF!,"×")</f>
        <v>×</v>
      </c>
      <c r="Q14" s="2" t="str">
        <f>IF($I14&gt;=Q$49,#REF!,"×")</f>
        <v>×</v>
      </c>
      <c r="R14" s="2" t="str">
        <f>IF($I14&gt;=R$49,#REF!,"×")</f>
        <v>×</v>
      </c>
      <c r="S14" s="4" t="str">
        <f>IF($I14&gt;=S$49,#REF!,"×")</f>
        <v>×</v>
      </c>
      <c r="T14" t="str">
        <f t="shared" si="1"/>
        <v/>
      </c>
      <c r="U14" s="2"/>
    </row>
    <row r="15" spans="2:21" x14ac:dyDescent="0.4">
      <c r="B15" s="3">
        <v>13</v>
      </c>
      <c r="C15" s="4" t="s">
        <v>128</v>
      </c>
      <c r="F15" s="3">
        <f>Sheet1!B15</f>
        <v>180053</v>
      </c>
      <c r="G15" s="4" t="str">
        <f>Sheet1!C15</f>
        <v>河本優馬</v>
      </c>
      <c r="H15" s="23" t="str">
        <f t="shared" si="0"/>
        <v>×</v>
      </c>
      <c r="I15" s="3"/>
      <c r="J15" s="2" t="str">
        <f>IF($I15&gt;=J$49,#REF!,"×")</f>
        <v>×</v>
      </c>
      <c r="K15" s="2" t="str">
        <f>IF($I15&gt;=K$49,#REF!,"×")</f>
        <v>×</v>
      </c>
      <c r="L15" s="2" t="str">
        <f>IF($I15&gt;=L$49,#REF!,"×")</f>
        <v>×</v>
      </c>
      <c r="M15" s="2" t="str">
        <f>IF($I15&gt;=M$49,#REF!,"×")</f>
        <v>×</v>
      </c>
      <c r="N15" s="2" t="str">
        <f>IF($I15&gt;=N$49,#REF!,"×")</f>
        <v>×</v>
      </c>
      <c r="O15" s="2" t="str">
        <f>IF($I15&gt;=O$49,#REF!,"×")</f>
        <v>×</v>
      </c>
      <c r="P15" s="2" t="str">
        <f>IF($I15&gt;=P$49,#REF!,"×")</f>
        <v>×</v>
      </c>
      <c r="Q15" s="2" t="str">
        <f>IF($I15&gt;=Q$49,#REF!,"×")</f>
        <v>×</v>
      </c>
      <c r="R15" s="2" t="str">
        <f>IF($I15&gt;=R$49,#REF!,"×")</f>
        <v>×</v>
      </c>
      <c r="S15" s="4" t="str">
        <f>IF($I15&gt;=S$49,#REF!,"×")</f>
        <v>×</v>
      </c>
      <c r="T15" t="str">
        <f t="shared" si="1"/>
        <v/>
      </c>
      <c r="U15" s="2"/>
    </row>
    <row r="16" spans="2:21" x14ac:dyDescent="0.4">
      <c r="B16" s="3">
        <v>14</v>
      </c>
      <c r="C16" s="4" t="s">
        <v>129</v>
      </c>
      <c r="F16" s="3">
        <f>Sheet1!B16</f>
        <v>185439</v>
      </c>
      <c r="G16" s="4" t="str">
        <f>Sheet1!C16</f>
        <v>若井駿平</v>
      </c>
      <c r="H16" s="23" t="str">
        <f t="shared" si="0"/>
        <v>×</v>
      </c>
      <c r="I16" s="3"/>
      <c r="J16" s="2" t="str">
        <f>IF($I16&gt;=J$49,#REF!,"×")</f>
        <v>×</v>
      </c>
      <c r="K16" s="2" t="str">
        <f>IF($I16&gt;=K$49,#REF!,"×")</f>
        <v>×</v>
      </c>
      <c r="L16" s="2" t="str">
        <f>IF($I16&gt;=L$49,#REF!,"×")</f>
        <v>×</v>
      </c>
      <c r="M16" s="2" t="str">
        <f>IF($I16&gt;=M$49,#REF!,"×")</f>
        <v>×</v>
      </c>
      <c r="N16" s="2" t="str">
        <f>IF($I16&gt;=N$49,#REF!,"×")</f>
        <v>×</v>
      </c>
      <c r="O16" s="2" t="str">
        <f>IF($I16&gt;=O$49,#REF!,"×")</f>
        <v>×</v>
      </c>
      <c r="P16" s="2" t="str">
        <f>IF($I16&gt;=P$49,#REF!,"×")</f>
        <v>×</v>
      </c>
      <c r="Q16" s="2" t="str">
        <f>IF($I16&gt;=Q$49,#REF!,"×")</f>
        <v>×</v>
      </c>
      <c r="R16" s="2" t="str">
        <f>IF($I16&gt;=R$49,#REF!,"×")</f>
        <v>×</v>
      </c>
      <c r="S16" s="4" t="str">
        <f>IF($I16&gt;=S$49,#REF!,"×")</f>
        <v>×</v>
      </c>
      <c r="T16" t="str">
        <f t="shared" si="1"/>
        <v/>
      </c>
      <c r="U16" s="2"/>
    </row>
    <row r="17" spans="2:21" x14ac:dyDescent="0.4">
      <c r="B17" s="3">
        <v>15</v>
      </c>
      <c r="C17" s="4" t="s">
        <v>130</v>
      </c>
      <c r="F17" s="3">
        <f>Sheet1!B17</f>
        <v>189682</v>
      </c>
      <c r="G17" s="4" t="str">
        <f>Sheet1!C17</f>
        <v>渡辺夏美</v>
      </c>
      <c r="H17" s="23" t="str">
        <f t="shared" si="0"/>
        <v>×</v>
      </c>
      <c r="I17" s="3"/>
      <c r="J17" s="2" t="str">
        <f>IF($I17&gt;=J$49,#REF!,"×")</f>
        <v>×</v>
      </c>
      <c r="K17" s="2" t="str">
        <f>IF($I17&gt;=K$49,#REF!,"×")</f>
        <v>×</v>
      </c>
      <c r="L17" s="2" t="str">
        <f>IF($I17&gt;=L$49,#REF!,"×")</f>
        <v>×</v>
      </c>
      <c r="M17" s="2" t="str">
        <f>IF($I17&gt;=M$49,#REF!,"×")</f>
        <v>×</v>
      </c>
      <c r="N17" s="2" t="str">
        <f>IF($I17&gt;=N$49,#REF!,"×")</f>
        <v>×</v>
      </c>
      <c r="O17" s="2" t="str">
        <f>IF($I17&gt;=O$49,#REF!,"×")</f>
        <v>×</v>
      </c>
      <c r="P17" s="2" t="str">
        <f>IF($I17&gt;=P$49,#REF!,"×")</f>
        <v>×</v>
      </c>
      <c r="Q17" s="2" t="str">
        <f>IF($I17&gt;=Q$49,#REF!,"×")</f>
        <v>×</v>
      </c>
      <c r="R17" s="2" t="str">
        <f>IF($I17&gt;=R$49,#REF!,"×")</f>
        <v>×</v>
      </c>
      <c r="S17" s="4" t="str">
        <f>IF($I17&gt;=S$49,#REF!,"×")</f>
        <v>×</v>
      </c>
      <c r="T17" t="str">
        <f t="shared" si="1"/>
        <v/>
      </c>
      <c r="U17" s="2"/>
    </row>
    <row r="18" spans="2:21" x14ac:dyDescent="0.4">
      <c r="B18" s="3">
        <v>16</v>
      </c>
      <c r="C18" s="4" t="s">
        <v>131</v>
      </c>
      <c r="F18" s="3">
        <f>Sheet1!B18</f>
        <v>186370</v>
      </c>
      <c r="G18" s="4" t="str">
        <f>Sheet1!C18</f>
        <v>宮原悟</v>
      </c>
      <c r="H18" s="23" t="str">
        <f t="shared" si="0"/>
        <v>×</v>
      </c>
      <c r="I18" s="3"/>
      <c r="J18" s="2" t="str">
        <f>IF($I18&gt;=J$49,#REF!,"×")</f>
        <v>×</v>
      </c>
      <c r="K18" s="2" t="str">
        <f>IF($I18&gt;=K$49,#REF!,"×")</f>
        <v>×</v>
      </c>
      <c r="L18" s="2" t="str">
        <f>IF($I18&gt;=L$49,#REF!,"×")</f>
        <v>×</v>
      </c>
      <c r="M18" s="2" t="str">
        <f>IF($I18&gt;=M$49,#REF!,"×")</f>
        <v>×</v>
      </c>
      <c r="N18" s="2" t="str">
        <f>IF($I18&gt;=N$49,#REF!,"×")</f>
        <v>×</v>
      </c>
      <c r="O18" s="2" t="str">
        <f>IF($I18&gt;=O$49,#REF!,"×")</f>
        <v>×</v>
      </c>
      <c r="P18" s="2" t="str">
        <f>IF($I18&gt;=P$49,#REF!,"×")</f>
        <v>×</v>
      </c>
      <c r="Q18" s="2" t="str">
        <f>IF($I18&gt;=Q$49,#REF!,"×")</f>
        <v>×</v>
      </c>
      <c r="R18" s="2" t="str">
        <f>IF($I18&gt;=R$49,#REF!,"×")</f>
        <v>×</v>
      </c>
      <c r="S18" s="4" t="str">
        <f>IF($I18&gt;=S$49,#REF!,"×")</f>
        <v>×</v>
      </c>
      <c r="T18" t="str">
        <f t="shared" si="1"/>
        <v/>
      </c>
      <c r="U18" s="2"/>
    </row>
    <row r="19" spans="2:21" x14ac:dyDescent="0.4">
      <c r="B19" s="3">
        <v>17</v>
      </c>
      <c r="C19" s="4" t="s">
        <v>132</v>
      </c>
      <c r="F19" s="3">
        <f>Sheet1!B19</f>
        <v>188856</v>
      </c>
      <c r="G19" s="4" t="str">
        <f>Sheet1!C19</f>
        <v>大橋健人</v>
      </c>
      <c r="H19" s="23" t="str">
        <f t="shared" si="0"/>
        <v>×</v>
      </c>
      <c r="I19" s="3"/>
      <c r="J19" s="2" t="str">
        <f>IF($I19&gt;=J$49,#REF!,"×")</f>
        <v>×</v>
      </c>
      <c r="K19" s="2" t="str">
        <f>IF($I19&gt;=K$49,#REF!,"×")</f>
        <v>×</v>
      </c>
      <c r="L19" s="2" t="str">
        <f>IF($I19&gt;=L$49,#REF!,"×")</f>
        <v>×</v>
      </c>
      <c r="M19" s="2" t="str">
        <f>IF($I19&gt;=M$49,#REF!,"×")</f>
        <v>×</v>
      </c>
      <c r="N19" s="2" t="str">
        <f>IF($I19&gt;=N$49,#REF!,"×")</f>
        <v>×</v>
      </c>
      <c r="O19" s="2" t="str">
        <f>IF($I19&gt;=O$49,#REF!,"×")</f>
        <v>×</v>
      </c>
      <c r="P19" s="2" t="str">
        <f>IF($I19&gt;=P$49,#REF!,"×")</f>
        <v>×</v>
      </c>
      <c r="Q19" s="2" t="str">
        <f>IF($I19&gt;=Q$49,#REF!,"×")</f>
        <v>×</v>
      </c>
      <c r="R19" s="2" t="str">
        <f>IF($I19&gt;=R$49,#REF!,"×")</f>
        <v>×</v>
      </c>
      <c r="S19" s="4" t="str">
        <f>IF($I19&gt;=S$49,#REF!,"×")</f>
        <v>×</v>
      </c>
      <c r="T19" t="str">
        <f t="shared" si="1"/>
        <v/>
      </c>
      <c r="U19" s="2"/>
    </row>
    <row r="20" spans="2:21" x14ac:dyDescent="0.4">
      <c r="B20" s="3">
        <v>18</v>
      </c>
      <c r="C20" s="4" t="s">
        <v>133</v>
      </c>
      <c r="F20" s="3">
        <f>Sheet1!B20</f>
        <v>180652</v>
      </c>
      <c r="G20" s="4" t="str">
        <f>Sheet1!C20</f>
        <v>菅野信也</v>
      </c>
      <c r="H20" s="23" t="str">
        <f t="shared" si="0"/>
        <v>×</v>
      </c>
      <c r="I20" s="3"/>
      <c r="J20" s="2" t="str">
        <f>IF($I20&gt;=J$49,#REF!,"×")</f>
        <v>×</v>
      </c>
      <c r="K20" s="2" t="str">
        <f>IF($I20&gt;=K$49,#REF!,"×")</f>
        <v>×</v>
      </c>
      <c r="L20" s="2" t="str">
        <f>IF($I20&gt;=L$49,#REF!,"×")</f>
        <v>×</v>
      </c>
      <c r="M20" s="2" t="str">
        <f>IF($I20&gt;=M$49,#REF!,"×")</f>
        <v>×</v>
      </c>
      <c r="N20" s="2" t="str">
        <f>IF($I20&gt;=N$49,#REF!,"×")</f>
        <v>×</v>
      </c>
      <c r="O20" s="2" t="str">
        <f>IF($I20&gt;=O$49,#REF!,"×")</f>
        <v>×</v>
      </c>
      <c r="P20" s="2" t="str">
        <f>IF($I20&gt;=P$49,#REF!,"×")</f>
        <v>×</v>
      </c>
      <c r="Q20" s="2" t="str">
        <f>IF($I20&gt;=Q$49,#REF!,"×")</f>
        <v>×</v>
      </c>
      <c r="R20" s="2" t="str">
        <f>IF($I20&gt;=R$49,#REF!,"×")</f>
        <v>×</v>
      </c>
      <c r="S20" s="4" t="str">
        <f>IF($I20&gt;=S$49,#REF!,"×")</f>
        <v>×</v>
      </c>
      <c r="T20" t="str">
        <f t="shared" si="1"/>
        <v/>
      </c>
      <c r="U20" s="2"/>
    </row>
    <row r="21" spans="2:21" x14ac:dyDescent="0.4">
      <c r="B21" s="3">
        <v>19</v>
      </c>
      <c r="C21" s="4" t="s">
        <v>140</v>
      </c>
      <c r="F21" s="3">
        <f>Sheet1!B21</f>
        <v>181922</v>
      </c>
      <c r="G21" s="4" t="str">
        <f>Sheet1!C21</f>
        <v>柴田大樹</v>
      </c>
      <c r="H21" s="23" t="str">
        <f t="shared" si="0"/>
        <v>×</v>
      </c>
      <c r="I21" s="3"/>
      <c r="J21" s="2" t="str">
        <f>IF($I21&gt;=J$49,#REF!,"×")</f>
        <v>×</v>
      </c>
      <c r="K21" s="2" t="str">
        <f>IF($I21&gt;=K$49,#REF!,"×")</f>
        <v>×</v>
      </c>
      <c r="L21" s="2" t="str">
        <f>IF($I21&gt;=L$49,#REF!,"×")</f>
        <v>×</v>
      </c>
      <c r="M21" s="2" t="str">
        <f>IF($I21&gt;=M$49,#REF!,"×")</f>
        <v>×</v>
      </c>
      <c r="N21" s="2" t="str">
        <f>IF($I21&gt;=N$49,#REF!,"×")</f>
        <v>×</v>
      </c>
      <c r="O21" s="2" t="str">
        <f>IF($I21&gt;=O$49,#REF!,"×")</f>
        <v>×</v>
      </c>
      <c r="P21" s="2" t="str">
        <f>IF($I21&gt;=P$49,#REF!,"×")</f>
        <v>×</v>
      </c>
      <c r="Q21" s="2" t="str">
        <f>IF($I21&gt;=Q$49,#REF!,"×")</f>
        <v>×</v>
      </c>
      <c r="R21" s="2" t="str">
        <f>IF($I21&gt;=R$49,#REF!,"×")</f>
        <v>×</v>
      </c>
      <c r="S21" s="4" t="str">
        <f>IF($I21&gt;=S$49,#REF!,"×")</f>
        <v>×</v>
      </c>
      <c r="T21" t="str">
        <f t="shared" si="1"/>
        <v/>
      </c>
      <c r="U21" s="2"/>
    </row>
    <row r="22" spans="2:21" x14ac:dyDescent="0.4">
      <c r="B22" s="3">
        <v>20</v>
      </c>
      <c r="C22" s="4" t="s">
        <v>141</v>
      </c>
      <c r="F22" s="3">
        <f>Sheet1!B22</f>
        <v>189566</v>
      </c>
      <c r="G22" s="4" t="str">
        <f>Sheet1!C22</f>
        <v>小林和馬</v>
      </c>
      <c r="H22" s="23" t="str">
        <f t="shared" si="0"/>
        <v>×</v>
      </c>
      <c r="I22" s="3"/>
      <c r="J22" s="2" t="str">
        <f>IF($I22&gt;=J$49,#REF!,"×")</f>
        <v>×</v>
      </c>
      <c r="K22" s="2" t="str">
        <f>IF($I22&gt;=K$49,#REF!,"×")</f>
        <v>×</v>
      </c>
      <c r="L22" s="2" t="str">
        <f>IF($I22&gt;=L$49,#REF!,"×")</f>
        <v>×</v>
      </c>
      <c r="M22" s="2" t="str">
        <f>IF($I22&gt;=M$49,#REF!,"×")</f>
        <v>×</v>
      </c>
      <c r="N22" s="2" t="str">
        <f>IF($I22&gt;=N$49,#REF!,"×")</f>
        <v>×</v>
      </c>
      <c r="O22" s="2" t="str">
        <f>IF($I22&gt;=O$49,#REF!,"×")</f>
        <v>×</v>
      </c>
      <c r="P22" s="2" t="str">
        <f>IF($I22&gt;=P$49,#REF!,"×")</f>
        <v>×</v>
      </c>
      <c r="Q22" s="2" t="str">
        <f>IF($I22&gt;=Q$49,#REF!,"×")</f>
        <v>×</v>
      </c>
      <c r="R22" s="2" t="str">
        <f>IF($I22&gt;=R$49,#REF!,"×")</f>
        <v>×</v>
      </c>
      <c r="S22" s="4" t="str">
        <f>IF($I22&gt;=S$49,#REF!,"×")</f>
        <v>×</v>
      </c>
      <c r="T22" t="str">
        <f t="shared" si="1"/>
        <v/>
      </c>
      <c r="U22" s="2"/>
    </row>
    <row r="23" spans="2:21" x14ac:dyDescent="0.4">
      <c r="B23" s="3">
        <v>21</v>
      </c>
      <c r="C23" s="4" t="s">
        <v>142</v>
      </c>
      <c r="F23" s="3">
        <f>Sheet1!B23</f>
        <v>186944</v>
      </c>
      <c r="G23" s="4" t="str">
        <f>Sheet1!C23</f>
        <v>北岡浩二</v>
      </c>
      <c r="H23" s="23" t="str">
        <f t="shared" si="0"/>
        <v>×</v>
      </c>
      <c r="I23" s="3"/>
      <c r="J23" s="2" t="str">
        <f>IF($I23&gt;=J$49,#REF!,"×")</f>
        <v>×</v>
      </c>
      <c r="K23" s="2" t="str">
        <f>IF($I23&gt;=K$49,#REF!,"×")</f>
        <v>×</v>
      </c>
      <c r="L23" s="2" t="str">
        <f>IF($I23&gt;=L$49,#REF!,"×")</f>
        <v>×</v>
      </c>
      <c r="M23" s="2" t="str">
        <f>IF($I23&gt;=M$49,#REF!,"×")</f>
        <v>×</v>
      </c>
      <c r="N23" s="2" t="str">
        <f>IF($I23&gt;=N$49,#REF!,"×")</f>
        <v>×</v>
      </c>
      <c r="O23" s="2" t="str">
        <f>IF($I23&gt;=O$49,#REF!,"×")</f>
        <v>×</v>
      </c>
      <c r="P23" s="2" t="str">
        <f>IF($I23&gt;=P$49,#REF!,"×")</f>
        <v>×</v>
      </c>
      <c r="Q23" s="2" t="str">
        <f>IF($I23&gt;=Q$49,#REF!,"×")</f>
        <v>×</v>
      </c>
      <c r="R23" s="2" t="str">
        <f>IF($I23&gt;=R$49,#REF!,"×")</f>
        <v>×</v>
      </c>
      <c r="S23" s="4" t="str">
        <f>IF($I23&gt;=S$49,#REF!,"×")</f>
        <v>×</v>
      </c>
      <c r="T23" t="str">
        <f t="shared" si="1"/>
        <v/>
      </c>
      <c r="U23" s="2"/>
    </row>
    <row r="24" spans="2:21" x14ac:dyDescent="0.4">
      <c r="B24" s="3">
        <v>22</v>
      </c>
      <c r="C24" s="4" t="s">
        <v>134</v>
      </c>
      <c r="F24" s="3">
        <f>Sheet1!B24</f>
        <v>189776</v>
      </c>
      <c r="G24" s="4" t="str">
        <f>Sheet1!C24</f>
        <v>瀬川忠成</v>
      </c>
      <c r="H24" s="23" t="str">
        <f t="shared" si="0"/>
        <v>×</v>
      </c>
      <c r="I24" s="3"/>
      <c r="J24" s="2" t="str">
        <f>IF($I24&gt;=J$49,#REF!,"×")</f>
        <v>×</v>
      </c>
      <c r="K24" s="2" t="str">
        <f>IF($I24&gt;=K$49,#REF!,"×")</f>
        <v>×</v>
      </c>
      <c r="L24" s="2" t="str">
        <f>IF($I24&gt;=L$49,#REF!,"×")</f>
        <v>×</v>
      </c>
      <c r="M24" s="2" t="str">
        <f>IF($I24&gt;=M$49,#REF!,"×")</f>
        <v>×</v>
      </c>
      <c r="N24" s="2" t="str">
        <f>IF($I24&gt;=N$49,#REF!,"×")</f>
        <v>×</v>
      </c>
      <c r="O24" s="2" t="str">
        <f>IF($I24&gt;=O$49,#REF!,"×")</f>
        <v>×</v>
      </c>
      <c r="P24" s="2" t="str">
        <f>IF($I24&gt;=P$49,#REF!,"×")</f>
        <v>×</v>
      </c>
      <c r="Q24" s="2" t="str">
        <f>IF($I24&gt;=Q$49,#REF!,"×")</f>
        <v>×</v>
      </c>
      <c r="R24" s="2" t="str">
        <f>IF($I24&gt;=R$49,#REF!,"×")</f>
        <v>×</v>
      </c>
      <c r="S24" s="4" t="str">
        <f>IF($I24&gt;=S$49,#REF!,"×")</f>
        <v>×</v>
      </c>
      <c r="T24" t="str">
        <f t="shared" si="1"/>
        <v/>
      </c>
      <c r="U24" s="2"/>
    </row>
    <row r="25" spans="2:21" x14ac:dyDescent="0.4">
      <c r="B25" s="3">
        <v>23</v>
      </c>
      <c r="C25" s="4" t="s">
        <v>143</v>
      </c>
      <c r="F25" s="3">
        <f>Sheet1!B25</f>
        <v>185540</v>
      </c>
      <c r="G25" s="4" t="str">
        <f>Sheet1!C25</f>
        <v>池田慎吾</v>
      </c>
      <c r="H25" s="23" t="str">
        <f t="shared" si="0"/>
        <v>×</v>
      </c>
      <c r="I25" s="3"/>
      <c r="J25" s="2" t="str">
        <f>IF($I25&gt;=J$49,#REF!,"×")</f>
        <v>×</v>
      </c>
      <c r="K25" s="2" t="str">
        <f>IF($I25&gt;=K$49,#REF!,"×")</f>
        <v>×</v>
      </c>
      <c r="L25" s="2" t="str">
        <f>IF($I25&gt;=L$49,#REF!,"×")</f>
        <v>×</v>
      </c>
      <c r="M25" s="2" t="str">
        <f>IF($I25&gt;=M$49,#REF!,"×")</f>
        <v>×</v>
      </c>
      <c r="N25" s="2" t="str">
        <f>IF($I25&gt;=N$49,#REF!,"×")</f>
        <v>×</v>
      </c>
      <c r="O25" s="2" t="str">
        <f>IF($I25&gt;=O$49,#REF!,"×")</f>
        <v>×</v>
      </c>
      <c r="P25" s="2" t="str">
        <f>IF($I25&gt;=P$49,#REF!,"×")</f>
        <v>×</v>
      </c>
      <c r="Q25" s="2" t="str">
        <f>IF($I25&gt;=Q$49,#REF!,"×")</f>
        <v>×</v>
      </c>
      <c r="R25" s="2" t="str">
        <f>IF($I25&gt;=R$49,#REF!,"×")</f>
        <v>×</v>
      </c>
      <c r="S25" s="4" t="str">
        <f>IF($I25&gt;=S$49,#REF!,"×")</f>
        <v>×</v>
      </c>
      <c r="T25" t="str">
        <f t="shared" si="1"/>
        <v/>
      </c>
      <c r="U25" s="2"/>
    </row>
    <row r="26" spans="2:21" x14ac:dyDescent="0.4">
      <c r="B26" s="3">
        <v>24</v>
      </c>
      <c r="C26" s="4" t="s">
        <v>144</v>
      </c>
      <c r="F26" s="3">
        <f>Sheet1!B26</f>
        <v>184765</v>
      </c>
      <c r="G26" s="4" t="str">
        <f>Sheet1!C26</f>
        <v>福山博之</v>
      </c>
      <c r="H26" s="23" t="str">
        <f t="shared" si="0"/>
        <v>×</v>
      </c>
      <c r="I26" s="3"/>
      <c r="J26" s="2" t="str">
        <f>IF($I26&gt;=J$49,#REF!,"×")</f>
        <v>×</v>
      </c>
      <c r="K26" s="2" t="str">
        <f>IF($I26&gt;=K$49,#REF!,"×")</f>
        <v>×</v>
      </c>
      <c r="L26" s="2" t="str">
        <f>IF($I26&gt;=L$49,#REF!,"×")</f>
        <v>×</v>
      </c>
      <c r="M26" s="2" t="str">
        <f>IF($I26&gt;=M$49,#REF!,"×")</f>
        <v>×</v>
      </c>
      <c r="N26" s="2" t="str">
        <f>IF($I26&gt;=N$49,#REF!,"×")</f>
        <v>×</v>
      </c>
      <c r="O26" s="2" t="str">
        <f>IF($I26&gt;=O$49,#REF!,"×")</f>
        <v>×</v>
      </c>
      <c r="P26" s="2" t="str">
        <f>IF($I26&gt;=P$49,#REF!,"×")</f>
        <v>×</v>
      </c>
      <c r="Q26" s="2" t="str">
        <f>IF($I26&gt;=Q$49,#REF!,"×")</f>
        <v>×</v>
      </c>
      <c r="R26" s="2" t="str">
        <f>IF($I26&gt;=R$49,#REF!,"×")</f>
        <v>×</v>
      </c>
      <c r="S26" s="4" t="str">
        <f>IF($I26&gt;=S$49,#REF!,"×")</f>
        <v>×</v>
      </c>
      <c r="T26" t="str">
        <f t="shared" si="1"/>
        <v/>
      </c>
      <c r="U26" s="2"/>
    </row>
    <row r="27" spans="2:21" x14ac:dyDescent="0.4">
      <c r="B27" s="3">
        <v>25</v>
      </c>
      <c r="C27" s="4" t="s">
        <v>145</v>
      </c>
      <c r="F27" s="3">
        <f>Sheet1!B27</f>
        <v>181779</v>
      </c>
      <c r="G27" s="4" t="str">
        <f>Sheet1!C27</f>
        <v>吉永樹</v>
      </c>
      <c r="H27" s="23" t="str">
        <f t="shared" si="0"/>
        <v>×</v>
      </c>
      <c r="I27" s="3"/>
      <c r="J27" s="2" t="str">
        <f>IF($I27&gt;=J$49,#REF!,"×")</f>
        <v>×</v>
      </c>
      <c r="K27" s="2" t="str">
        <f>IF($I27&gt;=K$49,#REF!,"×")</f>
        <v>×</v>
      </c>
      <c r="L27" s="2" t="str">
        <f>IF($I27&gt;=L$49,#REF!,"×")</f>
        <v>×</v>
      </c>
      <c r="M27" s="2" t="str">
        <f>IF($I27&gt;=M$49,#REF!,"×")</f>
        <v>×</v>
      </c>
      <c r="N27" s="2" t="str">
        <f>IF($I27&gt;=N$49,#REF!,"×")</f>
        <v>×</v>
      </c>
      <c r="O27" s="2" t="str">
        <f>IF($I27&gt;=O$49,#REF!,"×")</f>
        <v>×</v>
      </c>
      <c r="P27" s="2" t="str">
        <f>IF($I27&gt;=P$49,#REF!,"×")</f>
        <v>×</v>
      </c>
      <c r="Q27" s="2" t="str">
        <f>IF($I27&gt;=Q$49,#REF!,"×")</f>
        <v>×</v>
      </c>
      <c r="R27" s="2" t="str">
        <f>IF($I27&gt;=R$49,#REF!,"×")</f>
        <v>×</v>
      </c>
      <c r="S27" s="4" t="str">
        <f>IF($I27&gt;=S$49,#REF!,"×")</f>
        <v>×</v>
      </c>
      <c r="T27" t="str">
        <f t="shared" si="1"/>
        <v/>
      </c>
      <c r="U27" s="2"/>
    </row>
    <row r="28" spans="2:21" ht="19.5" thickBot="1" x14ac:dyDescent="0.45">
      <c r="B28" s="5">
        <v>26</v>
      </c>
      <c r="C28" s="7" t="s">
        <v>138</v>
      </c>
      <c r="F28" s="3">
        <f>Sheet1!B28</f>
        <v>185602</v>
      </c>
      <c r="G28" s="4" t="str">
        <f>Sheet1!C28</f>
        <v>山崎広弥</v>
      </c>
      <c r="H28" s="23" t="str">
        <f t="shared" si="0"/>
        <v>×</v>
      </c>
      <c r="I28" s="3"/>
      <c r="J28" s="2" t="str">
        <f>IF($I28&gt;=J$49,#REF!,"×")</f>
        <v>×</v>
      </c>
      <c r="K28" s="2" t="str">
        <f>IF($I28&gt;=K$49,#REF!,"×")</f>
        <v>×</v>
      </c>
      <c r="L28" s="2" t="str">
        <f>IF($I28&gt;=L$49,#REF!,"×")</f>
        <v>×</v>
      </c>
      <c r="M28" s="2" t="str">
        <f>IF($I28&gt;=M$49,#REF!,"×")</f>
        <v>×</v>
      </c>
      <c r="N28" s="2" t="str">
        <f>IF($I28&gt;=N$49,#REF!,"×")</f>
        <v>×</v>
      </c>
      <c r="O28" s="2" t="str">
        <f>IF($I28&gt;=O$49,#REF!,"×")</f>
        <v>×</v>
      </c>
      <c r="P28" s="2" t="str">
        <f>IF($I28&gt;=P$49,#REF!,"×")</f>
        <v>×</v>
      </c>
      <c r="Q28" s="2" t="str">
        <f>IF($I28&gt;=Q$49,#REF!,"×")</f>
        <v>×</v>
      </c>
      <c r="R28" s="2" t="str">
        <f>IF($I28&gt;=R$49,#REF!,"×")</f>
        <v>×</v>
      </c>
      <c r="S28" s="4" t="str">
        <f>IF($I28&gt;=S$49,#REF!,"×")</f>
        <v>×</v>
      </c>
      <c r="T28" t="str">
        <f t="shared" si="1"/>
        <v/>
      </c>
      <c r="U28" s="2"/>
    </row>
    <row r="29" spans="2:21" x14ac:dyDescent="0.4">
      <c r="F29" s="3">
        <f>Sheet1!B29</f>
        <v>180859</v>
      </c>
      <c r="G29" s="4" t="str">
        <f>Sheet1!C29</f>
        <v>遠藤裕星</v>
      </c>
      <c r="H29" s="23" t="str">
        <f t="shared" si="0"/>
        <v>×</v>
      </c>
      <c r="I29" s="3"/>
      <c r="J29" s="2" t="str">
        <f>IF($I29&gt;=J$49,#REF!,"×")</f>
        <v>×</v>
      </c>
      <c r="K29" s="2" t="str">
        <f>IF($I29&gt;=K$49,#REF!,"×")</f>
        <v>×</v>
      </c>
      <c r="L29" s="2" t="str">
        <f>IF($I29&gt;=L$49,#REF!,"×")</f>
        <v>×</v>
      </c>
      <c r="M29" s="2" t="str">
        <f>IF($I29&gt;=M$49,#REF!,"×")</f>
        <v>×</v>
      </c>
      <c r="N29" s="2" t="str">
        <f>IF($I29&gt;=N$49,#REF!,"×")</f>
        <v>×</v>
      </c>
      <c r="O29" s="2" t="str">
        <f>IF($I29&gt;=O$49,#REF!,"×")</f>
        <v>×</v>
      </c>
      <c r="P29" s="2" t="str">
        <f>IF($I29&gt;=P$49,#REF!,"×")</f>
        <v>×</v>
      </c>
      <c r="Q29" s="2" t="str">
        <f>IF($I29&gt;=Q$49,#REF!,"×")</f>
        <v>×</v>
      </c>
      <c r="R29" s="2" t="str">
        <f>IF($I29&gt;=R$49,#REF!,"×")</f>
        <v>×</v>
      </c>
      <c r="S29" s="4" t="str">
        <f>IF($I29&gt;=S$49,#REF!,"×")</f>
        <v>×</v>
      </c>
      <c r="T29" t="str">
        <f t="shared" si="1"/>
        <v/>
      </c>
      <c r="U29" s="2"/>
    </row>
    <row r="30" spans="2:21" x14ac:dyDescent="0.4">
      <c r="F30" s="3">
        <f>Sheet1!B30</f>
        <v>182376</v>
      </c>
      <c r="G30" s="4" t="str">
        <f>Sheet1!C30</f>
        <v>貝原雅人</v>
      </c>
      <c r="H30" s="23" t="str">
        <f t="shared" si="0"/>
        <v>×</v>
      </c>
      <c r="I30" s="3"/>
      <c r="J30" s="2" t="str">
        <f>IF($I30&gt;=J$49,#REF!,"×")</f>
        <v>×</v>
      </c>
      <c r="K30" s="2" t="str">
        <f>IF($I30&gt;=K$49,#REF!,"×")</f>
        <v>×</v>
      </c>
      <c r="L30" s="2" t="str">
        <f>IF($I30&gt;=L$49,#REF!,"×")</f>
        <v>×</v>
      </c>
      <c r="M30" s="2" t="str">
        <f>IF($I30&gt;=M$49,#REF!,"×")</f>
        <v>×</v>
      </c>
      <c r="N30" s="2" t="str">
        <f>IF($I30&gt;=N$49,#REF!,"×")</f>
        <v>×</v>
      </c>
      <c r="O30" s="2" t="str">
        <f>IF($I30&gt;=O$49,#REF!,"×")</f>
        <v>×</v>
      </c>
      <c r="P30" s="2" t="str">
        <f>IF($I30&gt;=P$49,#REF!,"×")</f>
        <v>×</v>
      </c>
      <c r="Q30" s="2" t="str">
        <f>IF($I30&gt;=Q$49,#REF!,"×")</f>
        <v>×</v>
      </c>
      <c r="R30" s="2" t="str">
        <f>IF($I30&gt;=R$49,#REF!,"×")</f>
        <v>×</v>
      </c>
      <c r="S30" s="4" t="str">
        <f>IF($I30&gt;=S$49,#REF!,"×")</f>
        <v>×</v>
      </c>
      <c r="T30" t="str">
        <f t="shared" si="1"/>
        <v/>
      </c>
      <c r="U30" s="2"/>
    </row>
    <row r="31" spans="2:21" x14ac:dyDescent="0.4">
      <c r="F31" s="3">
        <f>Sheet1!B31</f>
        <v>189572</v>
      </c>
      <c r="G31" s="4" t="str">
        <f>Sheet1!C31</f>
        <v>阿部壮冶</v>
      </c>
      <c r="H31" s="23" t="str">
        <f t="shared" si="0"/>
        <v>×</v>
      </c>
      <c r="I31" s="3"/>
      <c r="J31" s="2" t="str">
        <f>IF($I31&gt;=J$49,#REF!,"×")</f>
        <v>×</v>
      </c>
      <c r="K31" s="2" t="str">
        <f>IF($I31&gt;=K$49,#REF!,"×")</f>
        <v>×</v>
      </c>
      <c r="L31" s="2" t="str">
        <f>IF($I31&gt;=L$49,#REF!,"×")</f>
        <v>×</v>
      </c>
      <c r="M31" s="2" t="str">
        <f>IF($I31&gt;=M$49,#REF!,"×")</f>
        <v>×</v>
      </c>
      <c r="N31" s="2" t="str">
        <f>IF($I31&gt;=N$49,#REF!,"×")</f>
        <v>×</v>
      </c>
      <c r="O31" s="2" t="str">
        <f>IF($I31&gt;=O$49,#REF!,"×")</f>
        <v>×</v>
      </c>
      <c r="P31" s="2" t="str">
        <f>IF($I31&gt;=P$49,#REF!,"×")</f>
        <v>×</v>
      </c>
      <c r="Q31" s="2" t="str">
        <f>IF($I31&gt;=Q$49,#REF!,"×")</f>
        <v>×</v>
      </c>
      <c r="R31" s="2" t="str">
        <f>IF($I31&gt;=R$49,#REF!,"×")</f>
        <v>×</v>
      </c>
      <c r="S31" s="4" t="str">
        <f>IF($I31&gt;=S$49,#REF!,"×")</f>
        <v>×</v>
      </c>
      <c r="T31" t="str">
        <f t="shared" si="1"/>
        <v/>
      </c>
      <c r="U31" s="2"/>
    </row>
    <row r="32" spans="2:21" x14ac:dyDescent="0.4">
      <c r="F32" s="3">
        <f>Sheet1!B32</f>
        <v>187099</v>
      </c>
      <c r="G32" s="4" t="str">
        <f>Sheet1!C32</f>
        <v>奥誠也</v>
      </c>
      <c r="H32" s="23" t="str">
        <f t="shared" si="0"/>
        <v>×</v>
      </c>
      <c r="I32" s="3"/>
      <c r="J32" s="2" t="str">
        <f>IF($I32&gt;=J$49,#REF!,"×")</f>
        <v>×</v>
      </c>
      <c r="K32" s="2" t="str">
        <f>IF($I32&gt;=K$49,#REF!,"×")</f>
        <v>×</v>
      </c>
      <c r="L32" s="2" t="str">
        <f>IF($I32&gt;=L$49,#REF!,"×")</f>
        <v>×</v>
      </c>
      <c r="M32" s="2" t="str">
        <f>IF($I32&gt;=M$49,#REF!,"×")</f>
        <v>×</v>
      </c>
      <c r="N32" s="2" t="str">
        <f>IF($I32&gt;=N$49,#REF!,"×")</f>
        <v>×</v>
      </c>
      <c r="O32" s="2" t="str">
        <f>IF($I32&gt;=O$49,#REF!,"×")</f>
        <v>×</v>
      </c>
      <c r="P32" s="2" t="str">
        <f>IF($I32&gt;=P$49,#REF!,"×")</f>
        <v>×</v>
      </c>
      <c r="Q32" s="2" t="str">
        <f>IF($I32&gt;=Q$49,#REF!,"×")</f>
        <v>×</v>
      </c>
      <c r="R32" s="2" t="str">
        <f>IF($I32&gt;=R$49,#REF!,"×")</f>
        <v>×</v>
      </c>
      <c r="S32" s="4" t="str">
        <f>IF($I32&gt;=S$49,#REF!,"×")</f>
        <v>×</v>
      </c>
      <c r="T32" t="str">
        <f t="shared" si="1"/>
        <v/>
      </c>
      <c r="U32" s="2"/>
    </row>
    <row r="33" spans="6:21" x14ac:dyDescent="0.4">
      <c r="F33" s="3">
        <f>Sheet1!B33</f>
        <v>185832</v>
      </c>
      <c r="G33" s="4" t="str">
        <f>Sheet1!C33</f>
        <v>中谷雄大</v>
      </c>
      <c r="H33" s="23" t="str">
        <f t="shared" si="0"/>
        <v>×</v>
      </c>
      <c r="I33" s="3"/>
      <c r="J33" s="2" t="str">
        <f>IF($I33&gt;=J$49,#REF!,"×")</f>
        <v>×</v>
      </c>
      <c r="K33" s="2" t="str">
        <f>IF($I33&gt;=K$49,#REF!,"×")</f>
        <v>×</v>
      </c>
      <c r="L33" s="2" t="str">
        <f>IF($I33&gt;=L$49,#REF!,"×")</f>
        <v>×</v>
      </c>
      <c r="M33" s="2" t="str">
        <f>IF($I33&gt;=M$49,#REF!,"×")</f>
        <v>×</v>
      </c>
      <c r="N33" s="2" t="str">
        <f>IF($I33&gt;=N$49,#REF!,"×")</f>
        <v>×</v>
      </c>
      <c r="O33" s="2" t="str">
        <f>IF($I33&gt;=O$49,#REF!,"×")</f>
        <v>×</v>
      </c>
      <c r="P33" s="2" t="str">
        <f>IF($I33&gt;=P$49,#REF!,"×")</f>
        <v>×</v>
      </c>
      <c r="Q33" s="2" t="str">
        <f>IF($I33&gt;=Q$49,#REF!,"×")</f>
        <v>×</v>
      </c>
      <c r="R33" s="2" t="str">
        <f>IF($I33&gt;=R$49,#REF!,"×")</f>
        <v>×</v>
      </c>
      <c r="S33" s="4" t="str">
        <f>IF($I33&gt;=S$49,#REF!,"×")</f>
        <v>×</v>
      </c>
      <c r="T33" t="str">
        <f t="shared" si="1"/>
        <v/>
      </c>
      <c r="U33" s="2"/>
    </row>
    <row r="34" spans="6:21" x14ac:dyDescent="0.4">
      <c r="F34" s="3">
        <f>Sheet1!B34</f>
        <v>181136</v>
      </c>
      <c r="G34" s="4" t="str">
        <f>Sheet1!C34</f>
        <v>古寺勝也</v>
      </c>
      <c r="H34" s="23" t="str">
        <f t="shared" si="0"/>
        <v>×</v>
      </c>
      <c r="I34" s="3"/>
      <c r="J34" s="2" t="str">
        <f>IF($I34&gt;=J$49,#REF!,"×")</f>
        <v>×</v>
      </c>
      <c r="K34" s="2" t="str">
        <f>IF($I34&gt;=K$49,#REF!,"×")</f>
        <v>×</v>
      </c>
      <c r="L34" s="2" t="str">
        <f>IF($I34&gt;=L$49,#REF!,"×")</f>
        <v>×</v>
      </c>
      <c r="M34" s="2" t="str">
        <f>IF($I34&gt;=M$49,#REF!,"×")</f>
        <v>×</v>
      </c>
      <c r="N34" s="2" t="str">
        <f>IF($I34&gt;=N$49,#REF!,"×")</f>
        <v>×</v>
      </c>
      <c r="O34" s="2" t="str">
        <f>IF($I34&gt;=O$49,#REF!,"×")</f>
        <v>×</v>
      </c>
      <c r="P34" s="2" t="str">
        <f>IF($I34&gt;=P$49,#REF!,"×")</f>
        <v>×</v>
      </c>
      <c r="Q34" s="2" t="str">
        <f>IF($I34&gt;=Q$49,#REF!,"×")</f>
        <v>×</v>
      </c>
      <c r="R34" s="2" t="str">
        <f>IF($I34&gt;=R$49,#REF!,"×")</f>
        <v>×</v>
      </c>
      <c r="S34" s="4" t="str">
        <f>IF($I34&gt;=S$49,#REF!,"×")</f>
        <v>×</v>
      </c>
      <c r="T34" t="str">
        <f t="shared" si="1"/>
        <v/>
      </c>
      <c r="U34" s="2"/>
    </row>
    <row r="35" spans="6:21" x14ac:dyDescent="0.4">
      <c r="F35" s="3">
        <f>Sheet1!B35</f>
        <v>180459</v>
      </c>
      <c r="G35" s="4" t="str">
        <f>Sheet1!C35</f>
        <v>元木龍斗</v>
      </c>
      <c r="H35" s="23" t="str">
        <f t="shared" si="0"/>
        <v>×</v>
      </c>
      <c r="I35" s="3"/>
      <c r="J35" s="2" t="str">
        <f>IF($I35&gt;=J$49,#REF!,"×")</f>
        <v>×</v>
      </c>
      <c r="K35" s="2" t="str">
        <f>IF($I35&gt;=K$49,#REF!,"×")</f>
        <v>×</v>
      </c>
      <c r="L35" s="2" t="str">
        <f>IF($I35&gt;=L$49,#REF!,"×")</f>
        <v>×</v>
      </c>
      <c r="M35" s="2" t="str">
        <f>IF($I35&gt;=M$49,#REF!,"×")</f>
        <v>×</v>
      </c>
      <c r="N35" s="2" t="str">
        <f>IF($I35&gt;=N$49,#REF!,"×")</f>
        <v>×</v>
      </c>
      <c r="O35" s="2" t="str">
        <f>IF($I35&gt;=O$49,#REF!,"×")</f>
        <v>×</v>
      </c>
      <c r="P35" s="2" t="str">
        <f>IF($I35&gt;=P$49,#REF!,"×")</f>
        <v>×</v>
      </c>
      <c r="Q35" s="2" t="str">
        <f>IF($I35&gt;=Q$49,#REF!,"×")</f>
        <v>×</v>
      </c>
      <c r="R35" s="2" t="str">
        <f>IF($I35&gt;=R$49,#REF!,"×")</f>
        <v>×</v>
      </c>
      <c r="S35" s="4" t="str">
        <f>IF($I35&gt;=S$49,#REF!,"×")</f>
        <v>×</v>
      </c>
      <c r="T35" t="str">
        <f t="shared" si="1"/>
        <v/>
      </c>
      <c r="U35" s="2"/>
    </row>
    <row r="36" spans="6:21" x14ac:dyDescent="0.4">
      <c r="F36" s="3">
        <f>Sheet1!B36</f>
        <v>184733</v>
      </c>
      <c r="G36" s="4" t="str">
        <f>Sheet1!C36</f>
        <v>塩田誠</v>
      </c>
      <c r="H36" s="23" t="str">
        <f t="shared" si="0"/>
        <v>×</v>
      </c>
      <c r="I36" s="3"/>
      <c r="J36" s="2" t="str">
        <f>IF($I36&gt;=J$49,#REF!,"×")</f>
        <v>×</v>
      </c>
      <c r="K36" s="2" t="str">
        <f>IF($I36&gt;=K$49,#REF!,"×")</f>
        <v>×</v>
      </c>
      <c r="L36" s="2" t="str">
        <f>IF($I36&gt;=L$49,#REF!,"×")</f>
        <v>×</v>
      </c>
      <c r="M36" s="2" t="str">
        <f>IF($I36&gt;=M$49,#REF!,"×")</f>
        <v>×</v>
      </c>
      <c r="N36" s="2" t="str">
        <f>IF($I36&gt;=N$49,#REF!,"×")</f>
        <v>×</v>
      </c>
      <c r="O36" s="2" t="str">
        <f>IF($I36&gt;=O$49,#REF!,"×")</f>
        <v>×</v>
      </c>
      <c r="P36" s="2" t="str">
        <f>IF($I36&gt;=P$49,#REF!,"×")</f>
        <v>×</v>
      </c>
      <c r="Q36" s="2" t="str">
        <f>IF($I36&gt;=Q$49,#REF!,"×")</f>
        <v>×</v>
      </c>
      <c r="R36" s="2" t="str">
        <f>IF($I36&gt;=R$49,#REF!,"×")</f>
        <v>×</v>
      </c>
      <c r="S36" s="4" t="str">
        <f>IF($I36&gt;=S$49,#REF!,"×")</f>
        <v>×</v>
      </c>
      <c r="T36" t="str">
        <f t="shared" si="1"/>
        <v/>
      </c>
      <c r="U36" s="2"/>
    </row>
    <row r="37" spans="6:21" x14ac:dyDescent="0.4">
      <c r="F37" s="3">
        <f>Sheet1!B37</f>
        <v>185683</v>
      </c>
      <c r="G37" s="4" t="str">
        <f>Sheet1!C37</f>
        <v>三浦大成</v>
      </c>
      <c r="H37" s="23" t="str">
        <f t="shared" si="0"/>
        <v>×</v>
      </c>
      <c r="I37" s="3"/>
      <c r="J37" s="2" t="str">
        <f>IF($I37&gt;=J$49,#REF!,"×")</f>
        <v>×</v>
      </c>
      <c r="K37" s="2" t="str">
        <f>IF($I37&gt;=K$49,#REF!,"×")</f>
        <v>×</v>
      </c>
      <c r="L37" s="2" t="str">
        <f>IF($I37&gt;=L$49,#REF!,"×")</f>
        <v>×</v>
      </c>
      <c r="M37" s="2" t="str">
        <f>IF($I37&gt;=M$49,#REF!,"×")</f>
        <v>×</v>
      </c>
      <c r="N37" s="2" t="str">
        <f>IF($I37&gt;=N$49,#REF!,"×")</f>
        <v>×</v>
      </c>
      <c r="O37" s="2" t="str">
        <f>IF($I37&gt;=O$49,#REF!,"×")</f>
        <v>×</v>
      </c>
      <c r="P37" s="2" t="str">
        <f>IF($I37&gt;=P$49,#REF!,"×")</f>
        <v>×</v>
      </c>
      <c r="Q37" s="2" t="str">
        <f>IF($I37&gt;=Q$49,#REF!,"×")</f>
        <v>×</v>
      </c>
      <c r="R37" s="2" t="str">
        <f>IF($I37&gt;=R$49,#REF!,"×")</f>
        <v>×</v>
      </c>
      <c r="S37" s="4" t="str">
        <f>IF($I37&gt;=S$49,#REF!,"×")</f>
        <v>×</v>
      </c>
      <c r="T37" t="str">
        <f t="shared" si="1"/>
        <v/>
      </c>
      <c r="U37" s="2"/>
    </row>
    <row r="38" spans="6:21" x14ac:dyDescent="0.4">
      <c r="F38" s="3">
        <f>Sheet1!B38</f>
        <v>183865</v>
      </c>
      <c r="G38" s="4" t="str">
        <f>Sheet1!C38</f>
        <v>佐竹凛花</v>
      </c>
      <c r="H38" s="23" t="str">
        <f t="shared" si="0"/>
        <v>×</v>
      </c>
      <c r="I38" s="3"/>
      <c r="J38" s="2" t="str">
        <f>IF($I38&gt;=J$49,#REF!,"×")</f>
        <v>×</v>
      </c>
      <c r="K38" s="2" t="str">
        <f>IF($I38&gt;=K$49,#REF!,"×")</f>
        <v>×</v>
      </c>
      <c r="L38" s="2" t="str">
        <f>IF($I38&gt;=L$49,#REF!,"×")</f>
        <v>×</v>
      </c>
      <c r="M38" s="2" t="str">
        <f>IF($I38&gt;=M$49,#REF!,"×")</f>
        <v>×</v>
      </c>
      <c r="N38" s="2" t="str">
        <f>IF($I38&gt;=N$49,#REF!,"×")</f>
        <v>×</v>
      </c>
      <c r="O38" s="2" t="str">
        <f>IF($I38&gt;=O$49,#REF!,"×")</f>
        <v>×</v>
      </c>
      <c r="P38" s="2" t="str">
        <f>IF($I38&gt;=P$49,#REF!,"×")</f>
        <v>×</v>
      </c>
      <c r="Q38" s="2" t="str">
        <f>IF($I38&gt;=Q$49,#REF!,"×")</f>
        <v>×</v>
      </c>
      <c r="R38" s="2" t="str">
        <f>IF($I38&gt;=R$49,#REF!,"×")</f>
        <v>×</v>
      </c>
      <c r="S38" s="4" t="str">
        <f>IF($I38&gt;=S$49,#REF!,"×")</f>
        <v>×</v>
      </c>
      <c r="T38" t="str">
        <f t="shared" si="1"/>
        <v/>
      </c>
      <c r="U38" s="2"/>
    </row>
    <row r="39" spans="6:21" x14ac:dyDescent="0.4">
      <c r="F39" s="3">
        <f>Sheet1!B39</f>
        <v>186064</v>
      </c>
      <c r="G39" s="4" t="str">
        <f>Sheet1!C39</f>
        <v>品川美月</v>
      </c>
      <c r="H39" s="23" t="str">
        <f t="shared" si="0"/>
        <v>×</v>
      </c>
      <c r="I39" s="3"/>
      <c r="J39" s="2" t="str">
        <f>IF($I39&gt;=J$49,#REF!,"×")</f>
        <v>×</v>
      </c>
      <c r="K39" s="2" t="str">
        <f>IF($I39&gt;=K$49,#REF!,"×")</f>
        <v>×</v>
      </c>
      <c r="L39" s="2" t="str">
        <f>IF($I39&gt;=L$49,#REF!,"×")</f>
        <v>×</v>
      </c>
      <c r="M39" s="2" t="str">
        <f>IF($I39&gt;=M$49,#REF!,"×")</f>
        <v>×</v>
      </c>
      <c r="N39" s="2" t="str">
        <f>IF($I39&gt;=N$49,#REF!,"×")</f>
        <v>×</v>
      </c>
      <c r="O39" s="2" t="str">
        <f>IF($I39&gt;=O$49,#REF!,"×")</f>
        <v>×</v>
      </c>
      <c r="P39" s="2" t="str">
        <f>IF($I39&gt;=P$49,#REF!,"×")</f>
        <v>×</v>
      </c>
      <c r="Q39" s="2" t="str">
        <f>IF($I39&gt;=Q$49,#REF!,"×")</f>
        <v>×</v>
      </c>
      <c r="R39" s="2" t="str">
        <f>IF($I39&gt;=R$49,#REF!,"×")</f>
        <v>×</v>
      </c>
      <c r="S39" s="4" t="str">
        <f>IF($I39&gt;=S$49,#REF!,"×")</f>
        <v>×</v>
      </c>
      <c r="T39" t="str">
        <f t="shared" si="1"/>
        <v/>
      </c>
      <c r="U39" s="2"/>
    </row>
    <row r="40" spans="6:21" x14ac:dyDescent="0.4">
      <c r="F40" s="3">
        <f>Sheet1!B40</f>
        <v>180557</v>
      </c>
      <c r="G40" s="4" t="str">
        <f>Sheet1!C40</f>
        <v>引田歩</v>
      </c>
      <c r="H40" s="23" t="str">
        <f t="shared" si="0"/>
        <v>×</v>
      </c>
      <c r="I40" s="3"/>
      <c r="J40" s="2" t="str">
        <f>IF($I40&gt;=J$49,#REF!,"×")</f>
        <v>×</v>
      </c>
      <c r="K40" s="2" t="str">
        <f>IF($I40&gt;=K$49,#REF!,"×")</f>
        <v>×</v>
      </c>
      <c r="L40" s="2" t="str">
        <f>IF($I40&gt;=L$49,#REF!,"×")</f>
        <v>×</v>
      </c>
      <c r="M40" s="2" t="str">
        <f>IF($I40&gt;=M$49,#REF!,"×")</f>
        <v>×</v>
      </c>
      <c r="N40" s="2" t="str">
        <f>IF($I40&gt;=N$49,#REF!,"×")</f>
        <v>×</v>
      </c>
      <c r="O40" s="2" t="str">
        <f>IF($I40&gt;=O$49,#REF!,"×")</f>
        <v>×</v>
      </c>
      <c r="P40" s="2" t="str">
        <f>IF($I40&gt;=P$49,#REF!,"×")</f>
        <v>×</v>
      </c>
      <c r="Q40" s="2" t="str">
        <f>IF($I40&gt;=Q$49,#REF!,"×")</f>
        <v>×</v>
      </c>
      <c r="R40" s="2" t="str">
        <f>IF($I40&gt;=R$49,#REF!,"×")</f>
        <v>×</v>
      </c>
      <c r="S40" s="4" t="str">
        <f>IF($I40&gt;=S$49,#REF!,"×")</f>
        <v>×</v>
      </c>
      <c r="T40" t="str">
        <f t="shared" si="1"/>
        <v/>
      </c>
      <c r="U40" s="2"/>
    </row>
    <row r="41" spans="6:21" x14ac:dyDescent="0.4">
      <c r="F41" s="3">
        <f>Sheet1!B41</f>
        <v>188065</v>
      </c>
      <c r="G41" s="4" t="str">
        <f>Sheet1!C41</f>
        <v>川崎冬真</v>
      </c>
      <c r="H41" s="23" t="str">
        <f t="shared" si="0"/>
        <v>×</v>
      </c>
      <c r="I41" s="3"/>
      <c r="J41" s="2" t="str">
        <f>IF($I41&gt;=J$49,#REF!,"×")</f>
        <v>×</v>
      </c>
      <c r="K41" s="2" t="str">
        <f>IF($I41&gt;=K$49,#REF!,"×")</f>
        <v>×</v>
      </c>
      <c r="L41" s="2" t="str">
        <f>IF($I41&gt;=L$49,#REF!,"×")</f>
        <v>×</v>
      </c>
      <c r="M41" s="2" t="str">
        <f>IF($I41&gt;=M$49,#REF!,"×")</f>
        <v>×</v>
      </c>
      <c r="N41" s="2" t="str">
        <f>IF($I41&gt;=N$49,#REF!,"×")</f>
        <v>×</v>
      </c>
      <c r="O41" s="2" t="str">
        <f>IF($I41&gt;=O$49,#REF!,"×")</f>
        <v>×</v>
      </c>
      <c r="P41" s="2" t="str">
        <f>IF($I41&gt;=P$49,#REF!,"×")</f>
        <v>×</v>
      </c>
      <c r="Q41" s="2" t="str">
        <f>IF($I41&gt;=Q$49,#REF!,"×")</f>
        <v>×</v>
      </c>
      <c r="R41" s="2" t="str">
        <f>IF($I41&gt;=R$49,#REF!,"×")</f>
        <v>×</v>
      </c>
      <c r="S41" s="4" t="str">
        <f>IF($I41&gt;=S$49,#REF!,"×")</f>
        <v>×</v>
      </c>
      <c r="T41" t="str">
        <f t="shared" si="1"/>
        <v/>
      </c>
      <c r="U41" s="2"/>
    </row>
    <row r="42" spans="6:21" x14ac:dyDescent="0.4">
      <c r="F42" s="3">
        <f>Sheet1!B42</f>
        <v>186044</v>
      </c>
      <c r="G42" s="4" t="str">
        <f>Sheet1!C42</f>
        <v>三石直哉</v>
      </c>
      <c r="H42" s="23" t="str">
        <f t="shared" si="0"/>
        <v>×</v>
      </c>
      <c r="I42" s="3"/>
      <c r="J42" s="2" t="str">
        <f>IF($I42&gt;=J$49,#REF!,"×")</f>
        <v>×</v>
      </c>
      <c r="K42" s="2" t="str">
        <f>IF($I42&gt;=K$49,#REF!,"×")</f>
        <v>×</v>
      </c>
      <c r="L42" s="2" t="str">
        <f>IF($I42&gt;=L$49,#REF!,"×")</f>
        <v>×</v>
      </c>
      <c r="M42" s="2" t="str">
        <f>IF($I42&gt;=M$49,#REF!,"×")</f>
        <v>×</v>
      </c>
      <c r="N42" s="2" t="str">
        <f>IF($I42&gt;=N$49,#REF!,"×")</f>
        <v>×</v>
      </c>
      <c r="O42" s="2" t="str">
        <f>IF($I42&gt;=O$49,#REF!,"×")</f>
        <v>×</v>
      </c>
      <c r="P42" s="2" t="str">
        <f>IF($I42&gt;=P$49,#REF!,"×")</f>
        <v>×</v>
      </c>
      <c r="Q42" s="2" t="str">
        <f>IF($I42&gt;=Q$49,#REF!,"×")</f>
        <v>×</v>
      </c>
      <c r="R42" s="2" t="str">
        <f>IF($I42&gt;=R$49,#REF!,"×")</f>
        <v>×</v>
      </c>
      <c r="S42" s="4" t="str">
        <f>IF($I42&gt;=S$49,#REF!,"×")</f>
        <v>×</v>
      </c>
      <c r="T42" t="str">
        <f t="shared" si="1"/>
        <v/>
      </c>
      <c r="U42" s="2"/>
    </row>
    <row r="43" spans="6:21" x14ac:dyDescent="0.4">
      <c r="F43" s="3">
        <f>Sheet1!B47</f>
        <v>176602</v>
      </c>
      <c r="G43" s="4" t="str">
        <f>Sheet1!C47</f>
        <v>大久保達也</v>
      </c>
      <c r="H43" s="23" t="str">
        <f t="shared" si="0"/>
        <v>×</v>
      </c>
      <c r="I43" s="3"/>
      <c r="J43" s="2" t="str">
        <f>IF($I43&gt;=J$49,#REF!,"×")</f>
        <v>×</v>
      </c>
      <c r="K43" s="2" t="str">
        <f>IF($I43&gt;=K$49,#REF!,"×")</f>
        <v>×</v>
      </c>
      <c r="L43" s="2" t="str">
        <f>IF($I43&gt;=L$49,#REF!,"×")</f>
        <v>×</v>
      </c>
      <c r="M43" s="2" t="str">
        <f>IF($I43&gt;=M$49,#REF!,"×")</f>
        <v>×</v>
      </c>
      <c r="N43" s="2" t="str">
        <f>IF($I43&gt;=N$49,#REF!,"×")</f>
        <v>×</v>
      </c>
      <c r="O43" s="2" t="str">
        <f>IF($I43&gt;=O$49,#REF!,"×")</f>
        <v>×</v>
      </c>
      <c r="P43" s="2" t="str">
        <f>IF($I43&gt;=P$49,#REF!,"×")</f>
        <v>×</v>
      </c>
      <c r="Q43" s="2" t="str">
        <f>IF($I43&gt;=Q$49,#REF!,"×")</f>
        <v>×</v>
      </c>
      <c r="R43" s="2" t="str">
        <f>IF($I43&gt;=R$49,#REF!,"×")</f>
        <v>×</v>
      </c>
      <c r="S43" s="4" t="str">
        <f>IF($I43&gt;=S$49,#REF!,"×")</f>
        <v>×</v>
      </c>
      <c r="T43" t="str">
        <f t="shared" si="1"/>
        <v/>
      </c>
      <c r="U43" s="2"/>
    </row>
    <row r="44" spans="6:21" x14ac:dyDescent="0.4">
      <c r="F44" s="3">
        <f>Sheet1!B48</f>
        <v>175043</v>
      </c>
      <c r="G44" s="4" t="str">
        <f>Sheet1!C48</f>
        <v>林明宏</v>
      </c>
      <c r="H44" s="23" t="str">
        <f t="shared" si="0"/>
        <v>×</v>
      </c>
      <c r="I44" s="3"/>
      <c r="J44" s="2" t="str">
        <f>IF($I44&gt;=J$49,#REF!,"×")</f>
        <v>×</v>
      </c>
      <c r="K44" s="2" t="str">
        <f>IF($I44&gt;=K$49,#REF!,"×")</f>
        <v>×</v>
      </c>
      <c r="L44" s="2" t="str">
        <f>IF($I44&gt;=L$49,#REF!,"×")</f>
        <v>×</v>
      </c>
      <c r="M44" s="2" t="str">
        <f>IF($I44&gt;=M$49,#REF!,"×")</f>
        <v>×</v>
      </c>
      <c r="N44" s="2" t="str">
        <f>IF($I44&gt;=N$49,#REF!,"×")</f>
        <v>×</v>
      </c>
      <c r="O44" s="2" t="str">
        <f>IF($I44&gt;=O$49,#REF!,"×")</f>
        <v>×</v>
      </c>
      <c r="P44" s="2" t="str">
        <f>IF($I44&gt;=P$49,#REF!,"×")</f>
        <v>×</v>
      </c>
      <c r="Q44" s="2" t="str">
        <f>IF($I44&gt;=Q$49,#REF!,"×")</f>
        <v>×</v>
      </c>
      <c r="R44" s="2" t="str">
        <f>IF($I44&gt;=R$49,#REF!,"×")</f>
        <v>×</v>
      </c>
      <c r="S44" s="4" t="str">
        <f>IF($I44&gt;=S$49,#REF!,"×")</f>
        <v>×</v>
      </c>
      <c r="T44" t="str">
        <f t="shared" si="1"/>
        <v/>
      </c>
      <c r="U44" s="2"/>
    </row>
    <row r="45" spans="6:21" x14ac:dyDescent="0.4">
      <c r="F45" s="3">
        <f>Sheet1!B49</f>
        <v>164703</v>
      </c>
      <c r="G45" s="4" t="str">
        <f>Sheet1!C49</f>
        <v>森口祐樹</v>
      </c>
      <c r="H45" s="23" t="str">
        <f t="shared" si="0"/>
        <v>×</v>
      </c>
      <c r="I45" s="3"/>
      <c r="J45" s="2" t="str">
        <f>IF($I45&gt;=J$49,#REF!,"×")</f>
        <v>×</v>
      </c>
      <c r="K45" s="2" t="str">
        <f>IF($I45&gt;=K$49,#REF!,"×")</f>
        <v>×</v>
      </c>
      <c r="L45" s="2" t="str">
        <f>IF($I45&gt;=L$49,#REF!,"×")</f>
        <v>×</v>
      </c>
      <c r="M45" s="2" t="str">
        <f>IF($I45&gt;=M$49,#REF!,"×")</f>
        <v>×</v>
      </c>
      <c r="N45" s="2" t="str">
        <f>IF($I45&gt;=N$49,#REF!,"×")</f>
        <v>×</v>
      </c>
      <c r="O45" s="2" t="str">
        <f>IF($I45&gt;=O$49,#REF!,"×")</f>
        <v>×</v>
      </c>
      <c r="P45" s="2" t="str">
        <f>IF($I45&gt;=P$49,#REF!,"×")</f>
        <v>×</v>
      </c>
      <c r="Q45" s="2" t="str">
        <f>IF($I45&gt;=Q$49,#REF!,"×")</f>
        <v>×</v>
      </c>
      <c r="R45" s="2" t="str">
        <f>IF($I45&gt;=R$49,#REF!,"×")</f>
        <v>×</v>
      </c>
      <c r="S45" s="4" t="str">
        <f>IF($I45&gt;=S$49,#REF!,"×")</f>
        <v>×</v>
      </c>
      <c r="T45" t="str">
        <f t="shared" si="1"/>
        <v/>
      </c>
      <c r="U45" s="2"/>
    </row>
    <row r="46" spans="6:21" x14ac:dyDescent="0.4">
      <c r="F46" s="3">
        <f>Sheet1!B50</f>
        <v>175589</v>
      </c>
      <c r="G46" s="4" t="str">
        <f>Sheet1!C50</f>
        <v>田中航平</v>
      </c>
      <c r="H46" s="23" t="str">
        <f t="shared" si="0"/>
        <v>×</v>
      </c>
      <c r="I46" s="3"/>
      <c r="J46" s="2" t="str">
        <f>IF($I46&gt;=J$49,#REF!,"×")</f>
        <v>×</v>
      </c>
      <c r="K46" s="2" t="str">
        <f>IF($I46&gt;=K$49,#REF!,"×")</f>
        <v>×</v>
      </c>
      <c r="L46" s="2" t="str">
        <f>IF($I46&gt;=L$49,#REF!,"×")</f>
        <v>×</v>
      </c>
      <c r="M46" s="2" t="str">
        <f>IF($I46&gt;=M$49,#REF!,"×")</f>
        <v>×</v>
      </c>
      <c r="N46" s="2" t="str">
        <f>IF($I46&gt;=N$49,#REF!,"×")</f>
        <v>×</v>
      </c>
      <c r="O46" s="2" t="str">
        <f>IF($I46&gt;=O$49,#REF!,"×")</f>
        <v>×</v>
      </c>
      <c r="P46" s="2" t="str">
        <f>IF($I46&gt;=P$49,#REF!,"×")</f>
        <v>×</v>
      </c>
      <c r="Q46" s="2" t="str">
        <f>IF($I46&gt;=Q$49,#REF!,"×")</f>
        <v>×</v>
      </c>
      <c r="R46" s="2" t="str">
        <f>IF($I46&gt;=R$49,#REF!,"×")</f>
        <v>×</v>
      </c>
      <c r="S46" s="4" t="str">
        <f>IF($I46&gt;=S$49,#REF!,"×")</f>
        <v>×</v>
      </c>
      <c r="T46" t="str">
        <f t="shared" si="1"/>
        <v/>
      </c>
      <c r="U46" s="2"/>
    </row>
    <row r="47" spans="6:21" x14ac:dyDescent="0.4">
      <c r="F47" s="3">
        <f>Sheet1!B51</f>
        <v>173351</v>
      </c>
      <c r="G47" s="4" t="str">
        <f>Sheet1!C51</f>
        <v>小島一政</v>
      </c>
      <c r="H47" s="23" t="str">
        <f t="shared" si="0"/>
        <v>×</v>
      </c>
      <c r="I47" s="3"/>
      <c r="J47" s="2" t="str">
        <f>IF($I47&gt;=J$49,#REF!,"×")</f>
        <v>×</v>
      </c>
      <c r="K47" s="2" t="str">
        <f>IF($I47&gt;=K$49,#REF!,"×")</f>
        <v>×</v>
      </c>
      <c r="L47" s="2" t="str">
        <f>IF($I47&gt;=L$49,#REF!,"×")</f>
        <v>×</v>
      </c>
      <c r="M47" s="2" t="str">
        <f>IF($I47&gt;=M$49,#REF!,"×")</f>
        <v>×</v>
      </c>
      <c r="N47" s="2" t="str">
        <f>IF($I47&gt;=N$49,#REF!,"×")</f>
        <v>×</v>
      </c>
      <c r="O47" s="2" t="str">
        <f>IF($I47&gt;=O$49,#REF!,"×")</f>
        <v>×</v>
      </c>
      <c r="P47" s="2" t="str">
        <f>IF($I47&gt;=P$49,#REF!,"×")</f>
        <v>×</v>
      </c>
      <c r="Q47" s="2" t="str">
        <f>IF($I47&gt;=Q$49,#REF!,"×")</f>
        <v>×</v>
      </c>
      <c r="R47" s="2" t="str">
        <f>IF($I47&gt;=R$49,#REF!,"×")</f>
        <v>×</v>
      </c>
      <c r="S47" s="4" t="str">
        <f>IF($I47&gt;=S$49,#REF!,"×")</f>
        <v>×</v>
      </c>
      <c r="T47" t="str">
        <f t="shared" si="1"/>
        <v/>
      </c>
      <c r="U47" s="2"/>
    </row>
    <row r="48" spans="6:21" ht="19.5" thickBot="1" x14ac:dyDescent="0.45">
      <c r="F48" s="5">
        <f>Sheet1!B52</f>
        <v>170358</v>
      </c>
      <c r="G48" s="7" t="str">
        <f>Sheet1!C52</f>
        <v>藤井若葉</v>
      </c>
      <c r="H48" s="23" t="str">
        <f t="shared" si="0"/>
        <v>×</v>
      </c>
      <c r="I48" s="27"/>
      <c r="J48" s="28" t="str">
        <f>IF($I48&gt;=J$49,#REF!,"×")</f>
        <v>×</v>
      </c>
      <c r="K48" s="28" t="str">
        <f>IF($I48&gt;=K$49,#REF!,"×")</f>
        <v>×</v>
      </c>
      <c r="L48" s="28" t="str">
        <f>IF($I48&gt;=L$49,#REF!,"×")</f>
        <v>×</v>
      </c>
      <c r="M48" s="28" t="str">
        <f>IF($I48&gt;=M$49,#REF!,"×")</f>
        <v>×</v>
      </c>
      <c r="N48" s="28" t="str">
        <f>IF($I48&gt;=N$49,#REF!,"×")</f>
        <v>×</v>
      </c>
      <c r="O48" s="28" t="str">
        <f>IF($I48&gt;=O$49,#REF!,"×")</f>
        <v>×</v>
      </c>
      <c r="P48" s="28" t="str">
        <f>IF($I48&gt;=P$49,#REF!,"×")</f>
        <v>×</v>
      </c>
      <c r="Q48" s="28" t="str">
        <f>IF($I48&gt;=Q$49,#REF!,"×")</f>
        <v>×</v>
      </c>
      <c r="R48" s="28" t="str">
        <f>IF($I48&gt;=R$49,#REF!,"×")</f>
        <v>×</v>
      </c>
      <c r="S48" s="29" t="str">
        <f>IF($I48&gt;=S$49,#REF!,"×")</f>
        <v>×</v>
      </c>
      <c r="T48" t="str">
        <f t="shared" si="1"/>
        <v/>
      </c>
      <c r="U48" s="2"/>
    </row>
    <row r="49" spans="8:19" ht="19.5" thickBot="1" x14ac:dyDescent="0.45">
      <c r="H49" s="23"/>
      <c r="I49" s="30" t="s">
        <v>139</v>
      </c>
      <c r="J49" s="25">
        <v>1</v>
      </c>
      <c r="K49" s="25">
        <v>2</v>
      </c>
      <c r="L49" s="25">
        <v>3</v>
      </c>
      <c r="M49" s="25">
        <v>4</v>
      </c>
      <c r="N49" s="25">
        <v>5</v>
      </c>
      <c r="O49" s="25">
        <v>6</v>
      </c>
      <c r="P49" s="25">
        <v>7</v>
      </c>
      <c r="Q49" s="25">
        <v>8</v>
      </c>
      <c r="R49" s="25">
        <v>9</v>
      </c>
      <c r="S49" s="26">
        <v>10</v>
      </c>
    </row>
  </sheetData>
  <phoneticPr fontId="1"/>
  <conditionalFormatting sqref="J3:S48">
    <cfRule type="cellIs" dxfId="1" priority="1" operator="equal">
      <formula>"×"</formula>
    </cfRule>
  </conditionalFormatting>
  <dataValidations count="3">
    <dataValidation type="whole" allowBlank="1" showInputMessage="1" showErrorMessage="1" sqref="I4:I48">
      <formula1>0</formula1>
      <formula2>25</formula2>
    </dataValidation>
    <dataValidation type="whole" allowBlank="1" showInputMessage="1" showErrorMessage="1" sqref="I3">
      <formula1>0</formula1>
      <formula2>10</formula2>
    </dataValidation>
    <dataValidation type="list" allowBlank="1" showInputMessage="1" showErrorMessage="1" sqref="J3:S48">
      <formula1>$B$3:$B$28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abSelected="1" topLeftCell="A22" workbookViewId="0">
      <selection activeCell="I42" sqref="I42"/>
    </sheetView>
  </sheetViews>
  <sheetFormatPr defaultRowHeight="18.75" x14ac:dyDescent="0.4"/>
  <cols>
    <col min="7" max="7" width="19.25" bestFit="1" customWidth="1"/>
    <col min="10" max="10" width="13" bestFit="1" customWidth="1"/>
    <col min="14" max="14" width="24.375" bestFit="1" customWidth="1"/>
    <col min="16" max="16" width="29" customWidth="1"/>
  </cols>
  <sheetData>
    <row r="1" spans="2:19" ht="19.5" thickBot="1" x14ac:dyDescent="0.45"/>
    <row r="2" spans="2:19" ht="19.5" thickBot="1" x14ac:dyDescent="0.45">
      <c r="B2" s="12" t="s">
        <v>0</v>
      </c>
      <c r="C2" s="13" t="s">
        <v>1</v>
      </c>
      <c r="D2" s="14" t="s">
        <v>3</v>
      </c>
      <c r="E2" s="22" t="s">
        <v>7</v>
      </c>
      <c r="F2" s="24" t="s">
        <v>159</v>
      </c>
      <c r="G2" s="35" t="s">
        <v>199</v>
      </c>
      <c r="H2" s="36" t="s">
        <v>198</v>
      </c>
      <c r="J2" s="33" t="s">
        <v>202</v>
      </c>
      <c r="L2" s="34" t="s">
        <v>159</v>
      </c>
      <c r="N2" s="18" t="s">
        <v>174</v>
      </c>
      <c r="P2" s="18" t="s">
        <v>192</v>
      </c>
      <c r="R2" t="s">
        <v>159</v>
      </c>
    </row>
    <row r="3" spans="2:19" x14ac:dyDescent="0.4">
      <c r="B3" s="8">
        <v>181002</v>
      </c>
      <c r="C3" s="9" t="s">
        <v>4</v>
      </c>
      <c r="D3" s="10" t="s">
        <v>6</v>
      </c>
      <c r="E3" s="1" t="str">
        <f>IF(AND(COUNTIF(F3:H3,0)=0,IF(I3="右に記入",IF(COUNTA(J3)&gt;0,TRUE),TRUE)),"〇","×")</f>
        <v>〇</v>
      </c>
      <c r="F3" s="8" t="s">
        <v>171</v>
      </c>
      <c r="G3" s="9" t="s">
        <v>200</v>
      </c>
      <c r="H3" s="10" t="str">
        <f>IF(D3=$L$11,,"×")</f>
        <v>×</v>
      </c>
      <c r="I3" t="str">
        <f>IF(G3=$P$8,"右に記入","")</f>
        <v>右に記入</v>
      </c>
      <c r="J3" s="32" t="s">
        <v>203</v>
      </c>
      <c r="L3" s="32" t="s">
        <v>171</v>
      </c>
      <c r="N3" s="32" t="s">
        <v>175</v>
      </c>
      <c r="P3" s="32" t="s">
        <v>193</v>
      </c>
      <c r="R3" t="s">
        <v>170</v>
      </c>
    </row>
    <row r="4" spans="2:19" x14ac:dyDescent="0.4">
      <c r="B4" s="8">
        <v>181457</v>
      </c>
      <c r="C4" s="2" t="s">
        <v>14</v>
      </c>
      <c r="D4" s="4" t="s">
        <v>6</v>
      </c>
      <c r="E4" s="1" t="str">
        <f>IF(AND(COUNTIF(F4:H4,0)=0,IF(I4="右に記入",IF(COUNTA(J4)&gt;0,TRUE),TRUE)),"〇","×")</f>
        <v>×</v>
      </c>
      <c r="F4" s="3">
        <f>IF(OR(D4=$L$8,D4=$L$9),,"×")</f>
        <v>0</v>
      </c>
      <c r="G4" s="2">
        <f>IF(D4=$L$8,,"×")</f>
        <v>0</v>
      </c>
      <c r="H4" s="4" t="str">
        <f t="shared" ref="H4:H52" si="0">IF(D4=$L$11,,"×")</f>
        <v>×</v>
      </c>
      <c r="J4" s="15"/>
      <c r="L4" s="15" t="s">
        <v>172</v>
      </c>
      <c r="N4" s="32" t="s">
        <v>176</v>
      </c>
      <c r="P4" s="15" t="s">
        <v>194</v>
      </c>
      <c r="R4" t="s">
        <v>160</v>
      </c>
    </row>
    <row r="5" spans="2:19" ht="19.5" thickBot="1" x14ac:dyDescent="0.45">
      <c r="B5" s="3">
        <v>183857</v>
      </c>
      <c r="C5" s="2" t="s">
        <v>21</v>
      </c>
      <c r="D5" s="4" t="s">
        <v>6</v>
      </c>
      <c r="E5" s="1" t="str">
        <f t="shared" ref="E5:E52" si="1">IF(AND(COUNTIF(F5:H5,0)=0,IF(I5="右に記入",IF(COUNTA(J5)&gt;0,TRUE),TRUE)),"〇","×")</f>
        <v>×</v>
      </c>
      <c r="F5" s="3">
        <f t="shared" ref="F5:F52" si="2">IF(OR(D5=$L$8,D5=$L$9),,"×")</f>
        <v>0</v>
      </c>
      <c r="G5" s="2">
        <f t="shared" ref="G5:G52" si="3">IF(D5=$L$8,,"×")</f>
        <v>0</v>
      </c>
      <c r="H5" s="4" t="str">
        <f t="shared" si="0"/>
        <v>×</v>
      </c>
      <c r="J5" s="15"/>
      <c r="L5" s="16" t="s">
        <v>173</v>
      </c>
      <c r="N5" s="15" t="s">
        <v>177</v>
      </c>
      <c r="P5" s="15" t="s">
        <v>195</v>
      </c>
      <c r="R5" t="s">
        <v>161</v>
      </c>
    </row>
    <row r="6" spans="2:19" ht="19.5" thickBot="1" x14ac:dyDescent="0.45">
      <c r="B6" s="3">
        <v>180046</v>
      </c>
      <c r="C6" s="2" t="s">
        <v>25</v>
      </c>
      <c r="D6" s="4" t="s">
        <v>6</v>
      </c>
      <c r="E6" s="1" t="str">
        <f t="shared" si="1"/>
        <v>×</v>
      </c>
      <c r="F6" s="3">
        <f t="shared" si="2"/>
        <v>0</v>
      </c>
      <c r="G6" s="2">
        <f t="shared" si="3"/>
        <v>0</v>
      </c>
      <c r="H6" s="4" t="str">
        <f t="shared" si="0"/>
        <v>×</v>
      </c>
      <c r="J6" s="15"/>
      <c r="N6" s="15" t="s">
        <v>178</v>
      </c>
      <c r="P6" s="15" t="s">
        <v>196</v>
      </c>
      <c r="R6" t="s">
        <v>162</v>
      </c>
    </row>
    <row r="7" spans="2:19" ht="19.5" thickBot="1" x14ac:dyDescent="0.45">
      <c r="B7" s="3">
        <v>182265</v>
      </c>
      <c r="C7" s="2" t="s">
        <v>29</v>
      </c>
      <c r="D7" s="4" t="s">
        <v>6</v>
      </c>
      <c r="E7" s="1" t="str">
        <f t="shared" si="1"/>
        <v>×</v>
      </c>
      <c r="F7" s="3">
        <f t="shared" si="2"/>
        <v>0</v>
      </c>
      <c r="G7" s="2">
        <f t="shared" si="3"/>
        <v>0</v>
      </c>
      <c r="H7" s="4" t="str">
        <f t="shared" si="0"/>
        <v>×</v>
      </c>
      <c r="J7" s="15"/>
      <c r="L7" s="18" t="s">
        <v>3</v>
      </c>
      <c r="N7" s="15" t="s">
        <v>179</v>
      </c>
      <c r="P7" s="15" t="s">
        <v>197</v>
      </c>
      <c r="R7" t="s">
        <v>163</v>
      </c>
    </row>
    <row r="8" spans="2:19" ht="19.5" thickBot="1" x14ac:dyDescent="0.45">
      <c r="B8" s="3">
        <v>180472</v>
      </c>
      <c r="C8" s="2" t="s">
        <v>68</v>
      </c>
      <c r="D8" s="4" t="s">
        <v>6</v>
      </c>
      <c r="E8" s="1" t="str">
        <f t="shared" si="1"/>
        <v>×</v>
      </c>
      <c r="F8" s="3">
        <f t="shared" si="2"/>
        <v>0</v>
      </c>
      <c r="G8" s="2">
        <f t="shared" si="3"/>
        <v>0</v>
      </c>
      <c r="H8" s="4" t="str">
        <f t="shared" si="0"/>
        <v>×</v>
      </c>
      <c r="J8" s="15"/>
      <c r="L8" s="17" t="s">
        <v>6</v>
      </c>
      <c r="N8" s="15" t="s">
        <v>180</v>
      </c>
      <c r="P8" s="16" t="s">
        <v>201</v>
      </c>
      <c r="R8" t="s">
        <v>164</v>
      </c>
      <c r="S8" t="s">
        <v>165</v>
      </c>
    </row>
    <row r="9" spans="2:19" x14ac:dyDescent="0.4">
      <c r="B9" s="3">
        <v>180707</v>
      </c>
      <c r="C9" s="2" t="s">
        <v>32</v>
      </c>
      <c r="D9" s="4" t="s">
        <v>6</v>
      </c>
      <c r="E9" s="1" t="str">
        <f t="shared" si="1"/>
        <v>×</v>
      </c>
      <c r="F9" s="3">
        <f t="shared" si="2"/>
        <v>0</v>
      </c>
      <c r="G9" s="2">
        <f t="shared" si="3"/>
        <v>0</v>
      </c>
      <c r="H9" s="4" t="str">
        <f t="shared" si="0"/>
        <v>×</v>
      </c>
      <c r="J9" s="15"/>
      <c r="L9" s="15" t="s">
        <v>10</v>
      </c>
      <c r="N9" s="15" t="s">
        <v>181</v>
      </c>
      <c r="R9" t="s">
        <v>166</v>
      </c>
    </row>
    <row r="10" spans="2:19" x14ac:dyDescent="0.4">
      <c r="B10" s="3">
        <v>180644</v>
      </c>
      <c r="C10" s="2" t="s">
        <v>36</v>
      </c>
      <c r="D10" s="4" t="s">
        <v>6</v>
      </c>
      <c r="E10" s="1" t="str">
        <f t="shared" si="1"/>
        <v>×</v>
      </c>
      <c r="F10" s="3">
        <f t="shared" si="2"/>
        <v>0</v>
      </c>
      <c r="G10" s="2">
        <f t="shared" si="3"/>
        <v>0</v>
      </c>
      <c r="H10" s="4" t="str">
        <f t="shared" si="0"/>
        <v>×</v>
      </c>
      <c r="J10" s="15"/>
      <c r="L10" s="15" t="s">
        <v>11</v>
      </c>
      <c r="N10" s="15" t="s">
        <v>182</v>
      </c>
      <c r="R10" t="s">
        <v>167</v>
      </c>
    </row>
    <row r="11" spans="2:19" ht="19.5" thickBot="1" x14ac:dyDescent="0.45">
      <c r="B11" s="3">
        <v>180885</v>
      </c>
      <c r="C11" s="2" t="s">
        <v>38</v>
      </c>
      <c r="D11" s="4" t="s">
        <v>6</v>
      </c>
      <c r="E11" s="1" t="str">
        <f t="shared" si="1"/>
        <v>×</v>
      </c>
      <c r="F11" s="3">
        <f t="shared" si="2"/>
        <v>0</v>
      </c>
      <c r="G11" s="2">
        <f t="shared" si="3"/>
        <v>0</v>
      </c>
      <c r="H11" s="4" t="str">
        <f t="shared" si="0"/>
        <v>×</v>
      </c>
      <c r="J11" s="15"/>
      <c r="L11" s="16" t="s">
        <v>12</v>
      </c>
      <c r="N11" s="15" t="s">
        <v>183</v>
      </c>
      <c r="R11" t="s">
        <v>168</v>
      </c>
    </row>
    <row r="12" spans="2:19" x14ac:dyDescent="0.4">
      <c r="B12" s="3">
        <v>184377</v>
      </c>
      <c r="C12" s="2" t="s">
        <v>42</v>
      </c>
      <c r="D12" s="4" t="s">
        <v>6</v>
      </c>
      <c r="E12" s="1" t="str">
        <f t="shared" si="1"/>
        <v>×</v>
      </c>
      <c r="F12" s="3">
        <f t="shared" si="2"/>
        <v>0</v>
      </c>
      <c r="G12" s="2">
        <f t="shared" si="3"/>
        <v>0</v>
      </c>
      <c r="H12" s="4" t="str">
        <f t="shared" si="0"/>
        <v>×</v>
      </c>
      <c r="J12" s="15"/>
      <c r="N12" s="15" t="s">
        <v>184</v>
      </c>
      <c r="R12" t="s">
        <v>169</v>
      </c>
    </row>
    <row r="13" spans="2:19" x14ac:dyDescent="0.4">
      <c r="B13" s="3">
        <v>186386</v>
      </c>
      <c r="C13" s="2" t="s">
        <v>44</v>
      </c>
      <c r="D13" s="4" t="s">
        <v>6</v>
      </c>
      <c r="E13" s="1" t="str">
        <f t="shared" si="1"/>
        <v>×</v>
      </c>
      <c r="F13" s="3">
        <f t="shared" si="2"/>
        <v>0</v>
      </c>
      <c r="G13" s="2">
        <f t="shared" si="3"/>
        <v>0</v>
      </c>
      <c r="H13" s="4" t="str">
        <f t="shared" si="0"/>
        <v>×</v>
      </c>
      <c r="J13" s="15"/>
      <c r="N13" s="15" t="s">
        <v>185</v>
      </c>
    </row>
    <row r="14" spans="2:19" x14ac:dyDescent="0.4">
      <c r="B14" s="3">
        <v>187393</v>
      </c>
      <c r="C14" s="2" t="s">
        <v>46</v>
      </c>
      <c r="D14" s="4" t="s">
        <v>6</v>
      </c>
      <c r="E14" s="1" t="str">
        <f t="shared" si="1"/>
        <v>×</v>
      </c>
      <c r="F14" s="3">
        <f t="shared" si="2"/>
        <v>0</v>
      </c>
      <c r="G14" s="2">
        <f t="shared" si="3"/>
        <v>0</v>
      </c>
      <c r="H14" s="4" t="str">
        <f t="shared" si="0"/>
        <v>×</v>
      </c>
      <c r="J14" s="15"/>
      <c r="N14" s="15" t="s">
        <v>186</v>
      </c>
    </row>
    <row r="15" spans="2:19" x14ac:dyDescent="0.4">
      <c r="B15" s="3">
        <v>180053</v>
      </c>
      <c r="C15" s="2" t="s">
        <v>48</v>
      </c>
      <c r="D15" s="4" t="s">
        <v>6</v>
      </c>
      <c r="E15" s="1" t="str">
        <f t="shared" si="1"/>
        <v>×</v>
      </c>
      <c r="F15" s="3">
        <f t="shared" si="2"/>
        <v>0</v>
      </c>
      <c r="G15" s="2">
        <f t="shared" si="3"/>
        <v>0</v>
      </c>
      <c r="H15" s="4" t="str">
        <f t="shared" si="0"/>
        <v>×</v>
      </c>
      <c r="J15" s="15"/>
      <c r="N15" s="15" t="s">
        <v>187</v>
      </c>
    </row>
    <row r="16" spans="2:19" ht="19.5" thickBot="1" x14ac:dyDescent="0.45">
      <c r="B16" s="3">
        <v>185439</v>
      </c>
      <c r="C16" s="2" t="s">
        <v>50</v>
      </c>
      <c r="D16" s="4" t="s">
        <v>6</v>
      </c>
      <c r="E16" s="1" t="str">
        <f t="shared" si="1"/>
        <v>×</v>
      </c>
      <c r="F16" s="3">
        <f t="shared" si="2"/>
        <v>0</v>
      </c>
      <c r="G16" s="2">
        <f t="shared" si="3"/>
        <v>0</v>
      </c>
      <c r="H16" s="4" t="str">
        <f t="shared" si="0"/>
        <v>×</v>
      </c>
      <c r="J16" s="15"/>
      <c r="N16" s="16" t="s">
        <v>188</v>
      </c>
    </row>
    <row r="17" spans="2:10" x14ac:dyDescent="0.4">
      <c r="B17" s="3">
        <v>189682</v>
      </c>
      <c r="C17" s="2" t="s">
        <v>52</v>
      </c>
      <c r="D17" s="4" t="s">
        <v>6</v>
      </c>
      <c r="E17" s="1" t="str">
        <f t="shared" si="1"/>
        <v>×</v>
      </c>
      <c r="F17" s="3">
        <f t="shared" si="2"/>
        <v>0</v>
      </c>
      <c r="G17" s="2">
        <f t="shared" si="3"/>
        <v>0</v>
      </c>
      <c r="H17" s="4" t="str">
        <f t="shared" si="0"/>
        <v>×</v>
      </c>
      <c r="J17" s="15"/>
    </row>
    <row r="18" spans="2:10" x14ac:dyDescent="0.4">
      <c r="B18" s="3">
        <v>186370</v>
      </c>
      <c r="C18" s="2" t="s">
        <v>54</v>
      </c>
      <c r="D18" s="4" t="s">
        <v>6</v>
      </c>
      <c r="E18" s="1" t="str">
        <f t="shared" si="1"/>
        <v>×</v>
      </c>
      <c r="F18" s="3">
        <f t="shared" si="2"/>
        <v>0</v>
      </c>
      <c r="G18" s="2">
        <f t="shared" si="3"/>
        <v>0</v>
      </c>
      <c r="H18" s="4" t="str">
        <f t="shared" si="0"/>
        <v>×</v>
      </c>
      <c r="J18" s="15"/>
    </row>
    <row r="19" spans="2:10" x14ac:dyDescent="0.4">
      <c r="B19" s="3">
        <v>188856</v>
      </c>
      <c r="C19" s="2" t="s">
        <v>55</v>
      </c>
      <c r="D19" s="4" t="s">
        <v>6</v>
      </c>
      <c r="E19" s="1" t="str">
        <f t="shared" si="1"/>
        <v>×</v>
      </c>
      <c r="F19" s="3">
        <f t="shared" si="2"/>
        <v>0</v>
      </c>
      <c r="G19" s="2">
        <f t="shared" si="3"/>
        <v>0</v>
      </c>
      <c r="H19" s="4" t="str">
        <f t="shared" si="0"/>
        <v>×</v>
      </c>
      <c r="J19" s="15"/>
    </row>
    <row r="20" spans="2:10" x14ac:dyDescent="0.4">
      <c r="B20" s="3">
        <v>180652</v>
      </c>
      <c r="C20" s="2" t="s">
        <v>58</v>
      </c>
      <c r="D20" s="4" t="s">
        <v>6</v>
      </c>
      <c r="E20" s="1" t="str">
        <f t="shared" si="1"/>
        <v>×</v>
      </c>
      <c r="F20" s="3">
        <f t="shared" si="2"/>
        <v>0</v>
      </c>
      <c r="G20" s="2">
        <f t="shared" si="3"/>
        <v>0</v>
      </c>
      <c r="H20" s="4" t="str">
        <f t="shared" si="0"/>
        <v>×</v>
      </c>
      <c r="J20" s="15"/>
    </row>
    <row r="21" spans="2:10" x14ac:dyDescent="0.4">
      <c r="B21" s="3">
        <v>181922</v>
      </c>
      <c r="C21" s="2" t="s">
        <v>62</v>
      </c>
      <c r="D21" s="4" t="s">
        <v>6</v>
      </c>
      <c r="E21" s="1" t="str">
        <f t="shared" si="1"/>
        <v>×</v>
      </c>
      <c r="F21" s="3">
        <f t="shared" si="2"/>
        <v>0</v>
      </c>
      <c r="G21" s="2">
        <f t="shared" si="3"/>
        <v>0</v>
      </c>
      <c r="H21" s="4" t="str">
        <f t="shared" si="0"/>
        <v>×</v>
      </c>
      <c r="J21" s="15"/>
    </row>
    <row r="22" spans="2:10" x14ac:dyDescent="0.4">
      <c r="B22" s="3">
        <v>189566</v>
      </c>
      <c r="C22" s="2" t="s">
        <v>64</v>
      </c>
      <c r="D22" s="4" t="s">
        <v>6</v>
      </c>
      <c r="E22" s="1" t="str">
        <f t="shared" si="1"/>
        <v>×</v>
      </c>
      <c r="F22" s="3">
        <f t="shared" si="2"/>
        <v>0</v>
      </c>
      <c r="G22" s="2">
        <f t="shared" si="3"/>
        <v>0</v>
      </c>
      <c r="H22" s="4" t="str">
        <f t="shared" si="0"/>
        <v>×</v>
      </c>
      <c r="J22" s="15"/>
    </row>
    <row r="23" spans="2:10" x14ac:dyDescent="0.4">
      <c r="B23" s="3">
        <v>186944</v>
      </c>
      <c r="C23" s="2" t="s">
        <v>66</v>
      </c>
      <c r="D23" s="4" t="s">
        <v>6</v>
      </c>
      <c r="E23" s="1" t="str">
        <f t="shared" si="1"/>
        <v>×</v>
      </c>
      <c r="F23" s="3">
        <f t="shared" si="2"/>
        <v>0</v>
      </c>
      <c r="G23" s="2">
        <f t="shared" si="3"/>
        <v>0</v>
      </c>
      <c r="H23" s="4" t="str">
        <f t="shared" si="0"/>
        <v>×</v>
      </c>
      <c r="J23" s="15"/>
    </row>
    <row r="24" spans="2:10" x14ac:dyDescent="0.4">
      <c r="B24" s="3">
        <v>189776</v>
      </c>
      <c r="C24" s="2" t="s">
        <v>69</v>
      </c>
      <c r="D24" s="4" t="s">
        <v>6</v>
      </c>
      <c r="E24" s="1" t="str">
        <f t="shared" si="1"/>
        <v>×</v>
      </c>
      <c r="F24" s="3">
        <f t="shared" si="2"/>
        <v>0</v>
      </c>
      <c r="G24" s="2">
        <f t="shared" si="3"/>
        <v>0</v>
      </c>
      <c r="H24" s="4" t="str">
        <f t="shared" si="0"/>
        <v>×</v>
      </c>
      <c r="J24" s="15"/>
    </row>
    <row r="25" spans="2:10" x14ac:dyDescent="0.4">
      <c r="B25" s="3">
        <v>185540</v>
      </c>
      <c r="C25" s="2" t="s">
        <v>71</v>
      </c>
      <c r="D25" s="4" t="s">
        <v>6</v>
      </c>
      <c r="E25" s="1" t="str">
        <f t="shared" si="1"/>
        <v>×</v>
      </c>
      <c r="F25" s="3">
        <f t="shared" si="2"/>
        <v>0</v>
      </c>
      <c r="G25" s="2">
        <f t="shared" si="3"/>
        <v>0</v>
      </c>
      <c r="H25" s="4" t="str">
        <f t="shared" si="0"/>
        <v>×</v>
      </c>
      <c r="J25" s="15"/>
    </row>
    <row r="26" spans="2:10" x14ac:dyDescent="0.4">
      <c r="B26" s="3">
        <v>184765</v>
      </c>
      <c r="C26" s="2" t="s">
        <v>73</v>
      </c>
      <c r="D26" s="4" t="s">
        <v>6</v>
      </c>
      <c r="E26" s="1" t="str">
        <f t="shared" si="1"/>
        <v>×</v>
      </c>
      <c r="F26" s="3">
        <f t="shared" si="2"/>
        <v>0</v>
      </c>
      <c r="G26" s="2">
        <f t="shared" si="3"/>
        <v>0</v>
      </c>
      <c r="H26" s="4" t="str">
        <f t="shared" si="0"/>
        <v>×</v>
      </c>
      <c r="J26" s="15"/>
    </row>
    <row r="27" spans="2:10" x14ac:dyDescent="0.4">
      <c r="B27" s="3">
        <v>181779</v>
      </c>
      <c r="C27" s="2" t="s">
        <v>75</v>
      </c>
      <c r="D27" s="4" t="s">
        <v>6</v>
      </c>
      <c r="E27" s="1" t="str">
        <f t="shared" si="1"/>
        <v>×</v>
      </c>
      <c r="F27" s="3">
        <f t="shared" si="2"/>
        <v>0</v>
      </c>
      <c r="G27" s="2">
        <f t="shared" si="3"/>
        <v>0</v>
      </c>
      <c r="H27" s="4" t="str">
        <f t="shared" si="0"/>
        <v>×</v>
      </c>
      <c r="J27" s="15"/>
    </row>
    <row r="28" spans="2:10" x14ac:dyDescent="0.4">
      <c r="B28" s="3">
        <v>185602</v>
      </c>
      <c r="C28" s="2" t="s">
        <v>77</v>
      </c>
      <c r="D28" s="4" t="s">
        <v>6</v>
      </c>
      <c r="E28" s="1" t="str">
        <f t="shared" si="1"/>
        <v>×</v>
      </c>
      <c r="F28" s="3">
        <f t="shared" si="2"/>
        <v>0</v>
      </c>
      <c r="G28" s="2">
        <f t="shared" si="3"/>
        <v>0</v>
      </c>
      <c r="H28" s="4" t="str">
        <f t="shared" si="0"/>
        <v>×</v>
      </c>
      <c r="J28" s="15"/>
    </row>
    <row r="29" spans="2:10" x14ac:dyDescent="0.4">
      <c r="B29" s="3">
        <v>180859</v>
      </c>
      <c r="C29" s="2" t="s">
        <v>79</v>
      </c>
      <c r="D29" s="4" t="s">
        <v>6</v>
      </c>
      <c r="E29" s="1" t="str">
        <f t="shared" si="1"/>
        <v>×</v>
      </c>
      <c r="F29" s="3">
        <f t="shared" si="2"/>
        <v>0</v>
      </c>
      <c r="G29" s="2">
        <f t="shared" si="3"/>
        <v>0</v>
      </c>
      <c r="H29" s="4" t="str">
        <f t="shared" si="0"/>
        <v>×</v>
      </c>
      <c r="J29" s="15"/>
    </row>
    <row r="30" spans="2:10" x14ac:dyDescent="0.4">
      <c r="B30" s="3">
        <v>182376</v>
      </c>
      <c r="C30" s="2" t="s">
        <v>81</v>
      </c>
      <c r="D30" s="4" t="s">
        <v>6</v>
      </c>
      <c r="E30" s="1" t="str">
        <f t="shared" si="1"/>
        <v>×</v>
      </c>
      <c r="F30" s="3">
        <f t="shared" si="2"/>
        <v>0</v>
      </c>
      <c r="G30" s="2">
        <f t="shared" si="3"/>
        <v>0</v>
      </c>
      <c r="H30" s="4" t="str">
        <f t="shared" si="0"/>
        <v>×</v>
      </c>
      <c r="J30" s="15"/>
    </row>
    <row r="31" spans="2:10" x14ac:dyDescent="0.4">
      <c r="B31" s="3">
        <v>189572</v>
      </c>
      <c r="C31" s="2" t="s">
        <v>83</v>
      </c>
      <c r="D31" s="4" t="s">
        <v>6</v>
      </c>
      <c r="E31" s="1" t="str">
        <f t="shared" si="1"/>
        <v>×</v>
      </c>
      <c r="F31" s="3">
        <f t="shared" si="2"/>
        <v>0</v>
      </c>
      <c r="G31" s="2">
        <f t="shared" si="3"/>
        <v>0</v>
      </c>
      <c r="H31" s="4" t="str">
        <f t="shared" si="0"/>
        <v>×</v>
      </c>
      <c r="J31" s="15"/>
    </row>
    <row r="32" spans="2:10" x14ac:dyDescent="0.4">
      <c r="B32" s="3">
        <v>187099</v>
      </c>
      <c r="C32" s="2" t="s">
        <v>85</v>
      </c>
      <c r="D32" s="4" t="s">
        <v>6</v>
      </c>
      <c r="E32" s="1" t="str">
        <f t="shared" si="1"/>
        <v>×</v>
      </c>
      <c r="F32" s="3">
        <f t="shared" si="2"/>
        <v>0</v>
      </c>
      <c r="G32" s="2">
        <f t="shared" si="3"/>
        <v>0</v>
      </c>
      <c r="H32" s="4" t="str">
        <f t="shared" si="0"/>
        <v>×</v>
      </c>
      <c r="J32" s="15"/>
    </row>
    <row r="33" spans="2:10" x14ac:dyDescent="0.4">
      <c r="B33" s="3">
        <v>185832</v>
      </c>
      <c r="C33" s="2" t="s">
        <v>87</v>
      </c>
      <c r="D33" s="4" t="s">
        <v>6</v>
      </c>
      <c r="E33" s="1" t="str">
        <f t="shared" si="1"/>
        <v>×</v>
      </c>
      <c r="F33" s="3">
        <f t="shared" si="2"/>
        <v>0</v>
      </c>
      <c r="G33" s="2">
        <f t="shared" si="3"/>
        <v>0</v>
      </c>
      <c r="H33" s="4" t="str">
        <f t="shared" si="0"/>
        <v>×</v>
      </c>
      <c r="J33" s="15"/>
    </row>
    <row r="34" spans="2:10" x14ac:dyDescent="0.4">
      <c r="B34" s="3">
        <v>181136</v>
      </c>
      <c r="C34" s="2" t="s">
        <v>89</v>
      </c>
      <c r="D34" s="4" t="s">
        <v>6</v>
      </c>
      <c r="E34" s="1" t="str">
        <f t="shared" si="1"/>
        <v>×</v>
      </c>
      <c r="F34" s="3">
        <f t="shared" si="2"/>
        <v>0</v>
      </c>
      <c r="G34" s="2">
        <f t="shared" si="3"/>
        <v>0</v>
      </c>
      <c r="H34" s="4" t="str">
        <f t="shared" si="0"/>
        <v>×</v>
      </c>
      <c r="J34" s="15"/>
    </row>
    <row r="35" spans="2:10" x14ac:dyDescent="0.4">
      <c r="B35" s="3">
        <v>180459</v>
      </c>
      <c r="C35" s="2" t="s">
        <v>91</v>
      </c>
      <c r="D35" s="4" t="s">
        <v>6</v>
      </c>
      <c r="E35" s="1" t="str">
        <f t="shared" si="1"/>
        <v>×</v>
      </c>
      <c r="F35" s="3">
        <f t="shared" si="2"/>
        <v>0</v>
      </c>
      <c r="G35" s="2">
        <f t="shared" si="3"/>
        <v>0</v>
      </c>
      <c r="H35" s="4" t="str">
        <f t="shared" si="0"/>
        <v>×</v>
      </c>
      <c r="J35" s="15"/>
    </row>
    <row r="36" spans="2:10" x14ac:dyDescent="0.4">
      <c r="B36" s="3">
        <v>184733</v>
      </c>
      <c r="C36" s="2" t="s">
        <v>95</v>
      </c>
      <c r="D36" s="4" t="s">
        <v>6</v>
      </c>
      <c r="E36" s="1" t="str">
        <f t="shared" si="1"/>
        <v>×</v>
      </c>
      <c r="F36" s="3">
        <f t="shared" si="2"/>
        <v>0</v>
      </c>
      <c r="G36" s="2">
        <f t="shared" si="3"/>
        <v>0</v>
      </c>
      <c r="H36" s="4" t="str">
        <f t="shared" si="0"/>
        <v>×</v>
      </c>
      <c r="J36" s="15"/>
    </row>
    <row r="37" spans="2:10" x14ac:dyDescent="0.4">
      <c r="B37" s="3">
        <v>185683</v>
      </c>
      <c r="C37" s="2" t="s">
        <v>97</v>
      </c>
      <c r="D37" s="4" t="s">
        <v>6</v>
      </c>
      <c r="E37" s="1" t="str">
        <f t="shared" si="1"/>
        <v>×</v>
      </c>
      <c r="F37" s="3">
        <f t="shared" si="2"/>
        <v>0</v>
      </c>
      <c r="G37" s="2">
        <f t="shared" si="3"/>
        <v>0</v>
      </c>
      <c r="H37" s="4" t="str">
        <f t="shared" si="0"/>
        <v>×</v>
      </c>
      <c r="J37" s="15"/>
    </row>
    <row r="38" spans="2:10" x14ac:dyDescent="0.4">
      <c r="B38" s="3">
        <v>183865</v>
      </c>
      <c r="C38" s="2" t="s">
        <v>99</v>
      </c>
      <c r="D38" s="4" t="s">
        <v>6</v>
      </c>
      <c r="E38" s="1" t="str">
        <f t="shared" si="1"/>
        <v>×</v>
      </c>
      <c r="F38" s="3">
        <f t="shared" si="2"/>
        <v>0</v>
      </c>
      <c r="G38" s="2">
        <f t="shared" si="3"/>
        <v>0</v>
      </c>
      <c r="H38" s="4" t="str">
        <f t="shared" si="0"/>
        <v>×</v>
      </c>
      <c r="J38" s="15"/>
    </row>
    <row r="39" spans="2:10" x14ac:dyDescent="0.4">
      <c r="B39" s="3">
        <v>186064</v>
      </c>
      <c r="C39" s="2" t="s">
        <v>104</v>
      </c>
      <c r="D39" s="4" t="s">
        <v>6</v>
      </c>
      <c r="E39" s="1" t="str">
        <f t="shared" si="1"/>
        <v>×</v>
      </c>
      <c r="F39" s="3">
        <f t="shared" si="2"/>
        <v>0</v>
      </c>
      <c r="G39" s="2">
        <f t="shared" si="3"/>
        <v>0</v>
      </c>
      <c r="H39" s="4" t="str">
        <f t="shared" si="0"/>
        <v>×</v>
      </c>
      <c r="J39" s="15"/>
    </row>
    <row r="40" spans="2:10" x14ac:dyDescent="0.4">
      <c r="B40" s="3">
        <v>180557</v>
      </c>
      <c r="C40" s="2" t="s">
        <v>106</v>
      </c>
      <c r="D40" s="4" t="s">
        <v>6</v>
      </c>
      <c r="E40" s="1" t="str">
        <f t="shared" si="1"/>
        <v>×</v>
      </c>
      <c r="F40" s="3">
        <f t="shared" si="2"/>
        <v>0</v>
      </c>
      <c r="G40" s="2">
        <f t="shared" si="3"/>
        <v>0</v>
      </c>
      <c r="H40" s="4" t="str">
        <f t="shared" si="0"/>
        <v>×</v>
      </c>
      <c r="J40" s="15"/>
    </row>
    <row r="41" spans="2:10" x14ac:dyDescent="0.4">
      <c r="B41" s="3">
        <v>188065</v>
      </c>
      <c r="C41" s="2" t="s">
        <v>108</v>
      </c>
      <c r="D41" s="4" t="s">
        <v>6</v>
      </c>
      <c r="E41" s="1" t="str">
        <f t="shared" si="1"/>
        <v>×</v>
      </c>
      <c r="F41" s="3">
        <f t="shared" si="2"/>
        <v>0</v>
      </c>
      <c r="G41" s="2">
        <f t="shared" si="3"/>
        <v>0</v>
      </c>
      <c r="H41" s="4" t="str">
        <f t="shared" si="0"/>
        <v>×</v>
      </c>
      <c r="J41" s="15"/>
    </row>
    <row r="42" spans="2:10" x14ac:dyDescent="0.4">
      <c r="B42" s="3">
        <v>186044</v>
      </c>
      <c r="C42" s="2" t="s">
        <v>110</v>
      </c>
      <c r="D42" s="4" t="s">
        <v>6</v>
      </c>
      <c r="E42" s="1" t="str">
        <f t="shared" si="1"/>
        <v>×</v>
      </c>
      <c r="F42" s="3">
        <f t="shared" si="2"/>
        <v>0</v>
      </c>
      <c r="G42" s="2">
        <f t="shared" si="3"/>
        <v>0</v>
      </c>
      <c r="H42" s="4" t="str">
        <f t="shared" si="0"/>
        <v>×</v>
      </c>
      <c r="J42" s="15"/>
    </row>
    <row r="43" spans="2:10" x14ac:dyDescent="0.4">
      <c r="B43" s="3" t="s">
        <v>16</v>
      </c>
      <c r="C43" s="2" t="s">
        <v>13</v>
      </c>
      <c r="D43" s="4" t="s">
        <v>10</v>
      </c>
      <c r="E43" s="1" t="str">
        <f t="shared" si="1"/>
        <v>〇</v>
      </c>
      <c r="F43" s="3" t="s">
        <v>171</v>
      </c>
      <c r="G43" s="2" t="str">
        <f t="shared" si="3"/>
        <v>×</v>
      </c>
      <c r="H43" s="4" t="str">
        <f t="shared" si="0"/>
        <v>×</v>
      </c>
      <c r="J43" s="15"/>
    </row>
    <row r="44" spans="2:10" x14ac:dyDescent="0.4">
      <c r="B44" s="3" t="s">
        <v>103</v>
      </c>
      <c r="C44" s="2" t="s">
        <v>101</v>
      </c>
      <c r="D44" s="4" t="s">
        <v>10</v>
      </c>
      <c r="E44" s="1" t="str">
        <f t="shared" si="1"/>
        <v>〇</v>
      </c>
      <c r="F44" s="3" t="s">
        <v>172</v>
      </c>
      <c r="G44" s="2" t="str">
        <f t="shared" si="3"/>
        <v>×</v>
      </c>
      <c r="H44" s="4" t="str">
        <f t="shared" si="0"/>
        <v>×</v>
      </c>
      <c r="J44" s="15"/>
    </row>
    <row r="45" spans="2:10" x14ac:dyDescent="0.4">
      <c r="B45" s="3" t="s">
        <v>191</v>
      </c>
      <c r="C45" s="2" t="s">
        <v>189</v>
      </c>
      <c r="D45" s="4" t="s">
        <v>10</v>
      </c>
      <c r="E45" s="1" t="str">
        <f t="shared" si="1"/>
        <v>〇</v>
      </c>
      <c r="F45" s="3" t="s">
        <v>173</v>
      </c>
      <c r="G45" s="2" t="str">
        <f t="shared" si="3"/>
        <v>×</v>
      </c>
      <c r="H45" s="4" t="str">
        <f t="shared" si="0"/>
        <v>×</v>
      </c>
      <c r="J45" s="15"/>
    </row>
    <row r="46" spans="2:10" x14ac:dyDescent="0.4">
      <c r="B46" s="3" t="s">
        <v>20</v>
      </c>
      <c r="C46" s="2" t="s">
        <v>18</v>
      </c>
      <c r="D46" s="4" t="s">
        <v>11</v>
      </c>
      <c r="E46" s="1" t="str">
        <f t="shared" si="1"/>
        <v>〇</v>
      </c>
      <c r="F46" s="3" t="str">
        <f t="shared" si="2"/>
        <v>×</v>
      </c>
      <c r="G46" s="2" t="str">
        <f t="shared" si="3"/>
        <v>×</v>
      </c>
      <c r="H46" s="4" t="str">
        <f t="shared" si="0"/>
        <v>×</v>
      </c>
      <c r="J46" s="15"/>
    </row>
    <row r="47" spans="2:10" x14ac:dyDescent="0.4">
      <c r="B47" s="3">
        <v>176602</v>
      </c>
      <c r="C47" s="2" t="s">
        <v>23</v>
      </c>
      <c r="D47" s="4" t="s">
        <v>12</v>
      </c>
      <c r="E47" s="1" t="str">
        <f t="shared" si="1"/>
        <v>×</v>
      </c>
      <c r="F47" s="3" t="str">
        <f t="shared" si="2"/>
        <v>×</v>
      </c>
      <c r="G47" s="2" t="str">
        <f t="shared" si="3"/>
        <v>×</v>
      </c>
      <c r="H47" s="4">
        <f t="shared" si="0"/>
        <v>0</v>
      </c>
      <c r="J47" s="15"/>
    </row>
    <row r="48" spans="2:10" x14ac:dyDescent="0.4">
      <c r="B48" s="3">
        <v>175043</v>
      </c>
      <c r="C48" s="2" t="s">
        <v>27</v>
      </c>
      <c r="D48" s="4" t="s">
        <v>12</v>
      </c>
      <c r="E48" s="1" t="str">
        <f t="shared" si="1"/>
        <v>×</v>
      </c>
      <c r="F48" s="3" t="str">
        <f t="shared" si="2"/>
        <v>×</v>
      </c>
      <c r="G48" s="2" t="str">
        <f t="shared" si="3"/>
        <v>×</v>
      </c>
      <c r="H48" s="4">
        <f t="shared" si="0"/>
        <v>0</v>
      </c>
      <c r="J48" s="15"/>
    </row>
    <row r="49" spans="2:10" x14ac:dyDescent="0.4">
      <c r="B49" s="3">
        <v>164703</v>
      </c>
      <c r="C49" s="2" t="s">
        <v>34</v>
      </c>
      <c r="D49" s="4" t="s">
        <v>12</v>
      </c>
      <c r="E49" s="1" t="str">
        <f t="shared" si="1"/>
        <v>×</v>
      </c>
      <c r="F49" s="3" t="str">
        <f t="shared" si="2"/>
        <v>×</v>
      </c>
      <c r="G49" s="2" t="str">
        <f t="shared" si="3"/>
        <v>×</v>
      </c>
      <c r="H49" s="4">
        <f t="shared" si="0"/>
        <v>0</v>
      </c>
      <c r="J49" s="15"/>
    </row>
    <row r="50" spans="2:10" x14ac:dyDescent="0.4">
      <c r="B50" s="3">
        <v>175589</v>
      </c>
      <c r="C50" s="2" t="s">
        <v>40</v>
      </c>
      <c r="D50" s="4" t="s">
        <v>12</v>
      </c>
      <c r="E50" s="1" t="str">
        <f t="shared" si="1"/>
        <v>×</v>
      </c>
      <c r="F50" s="3" t="str">
        <f t="shared" si="2"/>
        <v>×</v>
      </c>
      <c r="G50" s="2" t="str">
        <f t="shared" si="3"/>
        <v>×</v>
      </c>
      <c r="H50" s="4">
        <f t="shared" si="0"/>
        <v>0</v>
      </c>
      <c r="J50" s="15"/>
    </row>
    <row r="51" spans="2:10" x14ac:dyDescent="0.4">
      <c r="B51" s="3">
        <v>173351</v>
      </c>
      <c r="C51" s="2" t="s">
        <v>60</v>
      </c>
      <c r="D51" s="4" t="s">
        <v>12</v>
      </c>
      <c r="E51" s="1" t="str">
        <f t="shared" si="1"/>
        <v>×</v>
      </c>
      <c r="F51" s="3" t="str">
        <f t="shared" si="2"/>
        <v>×</v>
      </c>
      <c r="G51" s="2" t="str">
        <f t="shared" si="3"/>
        <v>×</v>
      </c>
      <c r="H51" s="4">
        <f t="shared" si="0"/>
        <v>0</v>
      </c>
      <c r="J51" s="15"/>
    </row>
    <row r="52" spans="2:10" ht="19.5" thickBot="1" x14ac:dyDescent="0.45">
      <c r="B52" s="5">
        <v>170358</v>
      </c>
      <c r="C52" s="6" t="s">
        <v>93</v>
      </c>
      <c r="D52" s="7" t="s">
        <v>12</v>
      </c>
      <c r="E52" s="1" t="str">
        <f t="shared" si="1"/>
        <v>×</v>
      </c>
      <c r="F52" s="5" t="str">
        <f t="shared" si="2"/>
        <v>×</v>
      </c>
      <c r="G52" s="6" t="str">
        <f t="shared" si="3"/>
        <v>×</v>
      </c>
      <c r="H52" s="7">
        <f t="shared" si="0"/>
        <v>0</v>
      </c>
      <c r="J52" s="16"/>
    </row>
  </sheetData>
  <phoneticPr fontId="1"/>
  <conditionalFormatting sqref="F3:H52">
    <cfRule type="cellIs" dxfId="0" priority="1" operator="equal">
      <formula>"×"</formula>
    </cfRule>
  </conditionalFormatting>
  <dataValidations count="4">
    <dataValidation type="list" allowBlank="1" showInputMessage="1" showErrorMessage="1" sqref="D3:D52">
      <formula1>$G$3:$G$6</formula1>
    </dataValidation>
    <dataValidation type="list" allowBlank="1" showInputMessage="1" showErrorMessage="1" sqref="F3:F52">
      <formula1>$L$3:$L$5</formula1>
    </dataValidation>
    <dataValidation type="list" allowBlank="1" showInputMessage="1" showErrorMessage="1" sqref="G3:G52">
      <formula1>$P$3:$P$8</formula1>
    </dataValidation>
    <dataValidation type="list" allowBlank="1" showInputMessage="1" showErrorMessage="1" sqref="H3:H52">
      <formula1>$N$3:$N$16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2021-11-04T02:59:07Z</dcterms:modified>
</cp:coreProperties>
</file>