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720" tabRatio="532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BU58" i="13" l="1"/>
  <c r="BT58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BU56" i="13"/>
  <c r="BT56" i="13"/>
  <c r="BS56" i="13"/>
  <c r="BR56" i="13"/>
  <c r="BQ56" i="13"/>
  <c r="BP56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BU55" i="13"/>
  <c r="BT55" i="13"/>
  <c r="BS55" i="13"/>
  <c r="BR55" i="13"/>
  <c r="BQ55" i="13"/>
  <c r="BP55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BU54" i="13"/>
  <c r="BT54" i="13"/>
  <c r="BS54" i="13"/>
  <c r="BR54" i="13"/>
  <c r="BQ54" i="13"/>
  <c r="BP54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BU53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CH58" i="13"/>
  <c r="CG58" i="13"/>
  <c r="CF58" i="13"/>
  <c r="CE58" i="13"/>
  <c r="CD58" i="13"/>
  <c r="CC58" i="13"/>
  <c r="CB58" i="13"/>
  <c r="CA58" i="13"/>
  <c r="BZ58" i="13"/>
  <c r="BY58" i="13"/>
  <c r="BX58" i="13"/>
  <c r="BW58" i="13"/>
  <c r="BV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AL58" i="13"/>
  <c r="AK58" i="13"/>
  <c r="AJ58" i="13"/>
  <c r="CH56" i="13"/>
  <c r="CG56" i="13"/>
  <c r="CF56" i="13"/>
  <c r="CE56" i="13"/>
  <c r="CD56" i="13"/>
  <c r="CC56" i="13"/>
  <c r="CB56" i="13"/>
  <c r="CA56" i="13"/>
  <c r="BZ56" i="13"/>
  <c r="BY56" i="13"/>
  <c r="BX56" i="13"/>
  <c r="BW56" i="13"/>
  <c r="BV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AL56" i="13"/>
  <c r="AK56" i="13"/>
  <c r="AJ56" i="13"/>
  <c r="CH55" i="13"/>
  <c r="CG55" i="13"/>
  <c r="CF55" i="13"/>
  <c r="CE55" i="13"/>
  <c r="CD55" i="13"/>
  <c r="CC55" i="13"/>
  <c r="CB55" i="13"/>
  <c r="CA55" i="13"/>
  <c r="BZ55" i="13"/>
  <c r="BY55" i="13"/>
  <c r="BX55" i="13"/>
  <c r="BW55" i="13"/>
  <c r="BV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AL55" i="13"/>
  <c r="AK55" i="13"/>
  <c r="AJ55" i="13"/>
  <c r="CH54" i="13"/>
  <c r="CG54" i="13"/>
  <c r="CF54" i="13"/>
  <c r="CE54" i="13"/>
  <c r="CD54" i="13"/>
  <c r="CC54" i="13"/>
  <c r="CB54" i="13"/>
  <c r="CA54" i="13"/>
  <c r="BZ54" i="13"/>
  <c r="BY54" i="13"/>
  <c r="BX54" i="13"/>
  <c r="BW54" i="13"/>
  <c r="BV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AL54" i="13"/>
  <c r="AK54" i="13"/>
  <c r="AJ54" i="13"/>
  <c r="CH53" i="13"/>
  <c r="CG53" i="13"/>
  <c r="CF53" i="13"/>
  <c r="CE53" i="13"/>
  <c r="CD53" i="13"/>
  <c r="CC53" i="13"/>
  <c r="CB53" i="13"/>
  <c r="CA53" i="13"/>
  <c r="BZ53" i="13"/>
  <c r="BY53" i="13"/>
  <c r="BX53" i="13"/>
  <c r="BW53" i="13"/>
  <c r="BV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AL53" i="13"/>
  <c r="AK53" i="13"/>
  <c r="AJ53" i="13"/>
  <c r="BE58" i="14"/>
  <c r="BD58" i="14"/>
  <c r="BC58" i="14"/>
  <c r="BB58" i="14"/>
  <c r="BA58" i="14"/>
  <c r="AZ58" i="14"/>
  <c r="AY58" i="14"/>
  <c r="AX58" i="14"/>
  <c r="AW58" i="14"/>
  <c r="AV58" i="14"/>
  <c r="BE56" i="14"/>
  <c r="BD56" i="14"/>
  <c r="BC56" i="14"/>
  <c r="BB56" i="14"/>
  <c r="BA56" i="14"/>
  <c r="AZ56" i="14"/>
  <c r="AY56" i="14"/>
  <c r="AX56" i="14"/>
  <c r="AW56" i="14"/>
  <c r="AV56" i="14"/>
  <c r="BE55" i="14"/>
  <c r="BD55" i="14"/>
  <c r="BC55" i="14"/>
  <c r="BB55" i="14"/>
  <c r="BA55" i="14"/>
  <c r="AZ55" i="14"/>
  <c r="AY55" i="14"/>
  <c r="AX55" i="14"/>
  <c r="AW55" i="14"/>
  <c r="AV55" i="14"/>
  <c r="BE54" i="14"/>
  <c r="BD54" i="14"/>
  <c r="BC54" i="14"/>
  <c r="BB54" i="14"/>
  <c r="BA54" i="14"/>
  <c r="AZ54" i="14"/>
  <c r="AY54" i="14"/>
  <c r="AX54" i="14"/>
  <c r="AW54" i="14"/>
  <c r="AV54" i="14"/>
  <c r="BE53" i="14"/>
  <c r="BD53" i="14"/>
  <c r="BC53" i="14"/>
  <c r="BB53" i="14"/>
  <c r="BA53" i="14"/>
  <c r="AZ53" i="14"/>
  <c r="AY53" i="14"/>
  <c r="AX53" i="14"/>
  <c r="AW53" i="14"/>
  <c r="AV53" i="14"/>
  <c r="AK58" i="14"/>
  <c r="AK56" i="14"/>
  <c r="AK55" i="14"/>
  <c r="AK54" i="14"/>
  <c r="AK53" i="14"/>
  <c r="BX58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AU58" i="14"/>
  <c r="BX56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AU56" i="14"/>
  <c r="BX55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AU55" i="14"/>
  <c r="BX54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AU54" i="14"/>
  <c r="BX53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AU53" i="14"/>
  <c r="AT58" i="14"/>
  <c r="AS58" i="14"/>
  <c r="AR58" i="14"/>
  <c r="AQ58" i="14"/>
  <c r="AP58" i="14"/>
  <c r="AO58" i="14"/>
  <c r="AN58" i="14"/>
  <c r="AM58" i="14"/>
  <c r="AL58" i="14"/>
  <c r="AJ58" i="14"/>
  <c r="AI58" i="14"/>
  <c r="AH58" i="14"/>
  <c r="AG58" i="14"/>
  <c r="AF58" i="14"/>
  <c r="AE58" i="14"/>
  <c r="AD58" i="14"/>
  <c r="AC58" i="14"/>
  <c r="AB58" i="14"/>
  <c r="AA58" i="14"/>
  <c r="Z58" i="14"/>
  <c r="AT56" i="14"/>
  <c r="AS56" i="14"/>
  <c r="AR56" i="14"/>
  <c r="AQ56" i="14"/>
  <c r="AP56" i="14"/>
  <c r="AO56" i="14"/>
  <c r="AN56" i="14"/>
  <c r="AM56" i="14"/>
  <c r="AL56" i="14"/>
  <c r="AJ56" i="14"/>
  <c r="AI56" i="14"/>
  <c r="AH56" i="14"/>
  <c r="AG56" i="14"/>
  <c r="AF56" i="14"/>
  <c r="AE56" i="14"/>
  <c r="AD56" i="14"/>
  <c r="AC56" i="14"/>
  <c r="AB56" i="14"/>
  <c r="AA56" i="14"/>
  <c r="Z56" i="14"/>
  <c r="AT55" i="14"/>
  <c r="AS55" i="14"/>
  <c r="AR55" i="14"/>
  <c r="AQ55" i="14"/>
  <c r="AP55" i="14"/>
  <c r="AO55" i="14"/>
  <c r="AN55" i="14"/>
  <c r="AM55" i="14"/>
  <c r="AL55" i="14"/>
  <c r="AJ55" i="14"/>
  <c r="AI55" i="14"/>
  <c r="AH55" i="14"/>
  <c r="AG55" i="14"/>
  <c r="AF55" i="14"/>
  <c r="AE55" i="14"/>
  <c r="AD55" i="14"/>
  <c r="AC55" i="14"/>
  <c r="AB55" i="14"/>
  <c r="AA55" i="14"/>
  <c r="Z55" i="14"/>
  <c r="AT54" i="14"/>
  <c r="AS54" i="14"/>
  <c r="AR54" i="14"/>
  <c r="AQ54" i="14"/>
  <c r="AP54" i="14"/>
  <c r="AO54" i="14"/>
  <c r="AN54" i="14"/>
  <c r="AM54" i="14"/>
  <c r="AL54" i="14"/>
  <c r="AJ54" i="14"/>
  <c r="AI54" i="14"/>
  <c r="AH54" i="14"/>
  <c r="AG54" i="14"/>
  <c r="AF54" i="14"/>
  <c r="AE54" i="14"/>
  <c r="AD54" i="14"/>
  <c r="AC54" i="14"/>
  <c r="AB54" i="14"/>
  <c r="AA54" i="14"/>
  <c r="Z54" i="14"/>
  <c r="AT53" i="14"/>
  <c r="AS53" i="14"/>
  <c r="AR53" i="14"/>
  <c r="AQ53" i="14"/>
  <c r="AP53" i="14"/>
  <c r="AO53" i="14"/>
  <c r="AN53" i="14"/>
  <c r="AM53" i="14"/>
  <c r="AL53" i="14"/>
  <c r="AJ53" i="14"/>
  <c r="AI53" i="14"/>
  <c r="AH53" i="14"/>
  <c r="AG53" i="14"/>
  <c r="AF53" i="14"/>
  <c r="AE53" i="14"/>
  <c r="AD53" i="14"/>
  <c r="AC53" i="14"/>
  <c r="AB53" i="14"/>
  <c r="AA53" i="14"/>
  <c r="Z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F54" i="14" l="1"/>
  <c r="G54" i="14"/>
  <c r="H54" i="14"/>
  <c r="I54" i="14"/>
  <c r="J54" i="14"/>
  <c r="K54" i="14"/>
  <c r="L54" i="14"/>
  <c r="M54" i="14"/>
  <c r="N54" i="14"/>
  <c r="O54" i="14"/>
  <c r="P54" i="14"/>
  <c r="Q54" i="14"/>
  <c r="R54" i="14"/>
  <c r="S54" i="14"/>
  <c r="T54" i="14"/>
  <c r="U54" i="14"/>
  <c r="V54" i="14"/>
  <c r="W54" i="14"/>
  <c r="X54" i="14"/>
  <c r="Y54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V55" i="14"/>
  <c r="W55" i="14"/>
  <c r="X55" i="14"/>
  <c r="Y55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S56" i="14"/>
  <c r="T56" i="14"/>
  <c r="U56" i="14"/>
  <c r="V56" i="14"/>
  <c r="W56" i="14"/>
  <c r="X56" i="14"/>
  <c r="Y56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S53" i="14"/>
  <c r="T53" i="14"/>
  <c r="U53" i="14"/>
  <c r="V53" i="14"/>
  <c r="W53" i="14"/>
  <c r="X53" i="14"/>
  <c r="Y53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E53" i="14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CI54" i="13"/>
  <c r="CJ54" i="13"/>
  <c r="CK54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CI55" i="13"/>
  <c r="CJ55" i="13"/>
  <c r="CK55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CI56" i="13"/>
  <c r="CJ56" i="13"/>
  <c r="CK56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CI53" i="13"/>
  <c r="CJ53" i="13"/>
  <c r="CK53" i="13"/>
  <c r="E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1" i="14" l="1"/>
  <c r="CL42" i="14"/>
  <c r="CL43" i="14"/>
  <c r="CL44" i="14"/>
  <c r="CL45" i="14"/>
  <c r="CL46" i="14"/>
  <c r="CL47" i="14"/>
  <c r="CL48" i="14"/>
  <c r="CL49" i="14"/>
  <c r="CL50" i="14"/>
  <c r="CL43" i="13"/>
  <c r="CL44" i="13"/>
  <c r="CL45" i="13"/>
  <c r="CL46" i="13"/>
  <c r="CL47" i="13"/>
  <c r="CL48" i="13"/>
  <c r="CL49" i="13"/>
  <c r="CL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CK58" i="14"/>
  <c r="CJ58" i="14"/>
  <c r="CI58" i="14"/>
  <c r="CH58" i="14"/>
  <c r="CG58" i="14"/>
  <c r="CF58" i="14"/>
  <c r="CE58" i="14"/>
  <c r="CD58" i="14"/>
  <c r="CC58" i="14"/>
  <c r="CB58" i="14"/>
  <c r="CA58" i="14"/>
  <c r="BZ58" i="14"/>
  <c r="BY58" i="14"/>
  <c r="Y58" i="14"/>
  <c r="X58" i="14"/>
  <c r="W58" i="14"/>
  <c r="V58" i="14"/>
  <c r="U58" i="14"/>
  <c r="T58" i="14"/>
  <c r="S58" i="14"/>
  <c r="R58" i="14"/>
  <c r="Q58" i="14"/>
  <c r="P58" i="14"/>
  <c r="O58" i="14"/>
  <c r="N58" i="14"/>
  <c r="M58" i="14"/>
  <c r="L58" i="14"/>
  <c r="K58" i="14"/>
  <c r="J58" i="14"/>
  <c r="I58" i="14"/>
  <c r="H58" i="14"/>
  <c r="G58" i="14"/>
  <c r="F58" i="14"/>
  <c r="CK58" i="13"/>
  <c r="CJ58" i="13"/>
  <c r="CI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E55" i="13" l="1"/>
  <c r="CL40" i="14"/>
  <c r="CL39" i="14"/>
  <c r="CL38" i="14"/>
  <c r="CL37" i="14"/>
  <c r="CL36" i="14"/>
  <c r="CL35" i="14"/>
  <c r="CL34" i="14"/>
  <c r="CL33" i="14"/>
  <c r="CL32" i="14"/>
  <c r="CL31" i="14"/>
  <c r="CL30" i="14"/>
  <c r="CL29" i="14"/>
  <c r="CL28" i="14"/>
  <c r="CL27" i="14"/>
  <c r="CL26" i="14"/>
  <c r="CL25" i="14"/>
  <c r="CL24" i="14"/>
  <c r="CL23" i="14"/>
  <c r="CL22" i="14"/>
  <c r="CL21" i="14"/>
  <c r="CL20" i="14"/>
  <c r="CL19" i="14"/>
  <c r="CL18" i="14"/>
  <c r="CL17" i="14"/>
  <c r="CL16" i="14"/>
  <c r="CL15" i="14"/>
  <c r="CL14" i="14"/>
  <c r="CL13" i="14"/>
  <c r="CL12" i="14"/>
  <c r="CL11" i="14"/>
  <c r="CL10" i="14"/>
  <c r="CL9" i="14"/>
  <c r="CL8" i="14"/>
  <c r="CL7" i="14"/>
  <c r="CL6" i="14"/>
  <c r="CL5" i="14"/>
  <c r="CL4" i="14"/>
  <c r="CL3" i="14"/>
  <c r="CL42" i="13"/>
  <c r="CL41" i="13"/>
  <c r="CL40" i="13"/>
  <c r="CL39" i="13"/>
  <c r="CL38" i="13"/>
  <c r="CL37" i="13"/>
  <c r="CL36" i="13"/>
  <c r="CL35" i="13"/>
  <c r="CL34" i="13"/>
  <c r="CL33" i="13"/>
  <c r="CL32" i="13"/>
  <c r="CL31" i="13"/>
  <c r="CL30" i="13"/>
  <c r="CL29" i="13"/>
  <c r="CL28" i="13"/>
  <c r="CL27" i="13"/>
  <c r="CL26" i="13"/>
  <c r="CL25" i="13"/>
  <c r="CL24" i="13"/>
  <c r="CL23" i="13"/>
  <c r="CL22" i="13"/>
  <c r="CL21" i="13"/>
  <c r="CL20" i="13"/>
  <c r="CL19" i="13"/>
  <c r="CL18" i="13"/>
  <c r="CL17" i="13"/>
  <c r="CL16" i="13"/>
  <c r="CL15" i="13"/>
  <c r="CL14" i="13"/>
  <c r="CL13" i="13"/>
  <c r="CL12" i="13"/>
  <c r="CL11" i="13"/>
  <c r="CL10" i="13"/>
  <c r="CL9" i="13"/>
  <c r="CL8" i="13"/>
  <c r="CL7" i="13"/>
  <c r="CL6" i="13"/>
  <c r="CL5" i="13"/>
  <c r="CL4" i="13"/>
  <c r="CL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56" i="14" l="1"/>
  <c r="CL56" i="13"/>
  <c r="E56" i="14"/>
  <c r="E55" i="14"/>
  <c r="E54" i="14"/>
  <c r="E56" i="13"/>
  <c r="E54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<sst xmlns="http://schemas.openxmlformats.org/spreadsheetml/2006/main" count="2255" uniqueCount="423">
  <si>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</si>
  <si>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</si>
  <si>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</si>
  <si>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</si>
  <si>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</si>
  <si>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</si>
  <si>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</si>
  <si>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</si>
  <si>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</si>
  <si>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</si>
  <si>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</si>
  <si>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</si>
  <si>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</si>
  <si>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</si>
  <si>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</si>
  <si>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</si>
  <si>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</si>
  <si>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</si>
  <si>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</si>
  <si>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</si>
  <si>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</si>
  <si>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</si>
  <si>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</si>
  <si>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</si>
  <si>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09/01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</si>
  <si>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</si>
  <si>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</si>
  <si>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</si>
  <si>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</si>
  <si>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</si>
  <si>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</si>
  <si>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</si>
  <si>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</si>
  <si>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</si>
  <si>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</si>
  <si>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</si>
  <si>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</si>
  <si>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</si>
  <si>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</si>
  <si>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</si>
  <si>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</si>
  <si>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</si>
  <si>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</si>
  <si>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</si>
  <si>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</si>
  <si>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</si>
  <si>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</si>
  <si>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</si>
  <si>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</si>
  <si>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</si>
  <si>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</si>
  <si>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</si>
  <si>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</si>
  <si>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</si>
  <si>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</si>
  <si>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</si>
  <si>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</si>
  <si>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</si>
  <si>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</si>
  <si>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</si>
  <si>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</si>
  <si>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</si>
  <si>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</si>
  <si>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</si>
  <si>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</si>
  <si>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</si>
  <si>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</si>
  <si>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</si>
  <si>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</si>
  <si>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</si>
  <si>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</si>
  <si>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</si>
  <si>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</si>
  <si>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</si>
  <si>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</si>
  <si>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</si>
  <si>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</si>
  <si>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</si>
  <si>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</si>
  <si>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</si>
  <si>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</si>
  <si>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</si>
  <si>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</si>
  <si>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</si>
  <si>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</si>
  <si>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</si>
  <si>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</si>
  <si>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</si>
  <si>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</si>
  <si>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</si>
  <si>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</si>
  <si>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</si>
  <si>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</si>
  <si>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</si>
  <si>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</si>
  <si>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</si>
  <si>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</si>
  <si>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</si>
  <si>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</si>
  <si>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</si>
  <si>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</si>
  <si>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</si>
  <si>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</si>
  <si>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</si>
  <si>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</si>
  <si>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</si>
  <si>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</si>
  <si>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</si>
  <si>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</si>
  <si>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</si>
  <si>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</si>
  <si>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</si>
  <si>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</si>
  <si>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</si>
  <si>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</si>
  <si>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</si>
  <si>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</si>
  <si>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</si>
  <si>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</si>
  <si>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</si>
  <si>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</si>
  <si>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</si>
  <si>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</si>
  <si>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</si>
  <si>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</si>
  <si>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</si>
  <si>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</si>
  <si>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</si>
  <si>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</si>
  <si>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</si>
  <si>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</si>
  <si>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</si>
  <si>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</si>
  <si>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</si>
  <si>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</si>
  <si>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</si>
  <si>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</si>
  <si>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</si>
  <si>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</si>
  <si>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</si>
  <si>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</si>
  <si>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</si>
  <si>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</si>
  <si>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</si>
  <si>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</si>
  <si>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</si>
  <si>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</si>
  <si>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</si>
  <si>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</si>
  <si>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</si>
  <si>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</si>
  <si>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</si>
  <si>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</si>
  <si>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</si>
  <si>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</si>
  <si>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</si>
  <si>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</si>
  <si>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</si>
  <si>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</si>
  <si>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</si>
  <si>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</si>
  <si>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</si>
  <si>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</si>
  <si>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</si>
  <si>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</si>
  <si>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</si>
  <si>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</si>
  <si>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</si>
  <si>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</si>
  <si>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</si>
  <si>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</si>
  <si>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</si>
  <si>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</si>
  <si>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</si>
  <si>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</si>
  <si>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</si>
  <si>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</si>
  <si>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</si>
  <si>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</si>
  <si>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</si>
  <si>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</si>
  <si>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</si>
  <si>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</si>
  <si>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</si>
  <si>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</si>
  <si>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</si>
  <si>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</si>
  <si>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</si>
  <si>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</si>
  <si>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</si>
  <si>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</si>
  <si>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</si>
  <si>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</si>
  <si>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</si>
  <si>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</si>
  <si>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</si>
  <si>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</si>
  <si>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</si>
  <si>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</si>
  <si>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</si>
  <si>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</si>
  <si>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</si>
  <si>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</si>
  <si>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</si>
  <si>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</si>
  <si>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</si>
  <si>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</si>
  <si>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</si>
  <si>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</si>
  <si>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</si>
  <si>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</si>
  <si>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</si>
  <si>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</si>
  <si>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</si>
  <si>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</si>
  <si>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</si>
  <si>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</si>
  <si>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</si>
  <si>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</si>
  <si>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</si>
  <si>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</si>
  <si>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</si>
  <si>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</si>
  <si>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</si>
  <si>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</si>
  <si>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</si>
  <si>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</si>
  <si>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</si>
  <si>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</si>
  <si>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</si>
  <si>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</si>
  <si>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</si>
  <si>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</si>
  <si>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</si>
  <si>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</si>
  <si>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</si>
  <si>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</si>
  <si>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</si>
  <si>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</si>
  <si>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</si>
  <si>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</si>
  <si>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</si>
  <si>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</si>
  <si>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</si>
  <si>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</si>
  <si>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</si>
  <si>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</si>
  <si>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</si>
  <si>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</si>
  <si>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</si>
  <si>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</si>
  <si>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</si>
  <si>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</si>
  <si>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</si>
  <si>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</si>
  <si>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</si>
  <si>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</si>
  <si>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</si>
  <si>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</si>
  <si>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</si>
  <si>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</si>
  <si>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</si>
  <si>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</si>
  <si>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</si>
  <si>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</si>
  <si>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</si>
  <si>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</si>
  <si>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</si>
  <si>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</si>
  <si>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</si>
  <si>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</si>
  <si>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</si>
  <si>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</si>
  <si>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</si>
  <si>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</si>
  <si>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</si>
  <si>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</si>
  <si>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</si>
  <si>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</si>
  <si>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</si>
  <si>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</si>
  <si>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</si>
  <si>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</si>
  <si>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</si>
  <si>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</si>
  <si>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</si>
  <si>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</si>
  <si>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</si>
  <si>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</si>
  <si>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</si>
  <si>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</si>
  <si>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</si>
  <si>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</si>
  <si>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</si>
  <si>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</si>
  <si>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</si>
  <si>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</si>
  <si>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</si>
  <si>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</si>
  <si>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</si>
  <si>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</si>
  <si>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</si>
  <si>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</si>
  <si>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</si>
  <si>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</si>
  <si>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</si>
  <si>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</si>
  <si>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</si>
  <si>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</si>
  <si>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</si>
  <si>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</si>
  <si>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</si>
  <si>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</si>
  <si>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</si>
  <si>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</si>
  <si>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</si>
  <si>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</si>
  <si>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</si>
  <si>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</si>
  <si>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</si>
  <si>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</si>
  <si>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</si>
  <si>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</si>
  <si>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</si>
  <si>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</si>
  <si>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</si>
  <si>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</si>
  <si>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</si>
  <si>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</si>
  <si>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</si>
  <si>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</si>
  <si>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</si>
  <si>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</si>
  <si>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</si>
  <si>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</si>
  <si>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</si>
  <si>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</si>
  <si>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</si>
  <si>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</si>
  <si>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</si>
  <si>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</si>
  <si>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</si>
  <si>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</si>
  <si>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</si>
  <si>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</si>
  <si>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</si>
  <si>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</si>
  <si>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</si>
  <si>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</si>
  <si>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</si>
  <si>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</si>
  <si>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</si>
  <si>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</si>
  <si>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</si>
  <si>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</si>
  <si>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</si>
  <si>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</si>
  <si>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</si>
  <si>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</si>
  <si>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</si>
  <si>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</si>
  <si>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</si>
  <si>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</si>
  <si>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</si>
  <si>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</si>
  <si>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</si>
  <si>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</si>
  <si>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</si>
  <si>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</si>
  <si>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</si>
  <si>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</si>
  <si>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</si>
  <si>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</si>
  <si>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</si>
  <si>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</si>
  <si>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</si>
  <si>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</si>
  <si>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</si>
  <si>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</si>
  <si>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</si>
  <si>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</si>
  <si>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</si>
  <si>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</si>
  <si>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</si>
  <si>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</si>
  <si>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</si>
  <si>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</si>
  <si>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</si>
  <si>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</si>
  <si>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</si>
  <si>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</si>
  <si>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</si>
  <si>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</si>
  <si>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</si>
  <si>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</si>
  <si>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</si>
  <si>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</si>
  <si>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</si>
  <si>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</si>
  <si>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</si>
  <si>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</si>
  <si>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</si>
  <si>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</si>
  <si>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</si>
  <si>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</si>
  <si>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</si>
  <si>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</si>
  <si>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</si>
  <si>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</si>
  <si>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</si>
  <si>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</si>
  <si>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</si>
  <si>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</si>
  <si>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</si>
  <si>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</si>
  <si>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</si>
  <si>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</si>
  <si>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</si>
  <si>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</si>
  <si>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A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</si>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</sst>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55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abSelected="1" zoomScaleNormal="100" workbookViewId="0">
      <selection activeCell="W10" sqref="W10"/>
    </sheetView>
  </sheetViews>
  <sheetFormatPr defaultColWidth="16.69140625" defaultRowHeight="13.2"/>
  <cols>
    <col min="1" max="1" width="3.84375" style="11" bestFit="1" customWidth="1"/>
    <col min="2" max="2" width="12.23046875" style="11" bestFit="1" customWidth="1"/>
    <col min="3" max="3" width="10.23046875" style="27" customWidth="1"/>
    <col min="4" max="4" width="10.69140625" style="11" bestFit="1" customWidth="1"/>
    <col min="5" max="11" width="4.4609375" style="11" customWidth="1"/>
    <col min="12" max="12" width="5.4609375" style="11" customWidth="1"/>
    <col min="13" max="13" width="5.69140625" style="11" customWidth="1"/>
    <col min="14" max="14" width="6" style="11" customWidth="1"/>
    <col min="15" max="15" width="5.84375" style="11" customWidth="1"/>
    <col min="16" max="16" width="6.84375" style="11" customWidth="1"/>
    <col min="17" max="17" width="5.4609375" style="11" customWidth="1"/>
    <col min="18" max="18" width="6.69140625" style="11" customWidth="1"/>
    <col min="19" max="19" width="4.4609375" style="11" customWidth="1"/>
    <col min="20" max="20" width="5.61328125" style="11" customWidth="1"/>
    <col min="21" max="21" width="5" style="11" customWidth="1"/>
    <col min="22" max="22" width="4.4609375" style="11" customWidth="1"/>
    <col min="23" max="23" width="6.3828125" style="11" customWidth="1"/>
    <col min="24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54" t="s">
        <v>22</v>
      </c>
      <c r="B1" s="54"/>
      <c r="C1" s="54"/>
      <c r="D1" s="40" t="s">
        <v>222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214</v>
      </c>
      <c r="F2" s="9" t="s">
        <v>215</v>
      </c>
      <c r="G2" s="9" t="s">
        <v>215</v>
      </c>
      <c r="H2" s="9" t="s">
        <v>216</v>
      </c>
      <c r="I2" s="9" t="s">
        <v>216</v>
      </c>
      <c r="J2" s="9" t="s">
        <v>217</v>
      </c>
      <c r="K2" s="9" t="s">
        <v>218</v>
      </c>
      <c r="L2" s="9" t="s">
        <v>397</v>
      </c>
      <c r="M2" s="9" t="s">
        <v>398</v>
      </c>
      <c r="N2" s="9" t="s">
        <v>400</v>
      </c>
      <c r="O2" s="9" t="s">
        <v>401</v>
      </c>
      <c r="P2" s="9" t="s">
        <v>402</v>
      </c>
      <c r="Q2" s="9" t="s">
        <v>403</v>
      </c>
      <c r="R2" s="9" t="s">
        <v>406</v>
      </c>
      <c r="S2" s="9" t="s">
        <v>407</v>
      </c>
      <c r="T2" s="9" t="s">
        <v>408</v>
      </c>
      <c r="U2" s="9" t="s">
        <v>416</v>
      </c>
      <c r="V2" s="9" t="s">
        <v>418</v>
      </c>
      <c r="W2" s="9" t="s">
        <v>420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26</v>
      </c>
      <c r="D3" s="47" t="s">
        <v>212</v>
      </c>
      <c r="E3" s="14" t="s">
        <v>3</v>
      </c>
      <c r="F3" s="49" t="s">
        <v>219</v>
      </c>
      <c r="G3" s="49" t="s">
        <v>219</v>
      </c>
      <c r="H3" s="49" t="s">
        <v>219</v>
      </c>
      <c r="I3" s="49" t="s">
        <v>219</v>
      </c>
      <c r="J3" s="49" t="s">
        <v>219</v>
      </c>
      <c r="K3" s="14" t="s">
        <v>399</v>
      </c>
      <c r="L3" s="14" t="s">
        <v>399</v>
      </c>
      <c r="M3" s="14" t="s">
        <v>399</v>
      </c>
      <c r="N3" s="14" t="s">
        <v>399</v>
      </c>
      <c r="O3" s="14" t="s">
        <v>399</v>
      </c>
      <c r="P3" s="14" t="s">
        <v>399</v>
      </c>
      <c r="Q3" s="14" t="s">
        <v>399</v>
      </c>
      <c r="R3" s="14" t="s">
        <v>399</v>
      </c>
      <c r="S3" s="14" t="s">
        <v>399</v>
      </c>
      <c r="T3" s="14" t="s">
        <v>404</v>
      </c>
      <c r="U3" s="14" t="s">
        <v>422</v>
      </c>
      <c r="V3" s="14" t="s">
        <v>399</v>
      </c>
      <c r="W3" s="14" t="s">
        <v>399</v>
      </c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0.73684210526315785</v>
      </c>
    </row>
    <row r="4" spans="1:16340" s="11" customFormat="1" ht="17.399999999999999">
      <c r="A4" s="16">
        <v>2</v>
      </c>
      <c r="B4" s="47">
        <v>12018241691</v>
      </c>
      <c r="C4" s="47" t="s">
        <v>27</v>
      </c>
      <c r="D4" s="47" t="s">
        <v>227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399</v>
      </c>
      <c r="M4" s="14" t="s">
        <v>399</v>
      </c>
      <c r="N4" s="14" t="s">
        <v>399</v>
      </c>
      <c r="O4" s="14" t="s">
        <v>399</v>
      </c>
      <c r="P4" s="14" t="s">
        <v>399</v>
      </c>
      <c r="Q4" s="14" t="s">
        <v>399</v>
      </c>
      <c r="R4" s="14" t="s">
        <v>399</v>
      </c>
      <c r="S4" s="14" t="s">
        <v>399</v>
      </c>
      <c r="T4" s="14" t="s">
        <v>417</v>
      </c>
      <c r="U4" s="14" t="s">
        <v>399</v>
      </c>
      <c r="V4" s="14" t="s">
        <v>399</v>
      </c>
      <c r="W4" s="14" t="s">
        <v>399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28</v>
      </c>
      <c r="D5" s="47" t="s">
        <v>228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399</v>
      </c>
      <c r="M5" s="14" t="s">
        <v>399</v>
      </c>
      <c r="N5" s="14" t="s">
        <v>399</v>
      </c>
      <c r="O5" s="14" t="s">
        <v>399</v>
      </c>
      <c r="P5" s="14" t="s">
        <v>399</v>
      </c>
      <c r="Q5" s="14" t="s">
        <v>399</v>
      </c>
      <c r="R5" s="14" t="s">
        <v>399</v>
      </c>
      <c r="S5" s="14" t="s">
        <v>399</v>
      </c>
      <c r="T5" s="14" t="s">
        <v>399</v>
      </c>
      <c r="U5" s="14" t="s">
        <v>399</v>
      </c>
      <c r="V5" s="14" t="s">
        <v>399</v>
      </c>
      <c r="W5" s="14" t="s">
        <v>399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29</v>
      </c>
      <c r="D6" s="47" t="s">
        <v>229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399</v>
      </c>
      <c r="M6" s="14" t="s">
        <v>399</v>
      </c>
      <c r="N6" s="14" t="s">
        <v>399</v>
      </c>
      <c r="O6" s="14" t="s">
        <v>399</v>
      </c>
      <c r="P6" s="14" t="s">
        <v>399</v>
      </c>
      <c r="Q6" s="14" t="s">
        <v>399</v>
      </c>
      <c r="R6" s="14" t="s">
        <v>399</v>
      </c>
      <c r="S6" s="14" t="s">
        <v>399</v>
      </c>
      <c r="T6" s="14" t="s">
        <v>399</v>
      </c>
      <c r="U6" s="14" t="s">
        <v>399</v>
      </c>
      <c r="V6" s="14" t="s">
        <v>399</v>
      </c>
      <c r="W6" s="14" t="s">
        <v>399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30</v>
      </c>
      <c r="D7" s="47" t="s">
        <v>230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399</v>
      </c>
      <c r="M7" s="14" t="s">
        <v>399</v>
      </c>
      <c r="N7" s="14" t="s">
        <v>399</v>
      </c>
      <c r="O7" s="14" t="s">
        <v>399</v>
      </c>
      <c r="P7" s="14" t="s">
        <v>399</v>
      </c>
      <c r="Q7" s="14" t="s">
        <v>399</v>
      </c>
      <c r="R7" s="14" t="s">
        <v>399</v>
      </c>
      <c r="S7" s="14" t="s">
        <v>399</v>
      </c>
      <c r="T7" s="14" t="s">
        <v>399</v>
      </c>
      <c r="U7" s="14" t="s">
        <v>399</v>
      </c>
      <c r="V7" s="14" t="s">
        <v>399</v>
      </c>
      <c r="W7" s="14" t="s">
        <v>399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31</v>
      </c>
      <c r="D8" s="47" t="s">
        <v>231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399</v>
      </c>
      <c r="M8" s="14" t="s">
        <v>399</v>
      </c>
      <c r="N8" s="14" t="s">
        <v>399</v>
      </c>
      <c r="O8" s="14" t="s">
        <v>399</v>
      </c>
      <c r="P8" s="14" t="s">
        <v>399</v>
      </c>
      <c r="Q8" s="14" t="s">
        <v>399</v>
      </c>
      <c r="R8" s="14" t="s">
        <v>399</v>
      </c>
      <c r="S8" s="14" t="s">
        <v>399</v>
      </c>
      <c r="T8" s="14" t="s">
        <v>399</v>
      </c>
      <c r="U8" s="14" t="s">
        <v>399</v>
      </c>
      <c r="V8" s="14" t="s">
        <v>399</v>
      </c>
      <c r="W8" s="14" t="s">
        <v>399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32</v>
      </c>
      <c r="D9" s="47" t="s">
        <v>232</v>
      </c>
      <c r="E9" s="14" t="s">
        <v>3</v>
      </c>
      <c r="F9" s="14" t="s">
        <v>3</v>
      </c>
      <c r="G9" s="14" t="s">
        <v>3</v>
      </c>
      <c r="H9" s="49" t="s">
        <v>219</v>
      </c>
      <c r="I9" s="14" t="s">
        <v>3</v>
      </c>
      <c r="J9" s="14" t="s">
        <v>3</v>
      </c>
      <c r="K9" s="14" t="s">
        <v>3</v>
      </c>
      <c r="L9" s="14" t="s">
        <v>399</v>
      </c>
      <c r="M9" s="14" t="s">
        <v>399</v>
      </c>
      <c r="N9" s="14" t="s">
        <v>399</v>
      </c>
      <c r="O9" s="14" t="s">
        <v>399</v>
      </c>
      <c r="P9" s="14" t="s">
        <v>399</v>
      </c>
      <c r="Q9" s="14" t="s">
        <v>399</v>
      </c>
      <c r="R9" s="14" t="s">
        <v>399</v>
      </c>
      <c r="S9" s="14" t="s">
        <v>399</v>
      </c>
      <c r="T9" s="14" t="s">
        <v>399</v>
      </c>
      <c r="U9" s="14" t="s">
        <v>399</v>
      </c>
      <c r="V9" s="14" t="s">
        <v>399</v>
      </c>
      <c r="W9" s="14" t="s">
        <v>399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0.94736842105263153</v>
      </c>
    </row>
    <row r="10" spans="1:16340" s="11" customFormat="1" ht="17.399999999999999">
      <c r="A10" s="16">
        <v>8</v>
      </c>
      <c r="B10" s="47">
        <v>12018242221</v>
      </c>
      <c r="C10" s="47" t="s">
        <v>33</v>
      </c>
      <c r="D10" s="47" t="s">
        <v>233</v>
      </c>
      <c r="E10" s="49" t="s">
        <v>220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399</v>
      </c>
      <c r="M10" s="14" t="s">
        <v>399</v>
      </c>
      <c r="N10" s="14" t="s">
        <v>399</v>
      </c>
      <c r="O10" s="14" t="s">
        <v>399</v>
      </c>
      <c r="P10" s="14" t="s">
        <v>399</v>
      </c>
      <c r="Q10" s="14" t="s">
        <v>399</v>
      </c>
      <c r="R10" s="14" t="s">
        <v>399</v>
      </c>
      <c r="S10" s="14" t="s">
        <v>399</v>
      </c>
      <c r="T10" s="14" t="s">
        <v>399</v>
      </c>
      <c r="U10" s="14" t="s">
        <v>399</v>
      </c>
      <c r="V10" s="14" t="s">
        <v>399</v>
      </c>
      <c r="W10" s="14" t="s">
        <v>399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0.94736842105263153</v>
      </c>
    </row>
    <row r="11" spans="1:16340" s="11" customFormat="1" ht="17.399999999999999">
      <c r="A11" s="16">
        <v>9</v>
      </c>
      <c r="B11" s="47">
        <v>12018242223</v>
      </c>
      <c r="C11" s="47" t="s">
        <v>34</v>
      </c>
      <c r="D11" s="47" t="s">
        <v>234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399</v>
      </c>
      <c r="M11" s="14" t="s">
        <v>399</v>
      </c>
      <c r="N11" s="14" t="s">
        <v>399</v>
      </c>
      <c r="O11" s="14" t="s">
        <v>399</v>
      </c>
      <c r="P11" s="14" t="s">
        <v>399</v>
      </c>
      <c r="Q11" s="14" t="s">
        <v>399</v>
      </c>
      <c r="R11" s="14" t="s">
        <v>399</v>
      </c>
      <c r="S11" s="14" t="s">
        <v>399</v>
      </c>
      <c r="T11" s="14" t="s">
        <v>399</v>
      </c>
      <c r="U11" s="14" t="s">
        <v>399</v>
      </c>
      <c r="V11" s="14" t="s">
        <v>399</v>
      </c>
      <c r="W11" s="14" t="s">
        <v>399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399999999999999">
      <c r="A12" s="16">
        <v>10</v>
      </c>
      <c r="B12" s="47">
        <v>12018242235</v>
      </c>
      <c r="C12" s="47" t="s">
        <v>35</v>
      </c>
      <c r="D12" s="47" t="s">
        <v>235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399</v>
      </c>
      <c r="M12" s="14" t="s">
        <v>399</v>
      </c>
      <c r="N12" s="14" t="s">
        <v>399</v>
      </c>
      <c r="O12" s="14" t="s">
        <v>399</v>
      </c>
      <c r="P12" s="14" t="s">
        <v>399</v>
      </c>
      <c r="Q12" s="14" t="s">
        <v>399</v>
      </c>
      <c r="R12" s="14" t="s">
        <v>399</v>
      </c>
      <c r="S12" s="14" t="s">
        <v>399</v>
      </c>
      <c r="T12" s="14" t="s">
        <v>399</v>
      </c>
      <c r="U12" s="14" t="s">
        <v>399</v>
      </c>
      <c r="V12" s="14" t="s">
        <v>419</v>
      </c>
      <c r="W12" s="14" t="s">
        <v>421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0.89473684210526316</v>
      </c>
    </row>
    <row r="13" spans="1:16340" s="11" customFormat="1" ht="17.399999999999999">
      <c r="A13" s="16">
        <v>11</v>
      </c>
      <c r="B13" s="47">
        <v>12018242236</v>
      </c>
      <c r="C13" s="47" t="s">
        <v>36</v>
      </c>
      <c r="D13" s="47" t="s">
        <v>236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399</v>
      </c>
      <c r="M13" s="14" t="s">
        <v>399</v>
      </c>
      <c r="N13" s="14" t="s">
        <v>399</v>
      </c>
      <c r="O13" s="14" t="s">
        <v>399</v>
      </c>
      <c r="P13" s="14" t="s">
        <v>399</v>
      </c>
      <c r="Q13" s="14" t="s">
        <v>399</v>
      </c>
      <c r="R13" s="14" t="s">
        <v>399</v>
      </c>
      <c r="S13" s="14" t="s">
        <v>399</v>
      </c>
      <c r="T13" s="14" t="s">
        <v>399</v>
      </c>
      <c r="U13" s="14" t="s">
        <v>399</v>
      </c>
      <c r="V13" s="14" t="s">
        <v>399</v>
      </c>
      <c r="W13" s="14" t="s">
        <v>399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37</v>
      </c>
      <c r="D14" s="47" t="s">
        <v>237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399</v>
      </c>
      <c r="M14" s="14" t="s">
        <v>399</v>
      </c>
      <c r="N14" s="14" t="s">
        <v>399</v>
      </c>
      <c r="O14" s="14" t="s">
        <v>399</v>
      </c>
      <c r="P14" s="14" t="s">
        <v>399</v>
      </c>
      <c r="Q14" s="14" t="s">
        <v>399</v>
      </c>
      <c r="R14" s="14" t="s">
        <v>399</v>
      </c>
      <c r="S14" s="14" t="s">
        <v>399</v>
      </c>
      <c r="T14" s="14" t="s">
        <v>399</v>
      </c>
      <c r="U14" s="14" t="s">
        <v>399</v>
      </c>
      <c r="V14" s="14" t="s">
        <v>399</v>
      </c>
      <c r="W14" s="14" t="s">
        <v>399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38</v>
      </c>
      <c r="D15" s="47" t="s">
        <v>238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399</v>
      </c>
      <c r="M15" s="14" t="s">
        <v>399</v>
      </c>
      <c r="N15" s="14" t="s">
        <v>399</v>
      </c>
      <c r="O15" s="14" t="s">
        <v>399</v>
      </c>
      <c r="P15" s="14" t="s">
        <v>399</v>
      </c>
      <c r="Q15" s="14" t="s">
        <v>399</v>
      </c>
      <c r="R15" s="14" t="s">
        <v>399</v>
      </c>
      <c r="S15" s="14" t="s">
        <v>399</v>
      </c>
      <c r="T15" s="14" t="s">
        <v>399</v>
      </c>
      <c r="U15" s="14" t="s">
        <v>399</v>
      </c>
      <c r="V15" s="14" t="s">
        <v>399</v>
      </c>
      <c r="W15" s="14" t="s">
        <v>399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39</v>
      </c>
      <c r="D16" s="47" t="s">
        <v>239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399</v>
      </c>
      <c r="M16" s="14" t="s">
        <v>399</v>
      </c>
      <c r="N16" s="14" t="s">
        <v>399</v>
      </c>
      <c r="O16" s="14" t="s">
        <v>399</v>
      </c>
      <c r="P16" s="14" t="s">
        <v>399</v>
      </c>
      <c r="Q16" s="14" t="s">
        <v>399</v>
      </c>
      <c r="R16" s="14" t="s">
        <v>399</v>
      </c>
      <c r="S16" s="14" t="s">
        <v>399</v>
      </c>
      <c r="T16" s="14" t="s">
        <v>399</v>
      </c>
      <c r="U16" s="14" t="s">
        <v>399</v>
      </c>
      <c r="V16" s="14" t="s">
        <v>399</v>
      </c>
      <c r="W16" s="14" t="s">
        <v>399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40</v>
      </c>
      <c r="D17" s="47" t="s">
        <v>240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399</v>
      </c>
      <c r="M17" s="14" t="s">
        <v>399</v>
      </c>
      <c r="N17" s="14" t="s">
        <v>399</v>
      </c>
      <c r="O17" s="14" t="s">
        <v>399</v>
      </c>
      <c r="P17" s="14" t="s">
        <v>399</v>
      </c>
      <c r="Q17" s="14" t="s">
        <v>399</v>
      </c>
      <c r="R17" s="14" t="s">
        <v>399</v>
      </c>
      <c r="S17" s="14" t="s">
        <v>399</v>
      </c>
      <c r="T17" s="14" t="s">
        <v>399</v>
      </c>
      <c r="U17" s="14" t="s">
        <v>399</v>
      </c>
      <c r="V17" s="14" t="s">
        <v>399</v>
      </c>
      <c r="W17" s="14" t="s">
        <v>399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41</v>
      </c>
      <c r="D18" s="47" t="s">
        <v>241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399</v>
      </c>
      <c r="M18" s="14" t="s">
        <v>399</v>
      </c>
      <c r="N18" s="14" t="s">
        <v>399</v>
      </c>
      <c r="O18" s="14" t="s">
        <v>399</v>
      </c>
      <c r="P18" s="14" t="s">
        <v>399</v>
      </c>
      <c r="Q18" s="14" t="s">
        <v>404</v>
      </c>
      <c r="R18" s="14" t="s">
        <v>404</v>
      </c>
      <c r="S18" s="14" t="s">
        <v>399</v>
      </c>
      <c r="T18" s="14" t="s">
        <v>399</v>
      </c>
      <c r="U18" s="14" t="s">
        <v>399</v>
      </c>
      <c r="V18" s="14" t="s">
        <v>399</v>
      </c>
      <c r="W18" s="14" t="s">
        <v>399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16">
        <v>17</v>
      </c>
      <c r="B19" s="47">
        <v>12018242268</v>
      </c>
      <c r="C19" s="47" t="s">
        <v>42</v>
      </c>
      <c r="D19" s="47" t="s">
        <v>242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399</v>
      </c>
      <c r="M19" s="14" t="s">
        <v>399</v>
      </c>
      <c r="N19" s="14" t="s">
        <v>399</v>
      </c>
      <c r="O19" s="14" t="s">
        <v>399</v>
      </c>
      <c r="P19" s="14" t="s">
        <v>399</v>
      </c>
      <c r="Q19" s="14" t="s">
        <v>399</v>
      </c>
      <c r="R19" s="14" t="s">
        <v>399</v>
      </c>
      <c r="S19" s="14" t="s">
        <v>399</v>
      </c>
      <c r="T19" s="14" t="s">
        <v>399</v>
      </c>
      <c r="U19" s="14" t="s">
        <v>399</v>
      </c>
      <c r="V19" s="14" t="s">
        <v>399</v>
      </c>
      <c r="W19" s="14" t="s">
        <v>399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43</v>
      </c>
      <c r="D20" s="47" t="s">
        <v>243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399</v>
      </c>
      <c r="M20" s="14" t="s">
        <v>399</v>
      </c>
      <c r="N20" s="14" t="s">
        <v>399</v>
      </c>
      <c r="O20" s="14" t="s">
        <v>399</v>
      </c>
      <c r="P20" s="14" t="s">
        <v>399</v>
      </c>
      <c r="Q20" s="14" t="s">
        <v>399</v>
      </c>
      <c r="R20" s="14" t="s">
        <v>399</v>
      </c>
      <c r="S20" s="14" t="s">
        <v>399</v>
      </c>
      <c r="T20" s="14" t="s">
        <v>399</v>
      </c>
      <c r="U20" s="14" t="s">
        <v>399</v>
      </c>
      <c r="V20" s="14" t="s">
        <v>399</v>
      </c>
      <c r="W20" s="14" t="s">
        <v>399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44</v>
      </c>
      <c r="D21" s="47" t="s">
        <v>244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399</v>
      </c>
      <c r="M21" s="14" t="s">
        <v>399</v>
      </c>
      <c r="N21" s="14" t="s">
        <v>399</v>
      </c>
      <c r="O21" s="14" t="s">
        <v>399</v>
      </c>
      <c r="P21" s="14" t="s">
        <v>399</v>
      </c>
      <c r="Q21" s="14" t="s">
        <v>399</v>
      </c>
      <c r="R21" s="14" t="s">
        <v>399</v>
      </c>
      <c r="S21" s="14" t="s">
        <v>399</v>
      </c>
      <c r="T21" s="14" t="s">
        <v>399</v>
      </c>
      <c r="U21" s="14" t="s">
        <v>399</v>
      </c>
      <c r="V21" s="14" t="s">
        <v>399</v>
      </c>
      <c r="W21" s="14" t="s">
        <v>399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45</v>
      </c>
      <c r="D22" s="47" t="s">
        <v>245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399</v>
      </c>
      <c r="M22" s="14" t="s">
        <v>399</v>
      </c>
      <c r="N22" s="14" t="s">
        <v>399</v>
      </c>
      <c r="O22" s="14" t="s">
        <v>399</v>
      </c>
      <c r="P22" s="14" t="s">
        <v>399</v>
      </c>
      <c r="Q22" s="14" t="s">
        <v>399</v>
      </c>
      <c r="R22" s="14" t="s">
        <v>399</v>
      </c>
      <c r="S22" s="14" t="s">
        <v>399</v>
      </c>
      <c r="T22" s="14" t="s">
        <v>399</v>
      </c>
      <c r="U22" s="14" t="s">
        <v>399</v>
      </c>
      <c r="V22" s="14" t="s">
        <v>399</v>
      </c>
      <c r="W22" s="14" t="s">
        <v>399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46</v>
      </c>
      <c r="D23" s="47" t="s">
        <v>246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399</v>
      </c>
      <c r="M23" s="14" t="s">
        <v>399</v>
      </c>
      <c r="N23" s="14" t="s">
        <v>399</v>
      </c>
      <c r="O23" s="14" t="s">
        <v>399</v>
      </c>
      <c r="P23" s="14" t="s">
        <v>399</v>
      </c>
      <c r="Q23" s="14" t="s">
        <v>399</v>
      </c>
      <c r="R23" s="14" t="s">
        <v>399</v>
      </c>
      <c r="S23" s="14" t="s">
        <v>399</v>
      </c>
      <c r="T23" s="14" t="s">
        <v>399</v>
      </c>
      <c r="U23" s="14" t="s">
        <v>399</v>
      </c>
      <c r="V23" s="14" t="s">
        <v>399</v>
      </c>
      <c r="W23" s="14" t="s">
        <v>399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16">
        <v>22</v>
      </c>
      <c r="B24" s="47">
        <v>12018242307</v>
      </c>
      <c r="C24" s="47" t="s">
        <v>47</v>
      </c>
      <c r="D24" s="47" t="s">
        <v>247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399</v>
      </c>
      <c r="M24" s="14" t="s">
        <v>399</v>
      </c>
      <c r="N24" s="14" t="s">
        <v>399</v>
      </c>
      <c r="O24" s="14" t="s">
        <v>399</v>
      </c>
      <c r="P24" s="14" t="s">
        <v>399</v>
      </c>
      <c r="Q24" s="14" t="s">
        <v>399</v>
      </c>
      <c r="R24" s="14" t="s">
        <v>399</v>
      </c>
      <c r="S24" s="14" t="s">
        <v>399</v>
      </c>
      <c r="T24" s="14" t="s">
        <v>399</v>
      </c>
      <c r="U24" s="14" t="s">
        <v>399</v>
      </c>
      <c r="V24" s="14" t="s">
        <v>399</v>
      </c>
      <c r="W24" s="14" t="s">
        <v>399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48</v>
      </c>
      <c r="D25" s="47" t="s">
        <v>248</v>
      </c>
      <c r="E25" s="49" t="s">
        <v>220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399</v>
      </c>
      <c r="M25" s="14" t="s">
        <v>399</v>
      </c>
      <c r="N25" s="14" t="s">
        <v>399</v>
      </c>
      <c r="O25" s="14" t="s">
        <v>399</v>
      </c>
      <c r="P25" s="14" t="s">
        <v>399</v>
      </c>
      <c r="Q25" s="14" t="s">
        <v>399</v>
      </c>
      <c r="R25" s="14" t="s">
        <v>399</v>
      </c>
      <c r="S25" s="14" t="s">
        <v>399</v>
      </c>
      <c r="T25" s="14" t="s">
        <v>399</v>
      </c>
      <c r="U25" s="14" t="s">
        <v>399</v>
      </c>
      <c r="V25" s="14" t="s">
        <v>399</v>
      </c>
      <c r="W25" s="14" t="s">
        <v>399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0.94736842105263153</v>
      </c>
    </row>
    <row r="26" spans="1:90" s="11" customFormat="1" ht="17.399999999999999">
      <c r="A26" s="16">
        <v>24</v>
      </c>
      <c r="B26" s="47">
        <v>12018242312</v>
      </c>
      <c r="C26" s="47" t="s">
        <v>49</v>
      </c>
      <c r="D26" s="47" t="s">
        <v>249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399</v>
      </c>
      <c r="M26" s="14" t="s">
        <v>399</v>
      </c>
      <c r="N26" s="14" t="s">
        <v>399</v>
      </c>
      <c r="O26" s="14" t="s">
        <v>399</v>
      </c>
      <c r="P26" s="14" t="s">
        <v>399</v>
      </c>
      <c r="Q26" s="14" t="s">
        <v>405</v>
      </c>
      <c r="R26" s="14" t="s">
        <v>399</v>
      </c>
      <c r="S26" s="14" t="s">
        <v>399</v>
      </c>
      <c r="T26" s="14" t="s">
        <v>399</v>
      </c>
      <c r="U26" s="14" t="s">
        <v>399</v>
      </c>
      <c r="V26" s="14" t="s">
        <v>399</v>
      </c>
      <c r="W26" s="14" t="s">
        <v>399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0.94736842105263153</v>
      </c>
    </row>
    <row r="27" spans="1:90" s="11" customFormat="1" ht="17.399999999999999">
      <c r="A27" s="16">
        <v>25</v>
      </c>
      <c r="B27" s="47">
        <v>12018242315</v>
      </c>
      <c r="C27" s="47" t="s">
        <v>50</v>
      </c>
      <c r="D27" s="47" t="s">
        <v>250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399</v>
      </c>
      <c r="M27" s="14" t="s">
        <v>399</v>
      </c>
      <c r="N27" s="14" t="s">
        <v>399</v>
      </c>
      <c r="O27" s="14" t="s">
        <v>399</v>
      </c>
      <c r="P27" s="14" t="s">
        <v>399</v>
      </c>
      <c r="Q27" s="14" t="s">
        <v>399</v>
      </c>
      <c r="R27" s="14" t="s">
        <v>399</v>
      </c>
      <c r="S27" s="14" t="s">
        <v>399</v>
      </c>
      <c r="T27" s="14" t="s">
        <v>399</v>
      </c>
      <c r="U27" s="14" t="s">
        <v>399</v>
      </c>
      <c r="V27" s="14" t="s">
        <v>399</v>
      </c>
      <c r="W27" s="14" t="s">
        <v>399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51</v>
      </c>
      <c r="D28" s="47" t="s">
        <v>251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399</v>
      </c>
      <c r="M28" s="14" t="s">
        <v>399</v>
      </c>
      <c r="N28" s="14" t="s">
        <v>399</v>
      </c>
      <c r="O28" s="14" t="s">
        <v>399</v>
      </c>
      <c r="P28" s="14" t="s">
        <v>399</v>
      </c>
      <c r="Q28" s="14" t="s">
        <v>399</v>
      </c>
      <c r="R28" s="14" t="s">
        <v>399</v>
      </c>
      <c r="S28" s="14" t="s">
        <v>399</v>
      </c>
      <c r="T28" s="14" t="s">
        <v>399</v>
      </c>
      <c r="U28" s="14" t="s">
        <v>399</v>
      </c>
      <c r="V28" s="14" t="s">
        <v>399</v>
      </c>
      <c r="W28" s="14" t="s">
        <v>399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52</v>
      </c>
      <c r="D29" s="47" t="s">
        <v>252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399</v>
      </c>
      <c r="M29" s="14" t="s">
        <v>399</v>
      </c>
      <c r="N29" s="14" t="s">
        <v>399</v>
      </c>
      <c r="O29" s="14" t="s">
        <v>399</v>
      </c>
      <c r="P29" s="14" t="s">
        <v>399</v>
      </c>
      <c r="Q29" s="14" t="s">
        <v>399</v>
      </c>
      <c r="R29" s="14" t="s">
        <v>399</v>
      </c>
      <c r="S29" s="14" t="s">
        <v>399</v>
      </c>
      <c r="T29" s="14" t="s">
        <v>399</v>
      </c>
      <c r="U29" s="14" t="s">
        <v>399</v>
      </c>
      <c r="V29" s="14" t="s">
        <v>399</v>
      </c>
      <c r="W29" s="14" t="s">
        <v>399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53</v>
      </c>
      <c r="D30" s="47" t="s">
        <v>253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399</v>
      </c>
      <c r="M30" s="14" t="s">
        <v>399</v>
      </c>
      <c r="N30" s="14" t="s">
        <v>399</v>
      </c>
      <c r="O30" s="14" t="s">
        <v>399</v>
      </c>
      <c r="P30" s="14" t="s">
        <v>399</v>
      </c>
      <c r="Q30" s="14" t="s">
        <v>399</v>
      </c>
      <c r="R30" s="14" t="s">
        <v>399</v>
      </c>
      <c r="S30" s="14" t="s">
        <v>399</v>
      </c>
      <c r="T30" s="14" t="s">
        <v>399</v>
      </c>
      <c r="U30" s="14" t="s">
        <v>399</v>
      </c>
      <c r="V30" s="14" t="s">
        <v>399</v>
      </c>
      <c r="W30" s="14" t="s">
        <v>399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54</v>
      </c>
      <c r="D31" s="47" t="s">
        <v>254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399</v>
      </c>
      <c r="M31" s="14" t="s">
        <v>399</v>
      </c>
      <c r="N31" s="14" t="s">
        <v>399</v>
      </c>
      <c r="O31" s="14" t="s">
        <v>399</v>
      </c>
      <c r="P31" s="14" t="s">
        <v>399</v>
      </c>
      <c r="Q31" s="14" t="s">
        <v>399</v>
      </c>
      <c r="R31" s="14" t="s">
        <v>399</v>
      </c>
      <c r="S31" s="14" t="s">
        <v>399</v>
      </c>
      <c r="T31" s="14" t="s">
        <v>399</v>
      </c>
      <c r="U31" s="14" t="s">
        <v>399</v>
      </c>
      <c r="V31" s="14" t="s">
        <v>399</v>
      </c>
      <c r="W31" s="14" t="s">
        <v>399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55</v>
      </c>
      <c r="D32" s="47" t="s">
        <v>255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399</v>
      </c>
      <c r="M32" s="14" t="s">
        <v>399</v>
      </c>
      <c r="N32" s="14" t="s">
        <v>399</v>
      </c>
      <c r="O32" s="14" t="s">
        <v>399</v>
      </c>
      <c r="P32" s="14" t="s">
        <v>399</v>
      </c>
      <c r="Q32" s="14" t="s">
        <v>399</v>
      </c>
      <c r="R32" s="14" t="s">
        <v>399</v>
      </c>
      <c r="S32" s="14" t="s">
        <v>399</v>
      </c>
      <c r="T32" s="14" t="s">
        <v>399</v>
      </c>
      <c r="U32" s="14" t="s">
        <v>399</v>
      </c>
      <c r="V32" s="14" t="s">
        <v>399</v>
      </c>
      <c r="W32" s="14" t="s">
        <v>399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56</v>
      </c>
      <c r="D33" s="47" t="s">
        <v>256</v>
      </c>
      <c r="E33" s="14" t="s">
        <v>3</v>
      </c>
      <c r="F33" s="14" t="s">
        <v>3</v>
      </c>
      <c r="G33" s="49" t="s">
        <v>221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399</v>
      </c>
      <c r="M33" s="14" t="s">
        <v>399</v>
      </c>
      <c r="N33" s="14" t="s">
        <v>399</v>
      </c>
      <c r="O33" s="14" t="s">
        <v>399</v>
      </c>
      <c r="P33" s="14" t="s">
        <v>399</v>
      </c>
      <c r="Q33" s="14" t="s">
        <v>399</v>
      </c>
      <c r="R33" s="14" t="s">
        <v>399</v>
      </c>
      <c r="S33" s="14" t="s">
        <v>399</v>
      </c>
      <c r="T33" s="14" t="s">
        <v>399</v>
      </c>
      <c r="U33" s="14" t="s">
        <v>399</v>
      </c>
      <c r="V33" s="14" t="s">
        <v>399</v>
      </c>
      <c r="W33" s="14" t="s">
        <v>399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57</v>
      </c>
      <c r="D34" s="47" t="s">
        <v>257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399</v>
      </c>
      <c r="M34" s="14" t="s">
        <v>399</v>
      </c>
      <c r="N34" s="14" t="s">
        <v>399</v>
      </c>
      <c r="O34" s="14" t="s">
        <v>399</v>
      </c>
      <c r="P34" s="14" t="s">
        <v>399</v>
      </c>
      <c r="Q34" s="14" t="s">
        <v>399</v>
      </c>
      <c r="R34" s="14" t="s">
        <v>399</v>
      </c>
      <c r="S34" s="14" t="s">
        <v>399</v>
      </c>
      <c r="T34" s="14" t="s">
        <v>399</v>
      </c>
      <c r="U34" s="14" t="s">
        <v>399</v>
      </c>
      <c r="V34" s="14" t="s">
        <v>399</v>
      </c>
      <c r="W34" s="14" t="s">
        <v>399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58</v>
      </c>
      <c r="D35" s="47" t="s">
        <v>258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399</v>
      </c>
      <c r="M35" s="14" t="s">
        <v>399</v>
      </c>
      <c r="N35" s="14" t="s">
        <v>399</v>
      </c>
      <c r="O35" s="14" t="s">
        <v>399</v>
      </c>
      <c r="P35" s="14" t="s">
        <v>399</v>
      </c>
      <c r="Q35" s="14" t="s">
        <v>399</v>
      </c>
      <c r="R35" s="14" t="s">
        <v>399</v>
      </c>
      <c r="S35" s="14" t="s">
        <v>399</v>
      </c>
      <c r="T35" s="14" t="s">
        <v>399</v>
      </c>
      <c r="U35" s="14" t="s">
        <v>399</v>
      </c>
      <c r="V35" s="14" t="s">
        <v>399</v>
      </c>
      <c r="W35" s="14" t="s">
        <v>399</v>
      </c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59</v>
      </c>
      <c r="D36" s="47" t="s">
        <v>259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399</v>
      </c>
      <c r="M36" s="14" t="s">
        <v>399</v>
      </c>
      <c r="N36" s="14" t="s">
        <v>399</v>
      </c>
      <c r="O36" s="14" t="s">
        <v>399</v>
      </c>
      <c r="P36" s="14" t="s">
        <v>399</v>
      </c>
      <c r="Q36" s="14" t="s">
        <v>399</v>
      </c>
      <c r="R36" s="14" t="s">
        <v>399</v>
      </c>
      <c r="S36" s="14" t="s">
        <v>399</v>
      </c>
      <c r="T36" s="14" t="s">
        <v>399</v>
      </c>
      <c r="U36" s="14" t="s">
        <v>399</v>
      </c>
      <c r="V36" s="14" t="s">
        <v>399</v>
      </c>
      <c r="W36" s="14" t="s">
        <v>399</v>
      </c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260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399</v>
      </c>
      <c r="M37" s="14" t="s">
        <v>399</v>
      </c>
      <c r="N37" s="14" t="s">
        <v>399</v>
      </c>
      <c r="O37" s="14" t="s">
        <v>399</v>
      </c>
      <c r="P37" s="14" t="s">
        <v>399</v>
      </c>
      <c r="Q37" s="14" t="s">
        <v>399</v>
      </c>
      <c r="R37" s="14" t="s">
        <v>399</v>
      </c>
      <c r="S37" s="14" t="s">
        <v>399</v>
      </c>
      <c r="T37" s="14" t="s">
        <v>399</v>
      </c>
      <c r="U37" s="14" t="s">
        <v>399</v>
      </c>
      <c r="V37" s="14" t="s">
        <v>399</v>
      </c>
      <c r="W37" s="14" t="s">
        <v>399</v>
      </c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60</v>
      </c>
      <c r="D38" s="47" t="s">
        <v>261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399</v>
      </c>
      <c r="M38" s="14" t="s">
        <v>399</v>
      </c>
      <c r="N38" s="14" t="s">
        <v>399</v>
      </c>
      <c r="O38" s="14" t="s">
        <v>399</v>
      </c>
      <c r="P38" s="14" t="s">
        <v>399</v>
      </c>
      <c r="Q38" s="14" t="s">
        <v>399</v>
      </c>
      <c r="R38" s="14" t="s">
        <v>399</v>
      </c>
      <c r="S38" s="14" t="s">
        <v>399</v>
      </c>
      <c r="T38" s="14" t="s">
        <v>399</v>
      </c>
      <c r="U38" s="14" t="s">
        <v>399</v>
      </c>
      <c r="V38" s="14" t="s">
        <v>399</v>
      </c>
      <c r="W38" s="14" t="s">
        <v>399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61</v>
      </c>
      <c r="D39" s="47" t="s">
        <v>262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399</v>
      </c>
      <c r="M39" s="14" t="s">
        <v>399</v>
      </c>
      <c r="N39" s="14" t="s">
        <v>399</v>
      </c>
      <c r="O39" s="14" t="s">
        <v>399</v>
      </c>
      <c r="P39" s="14" t="s">
        <v>399</v>
      </c>
      <c r="Q39" s="14" t="s">
        <v>399</v>
      </c>
      <c r="R39" s="14" t="s">
        <v>399</v>
      </c>
      <c r="S39" s="14" t="s">
        <v>399</v>
      </c>
      <c r="T39" s="14" t="s">
        <v>399</v>
      </c>
      <c r="U39" s="14" t="s">
        <v>399</v>
      </c>
      <c r="V39" s="14" t="s">
        <v>399</v>
      </c>
      <c r="W39" s="14" t="s">
        <v>399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62</v>
      </c>
      <c r="D40" s="52" t="s">
        <v>263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399</v>
      </c>
      <c r="M40" s="14" t="s">
        <v>399</v>
      </c>
      <c r="N40" s="14" t="s">
        <v>399</v>
      </c>
      <c r="O40" s="14" t="s">
        <v>399</v>
      </c>
      <c r="P40" s="14" t="s">
        <v>399</v>
      </c>
      <c r="Q40" s="14" t="s">
        <v>399</v>
      </c>
      <c r="R40" s="14" t="s">
        <v>399</v>
      </c>
      <c r="S40" s="14" t="s">
        <v>399</v>
      </c>
      <c r="T40" s="14" t="s">
        <v>399</v>
      </c>
      <c r="U40" s="14" t="s">
        <v>399</v>
      </c>
      <c r="V40" s="14" t="s">
        <v>399</v>
      </c>
      <c r="W40" s="14" t="s">
        <v>399</v>
      </c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63</v>
      </c>
      <c r="D41" s="47" t="s">
        <v>264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399</v>
      </c>
      <c r="M41" s="14" t="s">
        <v>399</v>
      </c>
      <c r="N41" s="14" t="s">
        <v>399</v>
      </c>
      <c r="O41" s="14" t="s">
        <v>399</v>
      </c>
      <c r="P41" s="14" t="s">
        <v>399</v>
      </c>
      <c r="Q41" s="14" t="s">
        <v>399</v>
      </c>
      <c r="R41" s="14" t="s">
        <v>399</v>
      </c>
      <c r="S41" s="14" t="s">
        <v>399</v>
      </c>
      <c r="T41" s="14" t="s">
        <v>399</v>
      </c>
      <c r="U41" s="14" t="s">
        <v>399</v>
      </c>
      <c r="V41" s="14" t="s">
        <v>399</v>
      </c>
      <c r="W41" s="14" t="s">
        <v>399</v>
      </c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64</v>
      </c>
      <c r="D42" s="47" t="s">
        <v>265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399</v>
      </c>
      <c r="M42" s="14" t="s">
        <v>399</v>
      </c>
      <c r="N42" s="14" t="s">
        <v>399</v>
      </c>
      <c r="O42" s="14" t="s">
        <v>399</v>
      </c>
      <c r="P42" s="14" t="s">
        <v>399</v>
      </c>
      <c r="Q42" s="14" t="s">
        <v>399</v>
      </c>
      <c r="R42" s="14" t="s">
        <v>399</v>
      </c>
      <c r="S42" s="14" t="s">
        <v>399</v>
      </c>
      <c r="T42" s="14" t="s">
        <v>399</v>
      </c>
      <c r="U42" s="14" t="s">
        <v>399</v>
      </c>
      <c r="V42" s="14" t="s">
        <v>399</v>
      </c>
      <c r="W42" s="14" t="s">
        <v>399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65</v>
      </c>
      <c r="D43" s="47" t="s">
        <v>266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399</v>
      </c>
      <c r="M43" s="14" t="s">
        <v>399</v>
      </c>
      <c r="N43" s="14" t="s">
        <v>399</v>
      </c>
      <c r="O43" s="14" t="s">
        <v>399</v>
      </c>
      <c r="P43" s="14" t="s">
        <v>399</v>
      </c>
      <c r="Q43" s="14" t="s">
        <v>399</v>
      </c>
      <c r="R43" s="14" t="s">
        <v>399</v>
      </c>
      <c r="S43" s="14" t="s">
        <v>399</v>
      </c>
      <c r="T43" s="14" t="s">
        <v>399</v>
      </c>
      <c r="U43" s="14" t="s">
        <v>399</v>
      </c>
      <c r="V43" s="14" t="s">
        <v>399</v>
      </c>
      <c r="W43" s="14" t="s">
        <v>399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66</v>
      </c>
      <c r="D44" s="47" t="s">
        <v>267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399</v>
      </c>
      <c r="M44" s="14" t="s">
        <v>399</v>
      </c>
      <c r="N44" s="14" t="s">
        <v>399</v>
      </c>
      <c r="O44" s="14" t="s">
        <v>399</v>
      </c>
      <c r="P44" s="14" t="s">
        <v>399</v>
      </c>
      <c r="Q44" s="14" t="s">
        <v>399</v>
      </c>
      <c r="R44" s="14" t="s">
        <v>399</v>
      </c>
      <c r="S44" s="14" t="s">
        <v>399</v>
      </c>
      <c r="T44" s="14" t="s">
        <v>399</v>
      </c>
      <c r="U44" s="14" t="s">
        <v>399</v>
      </c>
      <c r="V44" s="14" t="s">
        <v>399</v>
      </c>
      <c r="W44" s="14" t="s">
        <v>399</v>
      </c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67</v>
      </c>
      <c r="D45" s="47" t="s">
        <v>268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399</v>
      </c>
      <c r="M45" s="14" t="s">
        <v>399</v>
      </c>
      <c r="N45" s="14" t="s">
        <v>399</v>
      </c>
      <c r="O45" s="14" t="s">
        <v>399</v>
      </c>
      <c r="P45" s="14" t="s">
        <v>399</v>
      </c>
      <c r="Q45" s="14" t="s">
        <v>399</v>
      </c>
      <c r="R45" s="14" t="s">
        <v>399</v>
      </c>
      <c r="S45" s="14" t="s">
        <v>399</v>
      </c>
      <c r="T45" s="14" t="s">
        <v>399</v>
      </c>
      <c r="U45" s="14" t="s">
        <v>399</v>
      </c>
      <c r="V45" s="14" t="s">
        <v>399</v>
      </c>
      <c r="W45" s="14" t="s">
        <v>399</v>
      </c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13">
        <v>44</v>
      </c>
      <c r="B46" s="47">
        <v>12018242385</v>
      </c>
      <c r="C46" s="47" t="s">
        <v>68</v>
      </c>
      <c r="D46" s="47" t="s">
        <v>269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399</v>
      </c>
      <c r="M46" s="14" t="s">
        <v>399</v>
      </c>
      <c r="N46" s="14" t="s">
        <v>399</v>
      </c>
      <c r="O46" s="14" t="s">
        <v>399</v>
      </c>
      <c r="P46" s="14" t="s">
        <v>399</v>
      </c>
      <c r="Q46" s="14" t="s">
        <v>399</v>
      </c>
      <c r="R46" s="14" t="s">
        <v>399</v>
      </c>
      <c r="S46" s="14" t="s">
        <v>399</v>
      </c>
      <c r="T46" s="14" t="s">
        <v>399</v>
      </c>
      <c r="U46" s="14" t="s">
        <v>399</v>
      </c>
      <c r="V46" s="14" t="s">
        <v>399</v>
      </c>
      <c r="W46" s="14" t="s">
        <v>399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69</v>
      </c>
      <c r="D47" s="47" t="s">
        <v>270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399</v>
      </c>
      <c r="M47" s="14" t="s">
        <v>399</v>
      </c>
      <c r="N47" s="14" t="s">
        <v>399</v>
      </c>
      <c r="O47" s="14" t="s">
        <v>399</v>
      </c>
      <c r="P47" s="14" t="s">
        <v>399</v>
      </c>
      <c r="Q47" s="14" t="s">
        <v>399</v>
      </c>
      <c r="R47" s="14" t="s">
        <v>399</v>
      </c>
      <c r="S47" s="14" t="s">
        <v>399</v>
      </c>
      <c r="T47" s="14" t="s">
        <v>399</v>
      </c>
      <c r="U47" s="14" t="s">
        <v>399</v>
      </c>
      <c r="V47" s="14" t="s">
        <v>399</v>
      </c>
      <c r="W47" s="14" t="s">
        <v>399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70</v>
      </c>
      <c r="D48" s="47" t="s">
        <v>271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399</v>
      </c>
      <c r="M48" s="14" t="s">
        <v>399</v>
      </c>
      <c r="N48" s="14" t="s">
        <v>399</v>
      </c>
      <c r="O48" s="14" t="s">
        <v>399</v>
      </c>
      <c r="P48" s="14" t="s">
        <v>399</v>
      </c>
      <c r="Q48" s="14" t="s">
        <v>399</v>
      </c>
      <c r="R48" s="14" t="s">
        <v>399</v>
      </c>
      <c r="S48" s="14" t="s">
        <v>399</v>
      </c>
      <c r="T48" s="14" t="s">
        <v>399</v>
      </c>
      <c r="U48" s="14" t="s">
        <v>399</v>
      </c>
      <c r="V48" s="14" t="s">
        <v>399</v>
      </c>
      <c r="W48" s="14" t="s">
        <v>399</v>
      </c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71</v>
      </c>
      <c r="D49" s="47" t="s">
        <v>236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399</v>
      </c>
      <c r="M49" s="14" t="s">
        <v>399</v>
      </c>
      <c r="N49" s="14" t="s">
        <v>399</v>
      </c>
      <c r="O49" s="14" t="s">
        <v>399</v>
      </c>
      <c r="P49" s="14" t="s">
        <v>399</v>
      </c>
      <c r="Q49" s="14" t="s">
        <v>399</v>
      </c>
      <c r="R49" s="14" t="s">
        <v>399</v>
      </c>
      <c r="S49" s="14" t="s">
        <v>399</v>
      </c>
      <c r="T49" s="14" t="s">
        <v>399</v>
      </c>
      <c r="U49" s="14" t="s">
        <v>399</v>
      </c>
      <c r="V49" s="14" t="s">
        <v>399</v>
      </c>
      <c r="W49" s="14" t="s">
        <v>399</v>
      </c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0</v>
      </c>
      <c r="Y52" s="50">
        <f t="shared" si="1"/>
        <v>0</v>
      </c>
      <c r="Z52" s="50">
        <f t="shared" si="1"/>
        <v>0</v>
      </c>
      <c r="AA52" s="50">
        <f t="shared" si="1"/>
        <v>0</v>
      </c>
      <c r="AB52" s="50">
        <f t="shared" ref="AB52:AM52" si="2">(COUNTIF(AB3:AB49,"√") + COUNTIF(AB3:AB49,"AL"))/47</f>
        <v>0</v>
      </c>
      <c r="AC52" s="50">
        <f t="shared" si="2"/>
        <v>0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0</v>
      </c>
      <c r="Y53" s="51">
        <f t="shared" si="5"/>
        <v>0</v>
      </c>
      <c r="Z53" s="51">
        <f t="shared" si="5"/>
        <v>0</v>
      </c>
      <c r="AA53" s="51">
        <f t="shared" si="5"/>
        <v>0</v>
      </c>
      <c r="AB53" s="51">
        <f t="shared" ref="AB53:AM53" si="6">COUNTIF(AB3:AB49,"√")+COUNTIF(AB3:AB49,"L")</f>
        <v>0</v>
      </c>
      <c r="AC53" s="51">
        <f t="shared" si="6"/>
        <v>0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0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0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0.98768197088465837</v>
      </c>
    </row>
    <row r="56" spans="1:90" s="11" customFormat="1">
      <c r="C56" s="27"/>
      <c r="CL56" s="34"/>
    </row>
    <row r="57" spans="1:90" ht="15.6">
      <c r="B57" s="53" t="s">
        <v>19</v>
      </c>
      <c r="C57" s="53"/>
      <c r="D57" s="53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0</v>
      </c>
      <c r="Y57" s="46">
        <f t="shared" si="17"/>
        <v>0</v>
      </c>
      <c r="Z57" s="46">
        <f t="shared" si="17"/>
        <v>0</v>
      </c>
      <c r="AA57" s="46">
        <f t="shared" si="17"/>
        <v>0</v>
      </c>
      <c r="AB57" s="46">
        <f t="shared" ref="AB57:AM57" si="18">WEEKNUM(AB2)</f>
        <v>0</v>
      </c>
      <c r="AC57" s="46">
        <f t="shared" si="18"/>
        <v>0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zoomScaleNormal="100" workbookViewId="0">
      <selection activeCell="R1" sqref="R1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customWidth="1"/>
    <col min="6" max="6" width="6.69140625" style="11" customWidth="1"/>
    <col min="7" max="7" width="5.765625" style="11" customWidth="1"/>
    <col min="8" max="8" width="6.23046875" style="11" customWidth="1"/>
    <col min="9" max="9" width="6" style="11" customWidth="1"/>
    <col min="10" max="10" width="5.3828125" style="11" customWidth="1"/>
    <col min="11" max="11" width="5.61328125" style="11" customWidth="1"/>
    <col min="12" max="12" width="5.3828125" style="11" customWidth="1"/>
    <col min="13" max="13" width="5.765625" style="11" customWidth="1"/>
    <col min="14" max="14" width="6" style="11" customWidth="1"/>
    <col min="15" max="15" width="6.4609375" style="11" customWidth="1"/>
    <col min="16" max="17" width="6" style="1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54" t="s">
        <v>21</v>
      </c>
      <c r="B1" s="54"/>
      <c r="C1" s="54"/>
      <c r="D1" s="40" t="s">
        <v>222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214</v>
      </c>
      <c r="F2" s="9" t="s">
        <v>216</v>
      </c>
      <c r="G2" s="9" t="s">
        <v>216</v>
      </c>
      <c r="H2" s="9" t="s">
        <v>216</v>
      </c>
      <c r="I2" s="9" t="s">
        <v>223</v>
      </c>
      <c r="J2" s="9" t="s">
        <v>218</v>
      </c>
      <c r="K2" s="9" t="s">
        <v>409</v>
      </c>
      <c r="L2" s="9" t="s">
        <v>410</v>
      </c>
      <c r="M2" s="9" t="s">
        <v>411</v>
      </c>
      <c r="N2" s="9" t="s">
        <v>412</v>
      </c>
      <c r="O2" s="9" t="s">
        <v>413</v>
      </c>
      <c r="P2" s="9" t="s">
        <v>413</v>
      </c>
      <c r="Q2" s="9" t="s">
        <v>414</v>
      </c>
      <c r="R2" s="9" t="s">
        <v>415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72</v>
      </c>
      <c r="D3" s="47" t="s">
        <v>272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73</v>
      </c>
      <c r="D4" s="47" t="s">
        <v>273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74</v>
      </c>
      <c r="D5" s="47" t="s">
        <v>274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75</v>
      </c>
      <c r="D6" s="47" t="s">
        <v>275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76</v>
      </c>
      <c r="D7" s="47" t="s">
        <v>276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77</v>
      </c>
      <c r="D8" s="47" t="s">
        <v>277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78</v>
      </c>
      <c r="D9" s="47" t="s">
        <v>278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79</v>
      </c>
      <c r="D10" s="47" t="s">
        <v>279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80</v>
      </c>
      <c r="D11" s="47" t="s">
        <v>280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81</v>
      </c>
      <c r="D12" s="47" t="s">
        <v>281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82</v>
      </c>
      <c r="D13" s="47" t="s">
        <v>282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83</v>
      </c>
      <c r="D14" s="47" t="s">
        <v>283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84</v>
      </c>
      <c r="D15" s="47" t="s">
        <v>284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85</v>
      </c>
      <c r="D16" s="47" t="s">
        <v>285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86</v>
      </c>
      <c r="D17" s="47" t="s">
        <v>250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87</v>
      </c>
      <c r="D18" s="47" t="s">
        <v>286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3">
        <v>18</v>
      </c>
      <c r="B20" s="47">
        <v>12018242266</v>
      </c>
      <c r="C20" s="47" t="s">
        <v>88</v>
      </c>
      <c r="D20" s="47" t="s">
        <v>288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89</v>
      </c>
      <c r="D21" s="47" t="s">
        <v>289</v>
      </c>
      <c r="E21" s="14" t="s">
        <v>221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90</v>
      </c>
      <c r="D22" s="47" t="s">
        <v>290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91</v>
      </c>
      <c r="D23" s="47" t="s">
        <v>291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92</v>
      </c>
      <c r="D24" s="47" t="s">
        <v>292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93</v>
      </c>
      <c r="D25" s="47" t="s">
        <v>293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94</v>
      </c>
      <c r="D26" s="47" t="s">
        <v>294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95</v>
      </c>
      <c r="D27" s="47" t="s">
        <v>295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96</v>
      </c>
      <c r="D28" s="47" t="s">
        <v>236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3">
        <v>27</v>
      </c>
      <c r="B29" s="47">
        <v>12018242323</v>
      </c>
      <c r="C29" s="47" t="s">
        <v>97</v>
      </c>
      <c r="D29" s="47" t="s">
        <v>296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98</v>
      </c>
      <c r="D30" s="47" t="s">
        <v>297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298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99</v>
      </c>
      <c r="D32" s="47" t="s">
        <v>299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100</v>
      </c>
      <c r="D33" s="47" t="s">
        <v>300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101</v>
      </c>
      <c r="D34" s="47" t="s">
        <v>301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102</v>
      </c>
      <c r="D35" s="47" t="s">
        <v>302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103</v>
      </c>
      <c r="D36" s="47" t="s">
        <v>303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3">
        <v>35</v>
      </c>
      <c r="B37" s="47">
        <v>12018242351</v>
      </c>
      <c r="C37" s="47" t="s">
        <v>104</v>
      </c>
      <c r="D37" s="47" t="s">
        <v>304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105</v>
      </c>
      <c r="D38" s="47" t="s">
        <v>244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106</v>
      </c>
      <c r="D39" s="47" t="s">
        <v>305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107</v>
      </c>
      <c r="D40" s="47" t="s">
        <v>306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108</v>
      </c>
      <c r="D41" s="47" t="s">
        <v>307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109</v>
      </c>
      <c r="D42" s="47" t="s">
        <v>308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110</v>
      </c>
      <c r="D43" s="47" t="s">
        <v>309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111</v>
      </c>
      <c r="D44" s="47" t="s">
        <v>310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112</v>
      </c>
      <c r="D45" s="47" t="s">
        <v>311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113</v>
      </c>
      <c r="D46" s="47" t="s">
        <v>312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114</v>
      </c>
      <c r="D47" s="47" t="s">
        <v>245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115</v>
      </c>
      <c r="D48" s="47" t="s">
        <v>313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116</v>
      </c>
      <c r="D49" s="47" t="s">
        <v>213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225</v>
      </c>
      <c r="D50" s="47" t="s">
        <v>226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0</v>
      </c>
      <c r="T53" s="50">
        <f t="shared" si="1"/>
        <v>0</v>
      </c>
      <c r="U53" s="50">
        <f t="shared" si="1"/>
        <v>0</v>
      </c>
      <c r="V53" s="50">
        <f t="shared" si="1"/>
        <v>0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0</v>
      </c>
      <c r="T54" s="51">
        <f t="shared" si="6"/>
        <v>0</v>
      </c>
      <c r="U54" s="51">
        <f t="shared" si="6"/>
        <v>0</v>
      </c>
      <c r="V54" s="51">
        <f t="shared" si="6"/>
        <v>0</v>
      </c>
      <c r="W54" s="51">
        <f t="shared" si="6"/>
        <v>0</v>
      </c>
      <c r="X54" s="51">
        <f t="shared" si="6"/>
        <v>0</v>
      </c>
      <c r="Y54" s="51">
        <f t="shared" si="6"/>
        <v>0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1</v>
      </c>
    </row>
    <row r="57" spans="1:90" s="11" customFormat="1">
      <c r="C57" s="27"/>
      <c r="CL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0</v>
      </c>
      <c r="T58" s="46">
        <f t="shared" si="21"/>
        <v>0</v>
      </c>
      <c r="U58" s="46">
        <f t="shared" si="21"/>
        <v>0</v>
      </c>
      <c r="V58" s="46">
        <f t="shared" si="21"/>
        <v>0</v>
      </c>
      <c r="W58" s="46">
        <f t="shared" si="21"/>
        <v>0</v>
      </c>
      <c r="X58" s="46">
        <f t="shared" si="21"/>
        <v>0</v>
      </c>
      <c r="Y58" s="46">
        <f t="shared" si="21"/>
        <v>0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opLeftCell="A5" zoomScale="50" zoomScaleNormal="50" workbookViewId="0">
      <selection activeCell="AM63" sqref="AM63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11.84375" style="11" bestFit="1" customWidth="1"/>
    <col min="5" max="18" width="6.07421875" style="11" customWidth="1"/>
    <col min="19" max="19" width="7.3828125" style="34" customWidth="1"/>
    <col min="20" max="20" width="7.3828125" style="11" customWidth="1"/>
    <col min="21" max="21" width="6.23046875" style="11" customWidth="1"/>
    <col min="22" max="23" width="6.4609375" style="11" customWidth="1"/>
    <col min="24" max="24" width="6.23046875" style="11" customWidth="1"/>
    <col min="25" max="25" width="6.4609375" style="11" customWidth="1"/>
    <col min="26" max="39" width="6.07421875" style="11" customWidth="1"/>
    <col min="40" max="40" width="7.3828125" style="34" customWidth="1"/>
    <col min="41" max="41" width="7.3828125" style="11" customWidth="1"/>
    <col min="42" max="42" width="6.23046875" style="11" customWidth="1"/>
    <col min="43" max="44" width="6.4609375" style="11" customWidth="1"/>
    <col min="45" max="45" width="6.23046875" style="11" customWidth="1"/>
    <col min="46" max="46" width="6.4609375" style="11" customWidth="1"/>
    <col min="47" max="49" width="6.07421875" style="11" customWidth="1"/>
    <col min="50" max="50" width="7.3828125" style="34" customWidth="1"/>
    <col min="51" max="51" width="7.382812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69" width="6.07421875" style="11" customWidth="1"/>
    <col min="70" max="70" width="7.3828125" style="34" customWidth="1"/>
    <col min="71" max="71" width="7.3828125" style="11" customWidth="1"/>
    <col min="72" max="72" width="6.23046875" style="11" customWidth="1"/>
    <col min="73" max="74" width="6.4609375" style="11" customWidth="1"/>
    <col min="75" max="75" width="6.23046875" style="11" customWidth="1"/>
    <col min="76" max="77" width="6.4609375" style="11" customWidth="1"/>
    <col min="78" max="78" width="6.23046875" style="11" customWidth="1"/>
    <col min="79" max="79" width="6.4609375" style="11" customWidth="1"/>
    <col min="80" max="80" width="4.4609375" style="11" bestFit="1" customWidth="1"/>
    <col min="81" max="81" width="6.23046875" style="11" customWidth="1"/>
    <col min="82" max="83" width="6.4609375" style="11" customWidth="1"/>
    <col min="84" max="84" width="6.23046875" style="11" customWidth="1"/>
    <col min="85" max="86" width="6.4609375" style="11" customWidth="1"/>
    <col min="87" max="87" width="6.23046875" style="11" customWidth="1"/>
    <col min="88" max="89" width="6.4609375" style="11" customWidth="1"/>
    <col min="90" max="329" width="16.69140625" style="11"/>
    <col min="330" max="16384" width="16.69140625" style="35"/>
  </cols>
  <sheetData>
    <row r="1" spans="1:16384" s="5" customFormat="1" ht="17.399999999999999">
      <c r="A1" s="54" t="s">
        <v>20</v>
      </c>
      <c r="B1" s="54"/>
      <c r="C1" s="54"/>
      <c r="D1" s="40" t="s">
        <v>224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5">
        <v>1</v>
      </c>
      <c r="B3" s="48">
        <v>12014244255</v>
      </c>
      <c r="C3" s="48" t="s">
        <v>164</v>
      </c>
      <c r="D3" s="47" t="e">
        <v>#N/A</v>
      </c>
      <c r="E3" s="14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5">
        <v>2</v>
      </c>
      <c r="B4" s="48">
        <v>12018242212</v>
      </c>
      <c r="C4" s="48" t="s">
        <v>165</v>
      </c>
      <c r="D4" s="52" t="s">
        <v>314</v>
      </c>
      <c r="E4" s="14" t="s">
        <v>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5">
        <v>3</v>
      </c>
      <c r="B5" s="48">
        <v>12018242213</v>
      </c>
      <c r="C5" s="48" t="s">
        <v>166</v>
      </c>
      <c r="D5" s="52" t="s">
        <v>304</v>
      </c>
      <c r="E5" s="14" t="s">
        <v>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5">
        <v>4</v>
      </c>
      <c r="B6" s="48">
        <v>12018242214</v>
      </c>
      <c r="C6" s="48" t="s">
        <v>167</v>
      </c>
      <c r="D6" s="52" t="s">
        <v>315</v>
      </c>
      <c r="E6" s="14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5">
        <v>5</v>
      </c>
      <c r="B7" s="48">
        <v>12018242215</v>
      </c>
      <c r="C7" s="48" t="s">
        <v>168</v>
      </c>
      <c r="D7" s="52" t="s">
        <v>316</v>
      </c>
      <c r="E7" s="14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5">
        <v>6</v>
      </c>
      <c r="B8" s="48">
        <v>12018242216</v>
      </c>
      <c r="C8" s="48" t="s">
        <v>169</v>
      </c>
      <c r="D8" s="52" t="s">
        <v>317</v>
      </c>
      <c r="E8" s="14" t="s">
        <v>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5">
        <v>7</v>
      </c>
      <c r="B9" s="48">
        <v>12018242220</v>
      </c>
      <c r="C9" s="48" t="s">
        <v>170</v>
      </c>
      <c r="D9" s="47" t="s">
        <v>318</v>
      </c>
      <c r="E9" s="14" t="s">
        <v>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5">
        <v>8</v>
      </c>
      <c r="B10" s="48">
        <v>12018242224</v>
      </c>
      <c r="C10" s="48" t="s">
        <v>171</v>
      </c>
      <c r="D10" s="47" t="s">
        <v>319</v>
      </c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5">
        <v>9</v>
      </c>
      <c r="B11" s="48">
        <v>12018242229</v>
      </c>
      <c r="C11" s="48" t="s">
        <v>172</v>
      </c>
      <c r="D11" s="47" t="s">
        <v>320</v>
      </c>
      <c r="E11" s="14" t="s">
        <v>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5">
        <v>10</v>
      </c>
      <c r="B12" s="48">
        <v>12018242230</v>
      </c>
      <c r="C12" s="48" t="s">
        <v>173</v>
      </c>
      <c r="D12" s="47" t="s">
        <v>321</v>
      </c>
      <c r="E12" s="14" t="s">
        <v>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5">
        <v>11</v>
      </c>
      <c r="B13" s="48">
        <v>12018242233</v>
      </c>
      <c r="C13" s="48" t="s">
        <v>174</v>
      </c>
      <c r="D13" s="47" t="s">
        <v>322</v>
      </c>
      <c r="E13" s="14" t="s">
        <v>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5">
        <v>12</v>
      </c>
      <c r="B14" s="48">
        <v>12018242253</v>
      </c>
      <c r="C14" s="48" t="s">
        <v>175</v>
      </c>
      <c r="D14" s="47" t="s">
        <v>323</v>
      </c>
      <c r="E14" s="14" t="s">
        <v>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5">
        <v>13</v>
      </c>
      <c r="B15" s="48">
        <v>12018242261</v>
      </c>
      <c r="C15" s="48" t="s">
        <v>176</v>
      </c>
      <c r="D15" s="47" t="s">
        <v>324</v>
      </c>
      <c r="E15" s="14" t="s">
        <v>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0</v>
      </c>
    </row>
    <row r="16" spans="1:16384" s="11" customFormat="1" ht="17.399999999999999">
      <c r="A16" s="45">
        <v>14</v>
      </c>
      <c r="B16" s="48">
        <v>12018242262</v>
      </c>
      <c r="C16" s="48" t="s">
        <v>177</v>
      </c>
      <c r="D16" s="47" t="s">
        <v>325</v>
      </c>
      <c r="E16" s="14" t="s">
        <v>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5">
        <v>15</v>
      </c>
      <c r="B17" s="48">
        <v>12018242264</v>
      </c>
      <c r="C17" s="48" t="s">
        <v>178</v>
      </c>
      <c r="D17" s="47" t="s">
        <v>326</v>
      </c>
      <c r="E17" s="14" t="s">
        <v>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5">
        <v>16</v>
      </c>
      <c r="B18" s="48">
        <v>12018242270</v>
      </c>
      <c r="C18" s="48" t="s">
        <v>179</v>
      </c>
      <c r="D18" s="47" t="s">
        <v>327</v>
      </c>
      <c r="E18" s="14" t="s">
        <v>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5">
        <v>17</v>
      </c>
      <c r="B19" s="48">
        <v>12018242274</v>
      </c>
      <c r="C19" s="48" t="s">
        <v>180</v>
      </c>
      <c r="D19" s="47" t="s">
        <v>328</v>
      </c>
      <c r="E19" s="14" t="s">
        <v>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5">
        <v>18</v>
      </c>
      <c r="B20" s="48">
        <v>12018242276</v>
      </c>
      <c r="C20" s="48" t="s">
        <v>181</v>
      </c>
      <c r="D20" s="47" t="s">
        <v>329</v>
      </c>
      <c r="E20" s="14" t="s">
        <v>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5">
        <v>19</v>
      </c>
      <c r="B21" s="48">
        <v>12018242278</v>
      </c>
      <c r="C21" s="48" t="s">
        <v>182</v>
      </c>
      <c r="D21" s="47" t="s">
        <v>330</v>
      </c>
      <c r="E21" s="14" t="s">
        <v>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5">
        <v>20</v>
      </c>
      <c r="B22" s="48">
        <v>12018242284</v>
      </c>
      <c r="C22" s="48" t="s">
        <v>183</v>
      </c>
      <c r="D22" s="47" t="s">
        <v>228</v>
      </c>
      <c r="E22" s="14" t="s">
        <v>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5">
        <v>21</v>
      </c>
      <c r="B23" s="48">
        <v>12018242287</v>
      </c>
      <c r="C23" s="48" t="s">
        <v>184</v>
      </c>
      <c r="D23" s="47" t="s">
        <v>331</v>
      </c>
      <c r="E23" s="14" t="s">
        <v>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5">
        <v>22</v>
      </c>
      <c r="B24" s="48">
        <v>12018242299</v>
      </c>
      <c r="C24" s="48" t="s">
        <v>185</v>
      </c>
      <c r="D24" s="47" t="s">
        <v>332</v>
      </c>
      <c r="E24" s="14" t="s">
        <v>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5">
        <v>23</v>
      </c>
      <c r="B25" s="48">
        <v>12018242302</v>
      </c>
      <c r="C25" s="48" t="s">
        <v>186</v>
      </c>
      <c r="D25" s="47" t="s">
        <v>333</v>
      </c>
      <c r="E25" s="14" t="s">
        <v>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5">
        <v>24</v>
      </c>
      <c r="B26" s="48">
        <v>12018242303</v>
      </c>
      <c r="C26" s="48" t="s">
        <v>187</v>
      </c>
      <c r="D26" s="47" t="s">
        <v>334</v>
      </c>
      <c r="E26" s="14" t="s">
        <v>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5">
        <v>25</v>
      </c>
      <c r="B27" s="48">
        <v>12018242308</v>
      </c>
      <c r="C27" s="48" t="s">
        <v>188</v>
      </c>
      <c r="D27" s="47" t="s">
        <v>335</v>
      </c>
      <c r="E27" s="14" t="s">
        <v>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5">
        <v>26</v>
      </c>
      <c r="B28" s="48">
        <v>12018242310</v>
      </c>
      <c r="C28" s="48" t="s">
        <v>189</v>
      </c>
      <c r="D28" s="47" t="s">
        <v>336</v>
      </c>
      <c r="E28" s="14" t="s">
        <v>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5">
        <v>27</v>
      </c>
      <c r="B29" s="48">
        <v>12018242311</v>
      </c>
      <c r="C29" s="48" t="s">
        <v>190</v>
      </c>
      <c r="D29" s="47" t="s">
        <v>337</v>
      </c>
      <c r="E29" s="14" t="s">
        <v>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5">
        <v>28</v>
      </c>
      <c r="B30" s="48">
        <v>12018242320</v>
      </c>
      <c r="C30" s="48" t="s">
        <v>191</v>
      </c>
      <c r="D30" s="47" t="s">
        <v>338</v>
      </c>
      <c r="E30" s="14" t="s">
        <v>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5">
        <v>29</v>
      </c>
      <c r="B31" s="48">
        <v>12018242327</v>
      </c>
      <c r="C31" s="48" t="s">
        <v>192</v>
      </c>
      <c r="D31" s="47" t="s">
        <v>339</v>
      </c>
      <c r="E31" s="14" t="s">
        <v>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5">
        <v>30</v>
      </c>
      <c r="B32" s="48">
        <v>12018242329</v>
      </c>
      <c r="C32" s="48" t="s">
        <v>193</v>
      </c>
      <c r="D32" s="47" t="s">
        <v>340</v>
      </c>
      <c r="E32" s="14" t="s">
        <v>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5">
        <v>31</v>
      </c>
      <c r="B33" s="48">
        <v>12018242335</v>
      </c>
      <c r="C33" s="48" t="s">
        <v>194</v>
      </c>
      <c r="D33" s="47" t="s">
        <v>341</v>
      </c>
      <c r="E33" s="14" t="s">
        <v>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5">
        <v>32</v>
      </c>
      <c r="B34" s="48">
        <v>12018242340</v>
      </c>
      <c r="C34" s="48" t="s">
        <v>195</v>
      </c>
      <c r="D34" s="47" t="s">
        <v>342</v>
      </c>
      <c r="E34" s="14" t="s">
        <v>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5">
        <v>33</v>
      </c>
      <c r="B35" s="48">
        <v>12018242342</v>
      </c>
      <c r="C35" s="48" t="s">
        <v>196</v>
      </c>
      <c r="D35" s="47" t="s">
        <v>343</v>
      </c>
      <c r="E35" s="14" t="s">
        <v>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5">
        <v>34</v>
      </c>
      <c r="B36" s="48">
        <v>12018242343</v>
      </c>
      <c r="C36" s="48" t="s">
        <v>197</v>
      </c>
      <c r="D36" s="47" t="s">
        <v>344</v>
      </c>
      <c r="E36" s="14" t="s">
        <v>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5">
        <v>35</v>
      </c>
      <c r="B37" s="48">
        <v>12018242353</v>
      </c>
      <c r="C37" s="48" t="s">
        <v>198</v>
      </c>
      <c r="D37" s="47" t="s">
        <v>294</v>
      </c>
      <c r="E37" s="14" t="s">
        <v>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5">
        <v>36</v>
      </c>
      <c r="B38" s="48">
        <v>12018242354</v>
      </c>
      <c r="C38" s="48" t="s">
        <v>199</v>
      </c>
      <c r="D38" s="47" t="s">
        <v>345</v>
      </c>
      <c r="E38" s="14" t="s">
        <v>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5">
        <v>37</v>
      </c>
      <c r="B39" s="48">
        <v>12018242356</v>
      </c>
      <c r="C39" s="48" t="s">
        <v>200</v>
      </c>
      <c r="D39" s="47" t="s">
        <v>346</v>
      </c>
      <c r="E39" s="14" t="s">
        <v>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5">
        <v>38</v>
      </c>
      <c r="B40" s="48">
        <v>12018242359</v>
      </c>
      <c r="C40" s="48" t="s">
        <v>201</v>
      </c>
      <c r="D40" s="47" t="s">
        <v>347</v>
      </c>
      <c r="E40" s="14" t="s">
        <v>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5">
        <v>39</v>
      </c>
      <c r="B41" s="48">
        <v>12018242361</v>
      </c>
      <c r="C41" s="48" t="s">
        <v>202</v>
      </c>
      <c r="D41" s="47" t="s">
        <v>348</v>
      </c>
      <c r="E41" s="14" t="s">
        <v>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5">
        <v>40</v>
      </c>
      <c r="B42" s="48">
        <v>12018242367</v>
      </c>
      <c r="C42" s="48" t="s">
        <v>203</v>
      </c>
      <c r="D42" s="47" t="s">
        <v>248</v>
      </c>
      <c r="E42" s="14" t="s">
        <v>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5">
        <v>41</v>
      </c>
      <c r="B43" s="48">
        <v>12018242370</v>
      </c>
      <c r="C43" s="48" t="s">
        <v>204</v>
      </c>
      <c r="D43" s="47" t="s">
        <v>349</v>
      </c>
      <c r="E43" s="14" t="s">
        <v>3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5">
        <v>42</v>
      </c>
      <c r="B44" s="48">
        <v>12018242371</v>
      </c>
      <c r="C44" s="48" t="s">
        <v>205</v>
      </c>
      <c r="D44" s="52" t="s">
        <v>350</v>
      </c>
      <c r="E44" s="14" t="s">
        <v>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5">
        <v>43</v>
      </c>
      <c r="B45" s="48">
        <v>12018242372</v>
      </c>
      <c r="C45" s="48" t="s">
        <v>206</v>
      </c>
      <c r="D45" s="52" t="s">
        <v>351</v>
      </c>
      <c r="E45" s="14" t="s">
        <v>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5">
        <v>44</v>
      </c>
      <c r="B46" s="48">
        <v>12018242373</v>
      </c>
      <c r="C46" s="48" t="s">
        <v>207</v>
      </c>
      <c r="D46" s="52" t="s">
        <v>352</v>
      </c>
      <c r="E46" s="14" t="s">
        <v>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5">
        <v>45</v>
      </c>
      <c r="B47" s="48">
        <v>12018242380</v>
      </c>
      <c r="C47" s="48" t="s">
        <v>208</v>
      </c>
      <c r="D47" s="47" t="s">
        <v>333</v>
      </c>
      <c r="E47" s="14" t="s">
        <v>3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5">
        <v>46</v>
      </c>
      <c r="B48" s="48">
        <v>12018242827</v>
      </c>
      <c r="C48" s="48" t="s">
        <v>209</v>
      </c>
      <c r="D48" s="47" t="s">
        <v>353</v>
      </c>
      <c r="E48" s="14" t="s">
        <v>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5">
        <v>47</v>
      </c>
      <c r="B49" s="48">
        <v>12018243559</v>
      </c>
      <c r="C49" s="48" t="s">
        <v>210</v>
      </c>
      <c r="D49" s="47" t="s">
        <v>354</v>
      </c>
      <c r="E49" s="14" t="s">
        <v>3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5">
        <v>48</v>
      </c>
      <c r="B50" s="48">
        <v>12018244554</v>
      </c>
      <c r="C50" s="48" t="s">
        <v>211</v>
      </c>
      <c r="D50" s="47" t="s">
        <v>279</v>
      </c>
      <c r="E50" s="14" t="s">
        <v>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29">
        <f>(COUNTIF(E3:E50,"√") + COUNTIF(E3:E50,"AL"))/48</f>
        <v>0.97916666666666663</v>
      </c>
      <c r="F53" s="29">
        <f t="shared" ref="F53:CK53" si="1">(COUNTIF(F3:F50,"√") + COUNTIF(F3:F50,"AL"))/48</f>
        <v>0</v>
      </c>
      <c r="G53" s="29">
        <f t="shared" si="1"/>
        <v>0</v>
      </c>
      <c r="H53" s="29">
        <f t="shared" si="1"/>
        <v>0</v>
      </c>
      <c r="I53" s="29">
        <f t="shared" si="1"/>
        <v>0</v>
      </c>
      <c r="J53" s="29">
        <f t="shared" si="1"/>
        <v>0</v>
      </c>
      <c r="K53" s="29">
        <f t="shared" si="1"/>
        <v>0</v>
      </c>
      <c r="L53" s="29">
        <f t="shared" si="1"/>
        <v>0</v>
      </c>
      <c r="M53" s="29">
        <f t="shared" si="1"/>
        <v>0</v>
      </c>
      <c r="N53" s="29">
        <f t="shared" si="1"/>
        <v>0</v>
      </c>
      <c r="O53" s="29">
        <f t="shared" si="1"/>
        <v>0</v>
      </c>
      <c r="P53" s="29">
        <f t="shared" si="1"/>
        <v>0</v>
      </c>
      <c r="Q53" s="29">
        <f t="shared" si="1"/>
        <v>0</v>
      </c>
      <c r="R53" s="29">
        <f t="shared" si="1"/>
        <v>0</v>
      </c>
      <c r="S53" s="29">
        <f t="shared" si="1"/>
        <v>0</v>
      </c>
      <c r="T53" s="29">
        <f t="shared" si="1"/>
        <v>0</v>
      </c>
      <c r="U53" s="29">
        <f t="shared" si="1"/>
        <v>0</v>
      </c>
      <c r="V53" s="29">
        <f t="shared" si="1"/>
        <v>0</v>
      </c>
      <c r="W53" s="29">
        <f t="shared" si="1"/>
        <v>0</v>
      </c>
      <c r="X53" s="29">
        <f t="shared" si="1"/>
        <v>0</v>
      </c>
      <c r="Y53" s="29">
        <f t="shared" si="1"/>
        <v>0</v>
      </c>
      <c r="Z53" s="29">
        <f t="shared" ref="Z53:AT53" si="2">(COUNTIF(Z3:Z50,"√") + COUNTIF(Z3:Z50,"AL"))/48</f>
        <v>0</v>
      </c>
      <c r="AA53" s="29">
        <f t="shared" si="2"/>
        <v>0</v>
      </c>
      <c r="AB53" s="29">
        <f t="shared" si="2"/>
        <v>0</v>
      </c>
      <c r="AC53" s="29">
        <f t="shared" si="2"/>
        <v>0</v>
      </c>
      <c r="AD53" s="29">
        <f t="shared" si="2"/>
        <v>0</v>
      </c>
      <c r="AE53" s="29">
        <f t="shared" si="2"/>
        <v>0</v>
      </c>
      <c r="AF53" s="29">
        <f t="shared" si="2"/>
        <v>0</v>
      </c>
      <c r="AG53" s="29">
        <f t="shared" si="2"/>
        <v>0</v>
      </c>
      <c r="AH53" s="29">
        <f t="shared" si="2"/>
        <v>0</v>
      </c>
      <c r="AI53" s="29">
        <f t="shared" si="2"/>
        <v>0</v>
      </c>
      <c r="AJ53" s="29">
        <f t="shared" si="2"/>
        <v>0</v>
      </c>
      <c r="AK53" s="29">
        <f t="shared" ref="AK53" si="3">(COUNTIF(AK3:AK50,"√") + COUNTIF(AK3:AK50,"AL"))/48</f>
        <v>0</v>
      </c>
      <c r="AL53" s="29">
        <f t="shared" si="2"/>
        <v>0</v>
      </c>
      <c r="AM53" s="29">
        <f t="shared" si="2"/>
        <v>0</v>
      </c>
      <c r="AN53" s="29">
        <f t="shared" si="2"/>
        <v>0</v>
      </c>
      <c r="AO53" s="29">
        <f t="shared" si="2"/>
        <v>0</v>
      </c>
      <c r="AP53" s="29">
        <f t="shared" si="2"/>
        <v>0</v>
      </c>
      <c r="AQ53" s="29">
        <f t="shared" si="2"/>
        <v>0</v>
      </c>
      <c r="AR53" s="29">
        <f t="shared" si="2"/>
        <v>0</v>
      </c>
      <c r="AS53" s="29">
        <f t="shared" si="2"/>
        <v>0</v>
      </c>
      <c r="AT53" s="29">
        <f t="shared" si="2"/>
        <v>0</v>
      </c>
      <c r="AU53" s="29">
        <f t="shared" ref="AU53:BX53" si="4">(COUNTIF(AU3:AU50,"√") + COUNTIF(AU3:AU50,"AL"))/48</f>
        <v>0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4"/>
        <v>0</v>
      </c>
      <c r="BC53" s="29">
        <f t="shared" si="4"/>
        <v>0</v>
      </c>
      <c r="BD53" s="29">
        <f t="shared" si="4"/>
        <v>0</v>
      </c>
      <c r="BE53" s="29">
        <f t="shared" ref="BE53" si="5">(COUNTIF(BE3:BE50,"√") + COUNTIF(BE3:BE50,"AL"))/48</f>
        <v>0</v>
      </c>
      <c r="BF53" s="29">
        <f t="shared" si="4"/>
        <v>0</v>
      </c>
      <c r="BG53" s="29">
        <f t="shared" si="4"/>
        <v>0</v>
      </c>
      <c r="BH53" s="29">
        <f t="shared" si="4"/>
        <v>0</v>
      </c>
      <c r="BI53" s="29">
        <f t="shared" si="4"/>
        <v>0</v>
      </c>
      <c r="BJ53" s="29">
        <f t="shared" si="4"/>
        <v>0</v>
      </c>
      <c r="BK53" s="29">
        <f t="shared" si="4"/>
        <v>0</v>
      </c>
      <c r="BL53" s="29">
        <f t="shared" si="4"/>
        <v>0</v>
      </c>
      <c r="BM53" s="29">
        <f t="shared" si="4"/>
        <v>0</v>
      </c>
      <c r="BN53" s="29">
        <f t="shared" si="4"/>
        <v>0</v>
      </c>
      <c r="BO53" s="29">
        <f t="shared" si="4"/>
        <v>0</v>
      </c>
      <c r="BP53" s="29">
        <f t="shared" si="4"/>
        <v>0</v>
      </c>
      <c r="BQ53" s="29">
        <f t="shared" si="4"/>
        <v>0</v>
      </c>
      <c r="BR53" s="29">
        <f t="shared" si="4"/>
        <v>0</v>
      </c>
      <c r="BS53" s="29">
        <f t="shared" si="4"/>
        <v>0</v>
      </c>
      <c r="BT53" s="29">
        <f t="shared" si="4"/>
        <v>0</v>
      </c>
      <c r="BU53" s="29">
        <f t="shared" si="4"/>
        <v>0</v>
      </c>
      <c r="BV53" s="29">
        <f t="shared" si="4"/>
        <v>0</v>
      </c>
      <c r="BW53" s="29">
        <f t="shared" si="4"/>
        <v>0</v>
      </c>
      <c r="BX53" s="29">
        <f t="shared" si="4"/>
        <v>0</v>
      </c>
      <c r="BY53" s="29">
        <f t="shared" si="1"/>
        <v>0</v>
      </c>
      <c r="BZ53" s="29">
        <f t="shared" si="1"/>
        <v>0</v>
      </c>
      <c r="CA53" s="29">
        <f t="shared" si="1"/>
        <v>0</v>
      </c>
      <c r="CB53" s="29">
        <f t="shared" si="1"/>
        <v>0</v>
      </c>
      <c r="CC53" s="29">
        <f t="shared" si="1"/>
        <v>0</v>
      </c>
      <c r="CD53" s="29">
        <f t="shared" si="1"/>
        <v>0</v>
      </c>
      <c r="CE53" s="29">
        <f t="shared" si="1"/>
        <v>0</v>
      </c>
      <c r="CF53" s="29">
        <f t="shared" si="1"/>
        <v>0</v>
      </c>
      <c r="CG53" s="29">
        <f t="shared" si="1"/>
        <v>0</v>
      </c>
      <c r="CH53" s="29">
        <f t="shared" si="1"/>
        <v>0</v>
      </c>
      <c r="CI53" s="29">
        <f t="shared" si="1"/>
        <v>0</v>
      </c>
      <c r="CJ53" s="29">
        <f t="shared" si="1"/>
        <v>0</v>
      </c>
      <c r="CK53" s="29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30">
        <f t="shared" ref="E54" si="6">COUNTIF(E3:E50,"√")</f>
        <v>46</v>
      </c>
      <c r="F54" s="30">
        <f t="shared" ref="F54:CK54" si="7">COUNTIF(F3:F50,"√")</f>
        <v>0</v>
      </c>
      <c r="G54" s="30">
        <f t="shared" si="7"/>
        <v>0</v>
      </c>
      <c r="H54" s="30">
        <f t="shared" si="7"/>
        <v>0</v>
      </c>
      <c r="I54" s="30">
        <f t="shared" si="7"/>
        <v>0</v>
      </c>
      <c r="J54" s="30">
        <f t="shared" si="7"/>
        <v>0</v>
      </c>
      <c r="K54" s="30">
        <f t="shared" si="7"/>
        <v>0</v>
      </c>
      <c r="L54" s="30">
        <f t="shared" si="7"/>
        <v>0</v>
      </c>
      <c r="M54" s="30">
        <f t="shared" si="7"/>
        <v>0</v>
      </c>
      <c r="N54" s="30">
        <f t="shared" si="7"/>
        <v>0</v>
      </c>
      <c r="O54" s="30">
        <f t="shared" si="7"/>
        <v>0</v>
      </c>
      <c r="P54" s="30">
        <f t="shared" si="7"/>
        <v>0</v>
      </c>
      <c r="Q54" s="30">
        <f t="shared" si="7"/>
        <v>0</v>
      </c>
      <c r="R54" s="30">
        <f t="shared" si="7"/>
        <v>0</v>
      </c>
      <c r="S54" s="30">
        <f t="shared" si="7"/>
        <v>0</v>
      </c>
      <c r="T54" s="30">
        <f t="shared" si="7"/>
        <v>0</v>
      </c>
      <c r="U54" s="30">
        <f t="shared" si="7"/>
        <v>0</v>
      </c>
      <c r="V54" s="30">
        <f t="shared" si="7"/>
        <v>0</v>
      </c>
      <c r="W54" s="30">
        <f t="shared" si="7"/>
        <v>0</v>
      </c>
      <c r="X54" s="30">
        <f t="shared" si="7"/>
        <v>0</v>
      </c>
      <c r="Y54" s="30">
        <f t="shared" si="7"/>
        <v>0</v>
      </c>
      <c r="Z54" s="30">
        <f t="shared" ref="Z54:AT54" si="8">COUNTIF(Z3:Z50,"√")</f>
        <v>0</v>
      </c>
      <c r="AA54" s="30">
        <f t="shared" si="8"/>
        <v>0</v>
      </c>
      <c r="AB54" s="30">
        <f t="shared" si="8"/>
        <v>0</v>
      </c>
      <c r="AC54" s="30">
        <f t="shared" si="8"/>
        <v>0</v>
      </c>
      <c r="AD54" s="30">
        <f t="shared" si="8"/>
        <v>0</v>
      </c>
      <c r="AE54" s="30">
        <f t="shared" si="8"/>
        <v>0</v>
      </c>
      <c r="AF54" s="30">
        <f t="shared" si="8"/>
        <v>0</v>
      </c>
      <c r="AG54" s="30">
        <f t="shared" si="8"/>
        <v>0</v>
      </c>
      <c r="AH54" s="30">
        <f t="shared" si="8"/>
        <v>0</v>
      </c>
      <c r="AI54" s="30">
        <f t="shared" si="8"/>
        <v>0</v>
      </c>
      <c r="AJ54" s="30">
        <f t="shared" si="8"/>
        <v>0</v>
      </c>
      <c r="AK54" s="30">
        <f t="shared" ref="AK54" si="9">COUNTIF(AK3:AK50,"√")</f>
        <v>0</v>
      </c>
      <c r="AL54" s="30">
        <f t="shared" si="8"/>
        <v>0</v>
      </c>
      <c r="AM54" s="30">
        <f t="shared" si="8"/>
        <v>0</v>
      </c>
      <c r="AN54" s="30">
        <f t="shared" si="8"/>
        <v>0</v>
      </c>
      <c r="AO54" s="30">
        <f t="shared" si="8"/>
        <v>0</v>
      </c>
      <c r="AP54" s="30">
        <f t="shared" si="8"/>
        <v>0</v>
      </c>
      <c r="AQ54" s="30">
        <f t="shared" si="8"/>
        <v>0</v>
      </c>
      <c r="AR54" s="30">
        <f t="shared" si="8"/>
        <v>0</v>
      </c>
      <c r="AS54" s="30">
        <f t="shared" si="8"/>
        <v>0</v>
      </c>
      <c r="AT54" s="30">
        <f t="shared" si="8"/>
        <v>0</v>
      </c>
      <c r="AU54" s="30">
        <f t="shared" ref="AU54:BX54" si="10">COUNTIF(AU3:AU50,"√")</f>
        <v>0</v>
      </c>
      <c r="AV54" s="30">
        <f t="shared" si="10"/>
        <v>0</v>
      </c>
      <c r="AW54" s="30">
        <f t="shared" si="10"/>
        <v>0</v>
      </c>
      <c r="AX54" s="30">
        <f t="shared" si="10"/>
        <v>0</v>
      </c>
      <c r="AY54" s="30">
        <f t="shared" si="10"/>
        <v>0</v>
      </c>
      <c r="AZ54" s="30">
        <f t="shared" si="10"/>
        <v>0</v>
      </c>
      <c r="BA54" s="30">
        <f t="shared" si="10"/>
        <v>0</v>
      </c>
      <c r="BB54" s="30">
        <f t="shared" si="10"/>
        <v>0</v>
      </c>
      <c r="BC54" s="30">
        <f t="shared" si="10"/>
        <v>0</v>
      </c>
      <c r="BD54" s="30">
        <f t="shared" si="10"/>
        <v>0</v>
      </c>
      <c r="BE54" s="30">
        <f t="shared" ref="BE54" si="11">COUNTIF(BE3:BE50,"√")</f>
        <v>0</v>
      </c>
      <c r="BF54" s="30">
        <f t="shared" si="10"/>
        <v>0</v>
      </c>
      <c r="BG54" s="30">
        <f t="shared" si="10"/>
        <v>0</v>
      </c>
      <c r="BH54" s="30">
        <f t="shared" si="10"/>
        <v>0</v>
      </c>
      <c r="BI54" s="30">
        <f t="shared" si="10"/>
        <v>0</v>
      </c>
      <c r="BJ54" s="30">
        <f t="shared" si="10"/>
        <v>0</v>
      </c>
      <c r="BK54" s="30">
        <f t="shared" si="10"/>
        <v>0</v>
      </c>
      <c r="BL54" s="30">
        <f t="shared" si="10"/>
        <v>0</v>
      </c>
      <c r="BM54" s="30">
        <f t="shared" si="10"/>
        <v>0</v>
      </c>
      <c r="BN54" s="30">
        <f t="shared" si="10"/>
        <v>0</v>
      </c>
      <c r="BO54" s="30">
        <f t="shared" si="10"/>
        <v>0</v>
      </c>
      <c r="BP54" s="30">
        <f t="shared" si="10"/>
        <v>0</v>
      </c>
      <c r="BQ54" s="30">
        <f t="shared" si="10"/>
        <v>0</v>
      </c>
      <c r="BR54" s="30">
        <f t="shared" si="10"/>
        <v>0</v>
      </c>
      <c r="BS54" s="30">
        <f t="shared" si="10"/>
        <v>0</v>
      </c>
      <c r="BT54" s="30">
        <f t="shared" si="10"/>
        <v>0</v>
      </c>
      <c r="BU54" s="30">
        <f t="shared" si="10"/>
        <v>0</v>
      </c>
      <c r="BV54" s="30">
        <f t="shared" si="10"/>
        <v>0</v>
      </c>
      <c r="BW54" s="30">
        <f t="shared" si="10"/>
        <v>0</v>
      </c>
      <c r="BX54" s="30">
        <f t="shared" si="10"/>
        <v>0</v>
      </c>
      <c r="BY54" s="30">
        <f t="shared" si="7"/>
        <v>0</v>
      </c>
      <c r="BZ54" s="30">
        <f t="shared" si="7"/>
        <v>0</v>
      </c>
      <c r="CA54" s="30">
        <f t="shared" si="7"/>
        <v>0</v>
      </c>
      <c r="CB54" s="30">
        <f t="shared" si="7"/>
        <v>0</v>
      </c>
      <c r="CC54" s="30">
        <f t="shared" si="7"/>
        <v>0</v>
      </c>
      <c r="CD54" s="30">
        <f t="shared" si="7"/>
        <v>0</v>
      </c>
      <c r="CE54" s="30">
        <f t="shared" si="7"/>
        <v>0</v>
      </c>
      <c r="CF54" s="30">
        <f t="shared" si="7"/>
        <v>0</v>
      </c>
      <c r="CG54" s="30">
        <f t="shared" si="7"/>
        <v>0</v>
      </c>
      <c r="CH54" s="30">
        <f t="shared" si="7"/>
        <v>0</v>
      </c>
      <c r="CI54" s="30">
        <f t="shared" si="7"/>
        <v>0</v>
      </c>
      <c r="CJ54" s="30">
        <f t="shared" si="7"/>
        <v>0</v>
      </c>
      <c r="CK54" s="30">
        <f t="shared" si="7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30">
        <f t="shared" ref="E55" si="12">COUNTIF(E3:E50,"AL")</f>
        <v>1</v>
      </c>
      <c r="F55" s="30">
        <f t="shared" ref="F55:CK55" si="13">COUNTIF(F3:F50,"AL")</f>
        <v>0</v>
      </c>
      <c r="G55" s="30">
        <f t="shared" si="13"/>
        <v>0</v>
      </c>
      <c r="H55" s="30">
        <f t="shared" si="13"/>
        <v>0</v>
      </c>
      <c r="I55" s="30">
        <f t="shared" si="13"/>
        <v>0</v>
      </c>
      <c r="J55" s="30">
        <f t="shared" si="13"/>
        <v>0</v>
      </c>
      <c r="K55" s="30">
        <f t="shared" si="13"/>
        <v>0</v>
      </c>
      <c r="L55" s="30">
        <f t="shared" si="13"/>
        <v>0</v>
      </c>
      <c r="M55" s="30">
        <f t="shared" si="13"/>
        <v>0</v>
      </c>
      <c r="N55" s="30">
        <f t="shared" si="13"/>
        <v>0</v>
      </c>
      <c r="O55" s="30">
        <f t="shared" si="13"/>
        <v>0</v>
      </c>
      <c r="P55" s="30">
        <f t="shared" si="13"/>
        <v>0</v>
      </c>
      <c r="Q55" s="30">
        <f t="shared" si="13"/>
        <v>0</v>
      </c>
      <c r="R55" s="30">
        <f t="shared" si="13"/>
        <v>0</v>
      </c>
      <c r="S55" s="30">
        <f t="shared" si="13"/>
        <v>0</v>
      </c>
      <c r="T55" s="30">
        <f t="shared" si="13"/>
        <v>0</v>
      </c>
      <c r="U55" s="30">
        <f t="shared" si="13"/>
        <v>0</v>
      </c>
      <c r="V55" s="30">
        <f t="shared" si="13"/>
        <v>0</v>
      </c>
      <c r="W55" s="30">
        <f t="shared" si="13"/>
        <v>0</v>
      </c>
      <c r="X55" s="30">
        <f t="shared" si="13"/>
        <v>0</v>
      </c>
      <c r="Y55" s="30">
        <f t="shared" si="13"/>
        <v>0</v>
      </c>
      <c r="Z55" s="30">
        <f t="shared" ref="Z55:AT55" si="14">COUNTIF(Z3:Z50,"AL")</f>
        <v>0</v>
      </c>
      <c r="AA55" s="30">
        <f t="shared" si="14"/>
        <v>0</v>
      </c>
      <c r="AB55" s="30">
        <f t="shared" si="14"/>
        <v>0</v>
      </c>
      <c r="AC55" s="30">
        <f t="shared" si="14"/>
        <v>0</v>
      </c>
      <c r="AD55" s="30">
        <f t="shared" si="14"/>
        <v>0</v>
      </c>
      <c r="AE55" s="30">
        <f t="shared" si="14"/>
        <v>0</v>
      </c>
      <c r="AF55" s="30">
        <f t="shared" si="14"/>
        <v>0</v>
      </c>
      <c r="AG55" s="30">
        <f t="shared" si="14"/>
        <v>0</v>
      </c>
      <c r="AH55" s="30">
        <f t="shared" si="14"/>
        <v>0</v>
      </c>
      <c r="AI55" s="30">
        <f t="shared" si="14"/>
        <v>0</v>
      </c>
      <c r="AJ55" s="30">
        <f t="shared" si="14"/>
        <v>0</v>
      </c>
      <c r="AK55" s="30">
        <f t="shared" ref="AK55" si="15">COUNTIF(AK3:AK50,"AL")</f>
        <v>0</v>
      </c>
      <c r="AL55" s="30">
        <f t="shared" si="14"/>
        <v>0</v>
      </c>
      <c r="AM55" s="30">
        <f t="shared" si="14"/>
        <v>0</v>
      </c>
      <c r="AN55" s="30">
        <f t="shared" si="14"/>
        <v>0</v>
      </c>
      <c r="AO55" s="30">
        <f t="shared" si="14"/>
        <v>0</v>
      </c>
      <c r="AP55" s="30">
        <f t="shared" si="14"/>
        <v>0</v>
      </c>
      <c r="AQ55" s="30">
        <f t="shared" si="14"/>
        <v>0</v>
      </c>
      <c r="AR55" s="30">
        <f t="shared" si="14"/>
        <v>0</v>
      </c>
      <c r="AS55" s="30">
        <f t="shared" si="14"/>
        <v>0</v>
      </c>
      <c r="AT55" s="30">
        <f t="shared" si="14"/>
        <v>0</v>
      </c>
      <c r="AU55" s="30">
        <f t="shared" ref="AU55:BX55" si="16">COUNTIF(AU3:AU50,"AL")</f>
        <v>0</v>
      </c>
      <c r="AV55" s="30">
        <f t="shared" si="16"/>
        <v>0</v>
      </c>
      <c r="AW55" s="30">
        <f t="shared" si="16"/>
        <v>0</v>
      </c>
      <c r="AX55" s="30">
        <f t="shared" si="16"/>
        <v>0</v>
      </c>
      <c r="AY55" s="30">
        <f t="shared" si="16"/>
        <v>0</v>
      </c>
      <c r="AZ55" s="30">
        <f t="shared" si="16"/>
        <v>0</v>
      </c>
      <c r="BA55" s="30">
        <f t="shared" si="16"/>
        <v>0</v>
      </c>
      <c r="BB55" s="30">
        <f t="shared" si="16"/>
        <v>0</v>
      </c>
      <c r="BC55" s="30">
        <f t="shared" si="16"/>
        <v>0</v>
      </c>
      <c r="BD55" s="30">
        <f t="shared" si="16"/>
        <v>0</v>
      </c>
      <c r="BE55" s="30">
        <f t="shared" ref="BE55" si="17">COUNTIF(BE3:BE50,"AL")</f>
        <v>0</v>
      </c>
      <c r="BF55" s="30">
        <f t="shared" si="16"/>
        <v>0</v>
      </c>
      <c r="BG55" s="30">
        <f t="shared" si="16"/>
        <v>0</v>
      </c>
      <c r="BH55" s="30">
        <f t="shared" si="16"/>
        <v>0</v>
      </c>
      <c r="BI55" s="30">
        <f t="shared" si="16"/>
        <v>0</v>
      </c>
      <c r="BJ55" s="30">
        <f t="shared" si="16"/>
        <v>0</v>
      </c>
      <c r="BK55" s="30">
        <f t="shared" si="16"/>
        <v>0</v>
      </c>
      <c r="BL55" s="30">
        <f t="shared" si="16"/>
        <v>0</v>
      </c>
      <c r="BM55" s="30">
        <f t="shared" si="16"/>
        <v>0</v>
      </c>
      <c r="BN55" s="30">
        <f t="shared" si="16"/>
        <v>0</v>
      </c>
      <c r="BO55" s="30">
        <f t="shared" si="16"/>
        <v>0</v>
      </c>
      <c r="BP55" s="30">
        <f t="shared" si="16"/>
        <v>0</v>
      </c>
      <c r="BQ55" s="30">
        <f t="shared" si="16"/>
        <v>0</v>
      </c>
      <c r="BR55" s="30">
        <f t="shared" si="16"/>
        <v>0</v>
      </c>
      <c r="BS55" s="30">
        <f t="shared" si="16"/>
        <v>0</v>
      </c>
      <c r="BT55" s="30">
        <f t="shared" si="16"/>
        <v>0</v>
      </c>
      <c r="BU55" s="30">
        <f t="shared" si="16"/>
        <v>0</v>
      </c>
      <c r="BV55" s="30">
        <f t="shared" si="16"/>
        <v>0</v>
      </c>
      <c r="BW55" s="30">
        <f t="shared" si="16"/>
        <v>0</v>
      </c>
      <c r="BX55" s="30">
        <f t="shared" si="16"/>
        <v>0</v>
      </c>
      <c r="BY55" s="30">
        <f t="shared" si="13"/>
        <v>0</v>
      </c>
      <c r="BZ55" s="30">
        <f t="shared" si="13"/>
        <v>0</v>
      </c>
      <c r="CA55" s="30">
        <f t="shared" si="13"/>
        <v>0</v>
      </c>
      <c r="CB55" s="30">
        <f t="shared" si="13"/>
        <v>0</v>
      </c>
      <c r="CC55" s="30">
        <f t="shared" si="13"/>
        <v>0</v>
      </c>
      <c r="CD55" s="30">
        <f t="shared" si="13"/>
        <v>0</v>
      </c>
      <c r="CE55" s="30">
        <f t="shared" si="13"/>
        <v>0</v>
      </c>
      <c r="CF55" s="30">
        <f t="shared" si="13"/>
        <v>0</v>
      </c>
      <c r="CG55" s="30">
        <f t="shared" si="13"/>
        <v>0</v>
      </c>
      <c r="CH55" s="30">
        <f t="shared" si="13"/>
        <v>0</v>
      </c>
      <c r="CI55" s="30">
        <f t="shared" si="13"/>
        <v>0</v>
      </c>
      <c r="CJ55" s="30">
        <f t="shared" si="13"/>
        <v>0</v>
      </c>
      <c r="CK55" s="30">
        <f t="shared" si="13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 t="shared" ref="E56" si="18">COUNTIF(E3:E50,"A")</f>
        <v>1</v>
      </c>
      <c r="F56" s="32">
        <f t="shared" ref="F56:CK56" si="19">COUNTIF(F3:F50,"A")</f>
        <v>0</v>
      </c>
      <c r="G56" s="32">
        <f t="shared" si="19"/>
        <v>0</v>
      </c>
      <c r="H56" s="32">
        <f t="shared" si="19"/>
        <v>0</v>
      </c>
      <c r="I56" s="32">
        <f t="shared" si="19"/>
        <v>0</v>
      </c>
      <c r="J56" s="32">
        <f t="shared" si="19"/>
        <v>0</v>
      </c>
      <c r="K56" s="32">
        <f t="shared" si="19"/>
        <v>0</v>
      </c>
      <c r="L56" s="32">
        <f t="shared" si="19"/>
        <v>0</v>
      </c>
      <c r="M56" s="32">
        <f t="shared" si="19"/>
        <v>0</v>
      </c>
      <c r="N56" s="32">
        <f t="shared" si="19"/>
        <v>0</v>
      </c>
      <c r="O56" s="32">
        <f t="shared" si="19"/>
        <v>0</v>
      </c>
      <c r="P56" s="32">
        <f t="shared" si="19"/>
        <v>0</v>
      </c>
      <c r="Q56" s="32">
        <f t="shared" si="19"/>
        <v>0</v>
      </c>
      <c r="R56" s="32">
        <f t="shared" si="19"/>
        <v>0</v>
      </c>
      <c r="S56" s="32">
        <f t="shared" si="19"/>
        <v>0</v>
      </c>
      <c r="T56" s="32">
        <f t="shared" si="19"/>
        <v>0</v>
      </c>
      <c r="U56" s="32">
        <f t="shared" si="19"/>
        <v>0</v>
      </c>
      <c r="V56" s="32">
        <f t="shared" si="19"/>
        <v>0</v>
      </c>
      <c r="W56" s="32">
        <f t="shared" si="19"/>
        <v>0</v>
      </c>
      <c r="X56" s="32">
        <f t="shared" si="19"/>
        <v>0</v>
      </c>
      <c r="Y56" s="32">
        <f t="shared" si="19"/>
        <v>0</v>
      </c>
      <c r="Z56" s="32">
        <f t="shared" ref="Z56:AT56" si="20">COUNTIF(Z3:Z50,"A")</f>
        <v>0</v>
      </c>
      <c r="AA56" s="32">
        <f t="shared" si="20"/>
        <v>0</v>
      </c>
      <c r="AB56" s="32">
        <f t="shared" si="20"/>
        <v>0</v>
      </c>
      <c r="AC56" s="32">
        <f t="shared" si="20"/>
        <v>0</v>
      </c>
      <c r="AD56" s="32">
        <f t="shared" si="20"/>
        <v>0</v>
      </c>
      <c r="AE56" s="32">
        <f t="shared" si="20"/>
        <v>0</v>
      </c>
      <c r="AF56" s="32">
        <f t="shared" si="20"/>
        <v>0</v>
      </c>
      <c r="AG56" s="32">
        <f t="shared" si="20"/>
        <v>0</v>
      </c>
      <c r="AH56" s="32">
        <f t="shared" si="20"/>
        <v>0</v>
      </c>
      <c r="AI56" s="32">
        <f t="shared" si="20"/>
        <v>0</v>
      </c>
      <c r="AJ56" s="32">
        <f t="shared" si="20"/>
        <v>0</v>
      </c>
      <c r="AK56" s="32">
        <f t="shared" ref="AK56" si="21">COUNTIF(AK3:AK50,"A")</f>
        <v>0</v>
      </c>
      <c r="AL56" s="32">
        <f t="shared" si="20"/>
        <v>0</v>
      </c>
      <c r="AM56" s="32">
        <f t="shared" si="20"/>
        <v>0</v>
      </c>
      <c r="AN56" s="32">
        <f t="shared" si="20"/>
        <v>0</v>
      </c>
      <c r="AO56" s="32">
        <f t="shared" si="20"/>
        <v>0</v>
      </c>
      <c r="AP56" s="32">
        <f t="shared" si="20"/>
        <v>0</v>
      </c>
      <c r="AQ56" s="32">
        <f t="shared" si="20"/>
        <v>0</v>
      </c>
      <c r="AR56" s="32">
        <f t="shared" si="20"/>
        <v>0</v>
      </c>
      <c r="AS56" s="32">
        <f t="shared" si="20"/>
        <v>0</v>
      </c>
      <c r="AT56" s="32">
        <f t="shared" si="20"/>
        <v>0</v>
      </c>
      <c r="AU56" s="32">
        <f t="shared" ref="AU56:BX56" si="22">COUNTIF(AU3:AU50,"A")</f>
        <v>0</v>
      </c>
      <c r="AV56" s="32">
        <f t="shared" si="22"/>
        <v>0</v>
      </c>
      <c r="AW56" s="32">
        <f t="shared" si="22"/>
        <v>0</v>
      </c>
      <c r="AX56" s="32">
        <f t="shared" si="22"/>
        <v>0</v>
      </c>
      <c r="AY56" s="32">
        <f t="shared" si="22"/>
        <v>0</v>
      </c>
      <c r="AZ56" s="32">
        <f t="shared" si="22"/>
        <v>0</v>
      </c>
      <c r="BA56" s="32">
        <f t="shared" si="22"/>
        <v>0</v>
      </c>
      <c r="BB56" s="32">
        <f t="shared" si="22"/>
        <v>0</v>
      </c>
      <c r="BC56" s="32">
        <f t="shared" si="22"/>
        <v>0</v>
      </c>
      <c r="BD56" s="32">
        <f t="shared" si="22"/>
        <v>0</v>
      </c>
      <c r="BE56" s="32">
        <f t="shared" ref="BE56" si="23">COUNTIF(BE3:BE50,"A")</f>
        <v>0</v>
      </c>
      <c r="BF56" s="32">
        <f t="shared" si="22"/>
        <v>0</v>
      </c>
      <c r="BG56" s="32">
        <f t="shared" si="22"/>
        <v>0</v>
      </c>
      <c r="BH56" s="32">
        <f t="shared" si="22"/>
        <v>0</v>
      </c>
      <c r="BI56" s="32">
        <f t="shared" si="22"/>
        <v>0</v>
      </c>
      <c r="BJ56" s="32">
        <f t="shared" si="22"/>
        <v>0</v>
      </c>
      <c r="BK56" s="32">
        <f t="shared" si="22"/>
        <v>0</v>
      </c>
      <c r="BL56" s="32">
        <f t="shared" si="22"/>
        <v>0</v>
      </c>
      <c r="BM56" s="32">
        <f t="shared" si="22"/>
        <v>0</v>
      </c>
      <c r="BN56" s="32">
        <f t="shared" si="22"/>
        <v>0</v>
      </c>
      <c r="BO56" s="32">
        <f t="shared" si="22"/>
        <v>0</v>
      </c>
      <c r="BP56" s="32">
        <f t="shared" si="22"/>
        <v>0</v>
      </c>
      <c r="BQ56" s="32">
        <f t="shared" si="22"/>
        <v>0</v>
      </c>
      <c r="BR56" s="32">
        <f t="shared" si="22"/>
        <v>0</v>
      </c>
      <c r="BS56" s="32">
        <f t="shared" si="22"/>
        <v>0</v>
      </c>
      <c r="BT56" s="32">
        <f t="shared" si="22"/>
        <v>0</v>
      </c>
      <c r="BU56" s="32">
        <f t="shared" si="22"/>
        <v>0</v>
      </c>
      <c r="BV56" s="32">
        <f t="shared" si="22"/>
        <v>0</v>
      </c>
      <c r="BW56" s="32">
        <f t="shared" si="22"/>
        <v>0</v>
      </c>
      <c r="BX56" s="32">
        <f t="shared" si="22"/>
        <v>0</v>
      </c>
      <c r="BY56" s="32">
        <f t="shared" si="19"/>
        <v>0</v>
      </c>
      <c r="BZ56" s="32">
        <f t="shared" si="19"/>
        <v>0</v>
      </c>
      <c r="CA56" s="32">
        <f t="shared" si="19"/>
        <v>0</v>
      </c>
      <c r="CB56" s="32">
        <f t="shared" si="19"/>
        <v>0</v>
      </c>
      <c r="CC56" s="32">
        <f t="shared" si="19"/>
        <v>0</v>
      </c>
      <c r="CD56" s="32">
        <f t="shared" si="19"/>
        <v>0</v>
      </c>
      <c r="CE56" s="32">
        <f t="shared" si="19"/>
        <v>0</v>
      </c>
      <c r="CF56" s="32">
        <f t="shared" si="19"/>
        <v>0</v>
      </c>
      <c r="CG56" s="32">
        <f t="shared" si="19"/>
        <v>0</v>
      </c>
      <c r="CH56" s="32">
        <f t="shared" si="19"/>
        <v>0</v>
      </c>
      <c r="CI56" s="32">
        <f t="shared" si="19"/>
        <v>0</v>
      </c>
      <c r="CJ56" s="32">
        <f t="shared" si="19"/>
        <v>0</v>
      </c>
      <c r="CK56" s="32">
        <f t="shared" si="19"/>
        <v>0</v>
      </c>
      <c r="CL56" s="33">
        <f>AVERAGE(CL3:CL50)</f>
        <v>0.97916666666666663</v>
      </c>
    </row>
    <row r="57" spans="1:90" s="11" customFormat="1">
      <c r="C57" s="27"/>
      <c r="S57" s="34"/>
      <c r="AN57" s="34"/>
      <c r="AX57" s="34"/>
      <c r="BR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f t="shared" ref="F58:CK58" si="24">WEEKNUM(F2)</f>
        <v>0</v>
      </c>
      <c r="G58" s="46">
        <f t="shared" si="24"/>
        <v>0</v>
      </c>
      <c r="H58" s="46">
        <f t="shared" si="24"/>
        <v>0</v>
      </c>
      <c r="I58" s="46">
        <f t="shared" si="24"/>
        <v>0</v>
      </c>
      <c r="J58" s="46">
        <f t="shared" si="24"/>
        <v>0</v>
      </c>
      <c r="K58" s="46">
        <f t="shared" si="24"/>
        <v>0</v>
      </c>
      <c r="L58" s="46">
        <f t="shared" si="24"/>
        <v>0</v>
      </c>
      <c r="M58" s="46">
        <f t="shared" si="24"/>
        <v>0</v>
      </c>
      <c r="N58" s="46">
        <f t="shared" si="24"/>
        <v>0</v>
      </c>
      <c r="O58" s="46">
        <f t="shared" si="24"/>
        <v>0</v>
      </c>
      <c r="P58" s="46">
        <f t="shared" si="24"/>
        <v>0</v>
      </c>
      <c r="Q58" s="46">
        <f t="shared" si="24"/>
        <v>0</v>
      </c>
      <c r="R58" s="46">
        <f t="shared" si="24"/>
        <v>0</v>
      </c>
      <c r="S58" s="46">
        <f t="shared" si="24"/>
        <v>0</v>
      </c>
      <c r="T58" s="46">
        <f t="shared" si="24"/>
        <v>0</v>
      </c>
      <c r="U58" s="46">
        <f t="shared" si="24"/>
        <v>0</v>
      </c>
      <c r="V58" s="46">
        <f t="shared" si="24"/>
        <v>0</v>
      </c>
      <c r="W58" s="46">
        <f t="shared" si="24"/>
        <v>0</v>
      </c>
      <c r="X58" s="46">
        <f t="shared" si="24"/>
        <v>0</v>
      </c>
      <c r="Y58" s="46">
        <f t="shared" si="24"/>
        <v>0</v>
      </c>
      <c r="Z58" s="46">
        <f t="shared" ref="Z58:AT58" si="25">WEEKNUM(Z2)</f>
        <v>0</v>
      </c>
      <c r="AA58" s="46">
        <f t="shared" si="25"/>
        <v>0</v>
      </c>
      <c r="AB58" s="46">
        <f t="shared" si="25"/>
        <v>0</v>
      </c>
      <c r="AC58" s="46">
        <f t="shared" si="25"/>
        <v>0</v>
      </c>
      <c r="AD58" s="46">
        <f t="shared" si="25"/>
        <v>0</v>
      </c>
      <c r="AE58" s="46">
        <f t="shared" si="25"/>
        <v>0</v>
      </c>
      <c r="AF58" s="46">
        <f t="shared" si="25"/>
        <v>0</v>
      </c>
      <c r="AG58" s="46">
        <f t="shared" si="25"/>
        <v>0</v>
      </c>
      <c r="AH58" s="46">
        <f t="shared" si="25"/>
        <v>0</v>
      </c>
      <c r="AI58" s="46">
        <f t="shared" si="25"/>
        <v>0</v>
      </c>
      <c r="AJ58" s="46">
        <f t="shared" si="25"/>
        <v>0</v>
      </c>
      <c r="AK58" s="46">
        <f t="shared" ref="AK58" si="26">WEEKNUM(AK2)</f>
        <v>0</v>
      </c>
      <c r="AL58" s="46">
        <f t="shared" si="25"/>
        <v>0</v>
      </c>
      <c r="AM58" s="46">
        <f t="shared" si="25"/>
        <v>0</v>
      </c>
      <c r="AN58" s="46">
        <f t="shared" si="25"/>
        <v>0</v>
      </c>
      <c r="AO58" s="46">
        <f t="shared" si="25"/>
        <v>0</v>
      </c>
      <c r="AP58" s="46">
        <f t="shared" si="25"/>
        <v>0</v>
      </c>
      <c r="AQ58" s="46">
        <f t="shared" si="25"/>
        <v>0</v>
      </c>
      <c r="AR58" s="46">
        <f t="shared" si="25"/>
        <v>0</v>
      </c>
      <c r="AS58" s="46">
        <f t="shared" si="25"/>
        <v>0</v>
      </c>
      <c r="AT58" s="46">
        <f t="shared" si="25"/>
        <v>0</v>
      </c>
      <c r="AU58" s="46">
        <f t="shared" ref="AU58:BX58" si="27">WEEKNUM(AU2)</f>
        <v>0</v>
      </c>
      <c r="AV58" s="46">
        <f t="shared" si="27"/>
        <v>0</v>
      </c>
      <c r="AW58" s="46">
        <f t="shared" si="27"/>
        <v>0</v>
      </c>
      <c r="AX58" s="46">
        <f t="shared" si="27"/>
        <v>0</v>
      </c>
      <c r="AY58" s="46">
        <f t="shared" si="27"/>
        <v>0</v>
      </c>
      <c r="AZ58" s="46">
        <f t="shared" si="27"/>
        <v>0</v>
      </c>
      <c r="BA58" s="46">
        <f t="shared" si="27"/>
        <v>0</v>
      </c>
      <c r="BB58" s="46">
        <f t="shared" si="27"/>
        <v>0</v>
      </c>
      <c r="BC58" s="46">
        <f t="shared" si="27"/>
        <v>0</v>
      </c>
      <c r="BD58" s="46">
        <f t="shared" si="27"/>
        <v>0</v>
      </c>
      <c r="BE58" s="46">
        <f t="shared" ref="BE58" si="28">WEEKNUM(BE2)</f>
        <v>0</v>
      </c>
      <c r="BF58" s="46">
        <f t="shared" si="27"/>
        <v>0</v>
      </c>
      <c r="BG58" s="46">
        <f t="shared" si="27"/>
        <v>0</v>
      </c>
      <c r="BH58" s="46">
        <f t="shared" si="27"/>
        <v>0</v>
      </c>
      <c r="BI58" s="46">
        <f t="shared" si="27"/>
        <v>0</v>
      </c>
      <c r="BJ58" s="46">
        <f t="shared" si="27"/>
        <v>0</v>
      </c>
      <c r="BK58" s="46">
        <f t="shared" si="27"/>
        <v>0</v>
      </c>
      <c r="BL58" s="46">
        <f t="shared" si="27"/>
        <v>0</v>
      </c>
      <c r="BM58" s="46">
        <f t="shared" si="27"/>
        <v>0</v>
      </c>
      <c r="BN58" s="46">
        <f t="shared" si="27"/>
        <v>0</v>
      </c>
      <c r="BO58" s="46">
        <f t="shared" si="27"/>
        <v>0</v>
      </c>
      <c r="BP58" s="46">
        <f t="shared" si="27"/>
        <v>0</v>
      </c>
      <c r="BQ58" s="46">
        <f t="shared" si="27"/>
        <v>0</v>
      </c>
      <c r="BR58" s="46">
        <f t="shared" si="27"/>
        <v>0</v>
      </c>
      <c r="BS58" s="46">
        <f t="shared" si="27"/>
        <v>0</v>
      </c>
      <c r="BT58" s="46">
        <f t="shared" si="27"/>
        <v>0</v>
      </c>
      <c r="BU58" s="46">
        <f t="shared" si="27"/>
        <v>0</v>
      </c>
      <c r="BV58" s="46">
        <f t="shared" si="27"/>
        <v>0</v>
      </c>
      <c r="BW58" s="46">
        <f t="shared" si="27"/>
        <v>0</v>
      </c>
      <c r="BX58" s="46">
        <f t="shared" si="27"/>
        <v>0</v>
      </c>
      <c r="BY58" s="46">
        <f t="shared" si="24"/>
        <v>0</v>
      </c>
      <c r="BZ58" s="46">
        <f t="shared" si="24"/>
        <v>0</v>
      </c>
      <c r="CA58" s="46">
        <f t="shared" si="24"/>
        <v>0</v>
      </c>
      <c r="CB58" s="46">
        <f t="shared" si="24"/>
        <v>0</v>
      </c>
      <c r="CC58" s="46">
        <f t="shared" si="24"/>
        <v>0</v>
      </c>
      <c r="CD58" s="46">
        <f t="shared" si="24"/>
        <v>0</v>
      </c>
      <c r="CE58" s="46">
        <f t="shared" si="24"/>
        <v>0</v>
      </c>
      <c r="CF58" s="46">
        <f t="shared" si="24"/>
        <v>0</v>
      </c>
      <c r="CG58" s="46">
        <f t="shared" si="24"/>
        <v>0</v>
      </c>
      <c r="CH58" s="46">
        <f t="shared" si="24"/>
        <v>0</v>
      </c>
      <c r="CI58" s="46">
        <f t="shared" si="24"/>
        <v>0</v>
      </c>
      <c r="CJ58" s="46">
        <f t="shared" si="24"/>
        <v>0</v>
      </c>
      <c r="CK58" s="46">
        <f t="shared" si="24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zoomScale="50" zoomScaleNormal="50" workbookViewId="0">
      <selection activeCell="K19" sqref="K19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4609375" style="11" customWidth="1"/>
    <col min="6" max="6" width="7.07421875" style="11" customWidth="1"/>
    <col min="7" max="8" width="6.69140625" style="11" customWidth="1"/>
    <col min="9" max="10" width="6.4609375" style="11" customWidth="1"/>
    <col min="11" max="11" width="6" style="11" customWidth="1"/>
    <col min="12" max="12" width="5.765625" style="11" customWidth="1"/>
    <col min="13" max="13" width="6.84375" style="11" customWidth="1"/>
    <col min="14" max="14" width="6.69140625" style="11" customWidth="1"/>
    <col min="15" max="15" width="6.23046875" style="11" customWidth="1"/>
    <col min="16" max="16" width="6.4609375" style="11" customWidth="1"/>
    <col min="17" max="17" width="6.69140625" style="11" customWidth="1"/>
    <col min="18" max="18" width="5.765625" style="11" customWidth="1"/>
    <col min="19" max="19" width="6.4609375" style="34" customWidth="1"/>
    <col min="20" max="20" width="6" style="11" customWidth="1"/>
    <col min="21" max="21" width="6.4609375" style="11" customWidth="1"/>
    <col min="22" max="22" width="5.765625" style="11" customWidth="1"/>
    <col min="23" max="23" width="6" style="11" customWidth="1"/>
    <col min="24" max="24" width="5.07421875" style="34" bestFit="1" customWidth="1"/>
    <col min="25" max="27" width="5.07421875" style="11" bestFit="1" customWidth="1"/>
    <col min="28" max="28" width="6.07421875" style="11" customWidth="1"/>
    <col min="29" max="29" width="5.07421875" style="34" bestFit="1" customWidth="1"/>
    <col min="30" max="32" width="5.07421875" style="11" bestFit="1" customWidth="1"/>
    <col min="33" max="33" width="6.07421875" style="11" bestFit="1" customWidth="1"/>
    <col min="34" max="34" width="5.07421875" style="34" bestFit="1" customWidth="1"/>
    <col min="35" max="35" width="5.07421875" style="11" bestFit="1" customWidth="1"/>
    <col min="36" max="36" width="7.07421875" style="11" customWidth="1"/>
    <col min="37" max="38" width="6.69140625" style="11" customWidth="1"/>
    <col min="39" max="40" width="6.4609375" style="11" customWidth="1"/>
    <col min="41" max="41" width="6" style="11" customWidth="1"/>
    <col min="42" max="42" width="5.765625" style="11" customWidth="1"/>
    <col min="43" max="43" width="6.84375" style="11" customWidth="1"/>
    <col min="44" max="44" width="6.69140625" style="11" customWidth="1"/>
    <col min="45" max="45" width="6.23046875" style="11" customWidth="1"/>
    <col min="46" max="46" width="6.4609375" style="11" customWidth="1"/>
    <col min="47" max="47" width="6.69140625" style="11" customWidth="1"/>
    <col min="48" max="48" width="5.765625" style="11" customWidth="1"/>
    <col min="49" max="49" width="6.4609375" style="34" customWidth="1"/>
    <col min="50" max="50" width="6" style="11" customWidth="1"/>
    <col min="51" max="51" width="6.4609375" style="11" customWidth="1"/>
    <col min="52" max="52" width="5.765625" style="11" customWidth="1"/>
    <col min="53" max="53" width="5.07421875" style="11" bestFit="1" customWidth="1"/>
    <col min="54" max="54" width="6.07421875" style="11" bestFit="1" customWidth="1"/>
    <col min="55" max="55" width="5.07421875" style="34" bestFit="1" customWidth="1"/>
    <col min="56" max="56" width="5.07421875" style="11" bestFit="1" customWidth="1"/>
    <col min="57" max="57" width="7.07421875" style="11" customWidth="1"/>
    <col min="58" max="59" width="6.69140625" style="11" customWidth="1"/>
    <col min="60" max="61" width="6.4609375" style="11" customWidth="1"/>
    <col min="62" max="62" width="6" style="11" customWidth="1"/>
    <col min="63" max="63" width="5.765625" style="11" customWidth="1"/>
    <col min="64" max="64" width="6.84375" style="11" customWidth="1"/>
    <col min="65" max="65" width="6.69140625" style="11" customWidth="1"/>
    <col min="66" max="66" width="6.23046875" style="11" customWidth="1"/>
    <col min="67" max="67" width="6.4609375" style="11" customWidth="1"/>
    <col min="68" max="68" width="6.69140625" style="11" customWidth="1"/>
    <col min="69" max="69" width="5.765625" style="11" customWidth="1"/>
    <col min="70" max="70" width="6.4609375" style="34" customWidth="1"/>
    <col min="71" max="71" width="6" style="11" customWidth="1"/>
    <col min="72" max="72" width="6.4609375" style="11" customWidth="1"/>
    <col min="73" max="73" width="5.765625" style="11" customWidth="1"/>
    <col min="74" max="74" width="6" style="11" customWidth="1"/>
    <col min="75" max="75" width="5.07421875" style="34" bestFit="1" customWidth="1"/>
    <col min="76" max="78" width="5.07421875" style="11" bestFit="1" customWidth="1"/>
    <col min="79" max="79" width="6.07421875" style="11" customWidth="1"/>
    <col min="80" max="80" width="5.07421875" style="34" bestFit="1" customWidth="1"/>
    <col min="81" max="83" width="5.07421875" style="11" bestFit="1" customWidth="1"/>
    <col min="84" max="84" width="6.07421875" style="11" bestFit="1" customWidth="1"/>
    <col min="85" max="85" width="5.07421875" style="34" bestFit="1" customWidth="1"/>
    <col min="86" max="89" width="5.07421875" style="11" bestFit="1" customWidth="1"/>
    <col min="90" max="329" width="16.69140625" style="11"/>
    <col min="330" max="16384" width="16.69140625" style="35"/>
  </cols>
  <sheetData>
    <row r="1" spans="1:16384" s="5" customFormat="1" ht="17.399999999999999">
      <c r="A1" s="54" t="s">
        <v>25</v>
      </c>
      <c r="B1" s="54"/>
      <c r="C1" s="54"/>
      <c r="D1" s="40" t="s">
        <v>224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4">
        <v>1</v>
      </c>
      <c r="B3" s="47">
        <v>12018242209</v>
      </c>
      <c r="C3" s="47" t="s">
        <v>117</v>
      </c>
      <c r="D3" s="47" t="s">
        <v>236</v>
      </c>
      <c r="E3" s="14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4">
        <v>2</v>
      </c>
      <c r="B4" s="47">
        <v>12018242210</v>
      </c>
      <c r="C4" s="47" t="s">
        <v>118</v>
      </c>
      <c r="D4" s="47" t="s">
        <v>355</v>
      </c>
      <c r="E4" s="14" t="s">
        <v>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4">
        <v>3</v>
      </c>
      <c r="B5" s="47">
        <v>12018242211</v>
      </c>
      <c r="C5" s="47" t="s">
        <v>119</v>
      </c>
      <c r="D5" s="47" t="s">
        <v>356</v>
      </c>
      <c r="E5" s="14" t="s">
        <v>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4">
        <v>4</v>
      </c>
      <c r="B6" s="47">
        <v>12018242218</v>
      </c>
      <c r="C6" s="47" t="s">
        <v>120</v>
      </c>
      <c r="D6" s="47" t="s">
        <v>357</v>
      </c>
      <c r="E6" s="14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4">
        <v>5</v>
      </c>
      <c r="B7" s="47">
        <v>12018242222</v>
      </c>
      <c r="C7" s="47" t="s">
        <v>121</v>
      </c>
      <c r="D7" s="47" t="s">
        <v>358</v>
      </c>
      <c r="E7" s="14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4">
        <v>6</v>
      </c>
      <c r="B8" s="47">
        <v>12018242225</v>
      </c>
      <c r="C8" s="47" t="s">
        <v>122</v>
      </c>
      <c r="D8" s="47" t="s">
        <v>359</v>
      </c>
      <c r="E8" s="14" t="s">
        <v>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4">
        <v>7</v>
      </c>
      <c r="B9" s="47">
        <v>12018242227</v>
      </c>
      <c r="C9" s="47" t="s">
        <v>123</v>
      </c>
      <c r="D9" s="47" t="s">
        <v>360</v>
      </c>
      <c r="E9" s="14" t="s">
        <v>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4">
        <v>8</v>
      </c>
      <c r="B10" s="47">
        <v>12018242228</v>
      </c>
      <c r="C10" s="47" t="s">
        <v>124</v>
      </c>
      <c r="D10" s="47" t="s">
        <v>361</v>
      </c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4">
        <v>9</v>
      </c>
      <c r="B11" s="47">
        <v>12018242234</v>
      </c>
      <c r="C11" s="47" t="s">
        <v>125</v>
      </c>
      <c r="D11" s="47" t="s">
        <v>362</v>
      </c>
      <c r="E11" s="14" t="s">
        <v>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4">
        <v>10</v>
      </c>
      <c r="B12" s="47">
        <v>12018242237</v>
      </c>
      <c r="C12" s="47" t="s">
        <v>126</v>
      </c>
      <c r="D12" s="47" t="s">
        <v>363</v>
      </c>
      <c r="E12" s="14" t="s">
        <v>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4">
        <v>11</v>
      </c>
      <c r="B13" s="47">
        <v>12018242238</v>
      </c>
      <c r="C13" s="47" t="s">
        <v>127</v>
      </c>
      <c r="D13" s="47" t="s">
        <v>364</v>
      </c>
      <c r="E13" s="14" t="s">
        <v>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4">
        <v>12</v>
      </c>
      <c r="B14" s="47">
        <v>12018242239</v>
      </c>
      <c r="C14" s="47" t="s">
        <v>128</v>
      </c>
      <c r="D14" s="47" t="s">
        <v>259</v>
      </c>
      <c r="E14" s="14" t="s">
        <v>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4">
        <v>13</v>
      </c>
      <c r="B15" s="47">
        <v>12018242242</v>
      </c>
      <c r="C15" s="47" t="s">
        <v>16</v>
      </c>
      <c r="D15" s="47" t="s">
        <v>365</v>
      </c>
      <c r="E15" s="14" t="s">
        <v>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4">
        <v>14</v>
      </c>
      <c r="B16" s="47">
        <v>12018242244</v>
      </c>
      <c r="C16" s="47" t="s">
        <v>129</v>
      </c>
      <c r="D16" s="47" t="s">
        <v>238</v>
      </c>
      <c r="E16" s="14" t="s">
        <v>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4">
        <v>15</v>
      </c>
      <c r="B17" s="47">
        <v>12018242245</v>
      </c>
      <c r="C17" s="47" t="s">
        <v>130</v>
      </c>
      <c r="D17" s="47" t="s">
        <v>366</v>
      </c>
      <c r="E17" s="14" t="s">
        <v>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4">
        <v>16</v>
      </c>
      <c r="B18" s="47">
        <v>12018242247</v>
      </c>
      <c r="C18" s="47" t="s">
        <v>131</v>
      </c>
      <c r="D18" s="47" t="s">
        <v>367</v>
      </c>
      <c r="E18" s="14" t="s">
        <v>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4">
        <v>17</v>
      </c>
      <c r="B19" s="47">
        <v>12018242250</v>
      </c>
      <c r="C19" s="47" t="s">
        <v>132</v>
      </c>
      <c r="D19" s="47" t="s">
        <v>368</v>
      </c>
      <c r="E19" s="14" t="s">
        <v>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4">
        <v>18</v>
      </c>
      <c r="B20" s="47">
        <v>12018242259</v>
      </c>
      <c r="C20" s="47" t="s">
        <v>133</v>
      </c>
      <c r="D20" s="47" t="s">
        <v>369</v>
      </c>
      <c r="E20" s="14" t="s">
        <v>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4">
        <v>19</v>
      </c>
      <c r="B21" s="47">
        <v>12018242265</v>
      </c>
      <c r="C21" s="47" t="s">
        <v>134</v>
      </c>
      <c r="D21" s="47" t="s">
        <v>370</v>
      </c>
      <c r="E21" s="14" t="s">
        <v>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4">
        <v>20</v>
      </c>
      <c r="B22" s="47">
        <v>12018242272</v>
      </c>
      <c r="C22" s="47" t="s">
        <v>135</v>
      </c>
      <c r="D22" s="47" t="s">
        <v>371</v>
      </c>
      <c r="E22" s="14" t="s">
        <v>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4">
        <v>21</v>
      </c>
      <c r="B23" s="47">
        <v>12018242275</v>
      </c>
      <c r="C23" s="47" t="s">
        <v>136</v>
      </c>
      <c r="D23" s="47" t="s">
        <v>372</v>
      </c>
      <c r="E23" s="14" t="s">
        <v>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4">
        <v>22</v>
      </c>
      <c r="B24" s="47">
        <v>12018242279</v>
      </c>
      <c r="C24" s="47" t="s">
        <v>137</v>
      </c>
      <c r="D24" s="47" t="s">
        <v>373</v>
      </c>
      <c r="E24" s="14" t="s">
        <v>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4">
        <v>23</v>
      </c>
      <c r="B25" s="47">
        <v>12018242280</v>
      </c>
      <c r="C25" s="47" t="s">
        <v>138</v>
      </c>
      <c r="D25" s="47" t="s">
        <v>374</v>
      </c>
      <c r="E25" s="14" t="s">
        <v>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4">
        <v>24</v>
      </c>
      <c r="B26" s="47">
        <v>12018242283</v>
      </c>
      <c r="C26" s="47" t="s">
        <v>139</v>
      </c>
      <c r="D26" s="47" t="s">
        <v>343</v>
      </c>
      <c r="E26" s="14" t="s">
        <v>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</v>
      </c>
    </row>
    <row r="27" spans="1:90" s="11" customFormat="1" ht="17.399999999999999">
      <c r="A27" s="44">
        <v>25</v>
      </c>
      <c r="B27" s="47">
        <v>12018242285</v>
      </c>
      <c r="C27" s="47" t="s">
        <v>140</v>
      </c>
      <c r="D27" s="47" t="s">
        <v>375</v>
      </c>
      <c r="E27" s="14" t="s">
        <v>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4">
        <v>26</v>
      </c>
      <c r="B28" s="47">
        <v>12018242286</v>
      </c>
      <c r="C28" s="47" t="s">
        <v>141</v>
      </c>
      <c r="D28" s="47" t="s">
        <v>376</v>
      </c>
      <c r="E28" s="14" t="s">
        <v>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4">
        <v>27</v>
      </c>
      <c r="B29" s="47">
        <v>12018242289</v>
      </c>
      <c r="C29" s="47" t="s">
        <v>142</v>
      </c>
      <c r="D29" s="47" t="s">
        <v>367</v>
      </c>
      <c r="E29" s="14" t="s">
        <v>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4">
        <v>28</v>
      </c>
      <c r="B30" s="47">
        <v>12018242290</v>
      </c>
      <c r="C30" s="47" t="s">
        <v>143</v>
      </c>
      <c r="D30" s="47" t="s">
        <v>377</v>
      </c>
      <c r="E30" s="14" t="s">
        <v>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4">
        <v>29</v>
      </c>
      <c r="B31" s="47">
        <v>12018242293</v>
      </c>
      <c r="C31" s="47" t="s">
        <v>144</v>
      </c>
      <c r="D31" s="47" t="s">
        <v>378</v>
      </c>
      <c r="E31" s="14" t="s">
        <v>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4">
        <v>30</v>
      </c>
      <c r="B32" s="47">
        <v>12018242294</v>
      </c>
      <c r="C32" s="47" t="s">
        <v>145</v>
      </c>
      <c r="D32" s="47" t="s">
        <v>379</v>
      </c>
      <c r="E32" s="14" t="s">
        <v>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4">
        <v>31</v>
      </c>
      <c r="B33" s="47">
        <v>12018242300</v>
      </c>
      <c r="C33" s="47" t="s">
        <v>146</v>
      </c>
      <c r="D33" s="47" t="s">
        <v>380</v>
      </c>
      <c r="E33" s="14" t="s">
        <v>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4">
        <v>32</v>
      </c>
      <c r="B34" s="47">
        <v>12018242305</v>
      </c>
      <c r="C34" s="47" t="s">
        <v>147</v>
      </c>
      <c r="D34" s="47" t="s">
        <v>381</v>
      </c>
      <c r="E34" s="14" t="s">
        <v>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4">
        <v>33</v>
      </c>
      <c r="B35" s="47">
        <v>12018242306</v>
      </c>
      <c r="C35" s="47" t="s">
        <v>148</v>
      </c>
      <c r="D35" s="47" t="s">
        <v>382</v>
      </c>
      <c r="E35" s="14" t="s">
        <v>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4">
        <v>34</v>
      </c>
      <c r="B36" s="47">
        <v>12018242314</v>
      </c>
      <c r="C36" s="47" t="s">
        <v>149</v>
      </c>
      <c r="D36" s="47" t="s">
        <v>383</v>
      </c>
      <c r="E36" s="14" t="s">
        <v>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4">
        <v>38</v>
      </c>
      <c r="B37" s="47">
        <v>12018242317</v>
      </c>
      <c r="C37" s="47" t="s">
        <v>150</v>
      </c>
      <c r="D37" s="47" t="s">
        <v>384</v>
      </c>
      <c r="E37" s="14" t="s">
        <v>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4">
        <v>36</v>
      </c>
      <c r="B38" s="47">
        <v>12018242319</v>
      </c>
      <c r="C38" s="47" t="s">
        <v>151</v>
      </c>
      <c r="D38" s="47" t="s">
        <v>324</v>
      </c>
      <c r="E38" s="14" t="s">
        <v>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4">
        <v>37</v>
      </c>
      <c r="B39" s="47">
        <v>12018242321</v>
      </c>
      <c r="C39" s="47" t="s">
        <v>152</v>
      </c>
      <c r="D39" s="47" t="s">
        <v>385</v>
      </c>
      <c r="E39" s="14" t="s">
        <v>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4">
        <v>38</v>
      </c>
      <c r="B40" s="47">
        <v>12018242322</v>
      </c>
      <c r="C40" s="47" t="s">
        <v>153</v>
      </c>
      <c r="D40" s="47" t="s">
        <v>386</v>
      </c>
      <c r="E40" s="14" t="s">
        <v>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4">
        <v>39</v>
      </c>
      <c r="B41" s="47">
        <v>12018242331</v>
      </c>
      <c r="C41" s="47" t="s">
        <v>154</v>
      </c>
      <c r="D41" s="47" t="s">
        <v>387</v>
      </c>
      <c r="E41" s="14" t="s">
        <v>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4">
        <v>40</v>
      </c>
      <c r="B42" s="47">
        <v>12018242336</v>
      </c>
      <c r="C42" s="47" t="s">
        <v>155</v>
      </c>
      <c r="D42" s="47" t="s">
        <v>388</v>
      </c>
      <c r="E42" s="14" t="s">
        <v>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4">
        <v>41</v>
      </c>
      <c r="B43" s="47">
        <v>12018242344</v>
      </c>
      <c r="C43" s="47" t="s">
        <v>156</v>
      </c>
      <c r="D43" s="47" t="s">
        <v>389</v>
      </c>
      <c r="E43" s="14" t="s">
        <v>3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4">
        <v>42</v>
      </c>
      <c r="B44" s="47">
        <v>12018242345</v>
      </c>
      <c r="C44" s="47" t="s">
        <v>157</v>
      </c>
      <c r="D44" s="47" t="s">
        <v>390</v>
      </c>
      <c r="E44" s="14" t="s">
        <v>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4">
        <v>43</v>
      </c>
      <c r="B45" s="47">
        <v>12018242346</v>
      </c>
      <c r="C45" s="47" t="s">
        <v>158</v>
      </c>
      <c r="D45" s="47" t="s">
        <v>391</v>
      </c>
      <c r="E45" s="14" t="s">
        <v>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4">
        <v>44</v>
      </c>
      <c r="B46" s="47">
        <v>12018242352</v>
      </c>
      <c r="C46" s="47" t="s">
        <v>159</v>
      </c>
      <c r="D46" s="47" t="s">
        <v>392</v>
      </c>
      <c r="E46" s="14" t="s">
        <v>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4">
        <v>45</v>
      </c>
      <c r="B47" s="47">
        <v>12018242355</v>
      </c>
      <c r="C47" s="47" t="s">
        <v>160</v>
      </c>
      <c r="D47" s="47" t="s">
        <v>393</v>
      </c>
      <c r="E47" s="14" t="s">
        <v>3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4">
        <v>46</v>
      </c>
      <c r="B48" s="47">
        <v>12018242358</v>
      </c>
      <c r="C48" s="47" t="s">
        <v>161</v>
      </c>
      <c r="D48" s="47" t="s">
        <v>394</v>
      </c>
      <c r="E48" s="14" t="s">
        <v>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4">
        <v>47</v>
      </c>
      <c r="B49" s="47">
        <v>12018242364</v>
      </c>
      <c r="C49" s="47" t="s">
        <v>162</v>
      </c>
      <c r="D49" s="47" t="s">
        <v>395</v>
      </c>
      <c r="E49" s="14" t="s">
        <v>3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4">
        <v>48</v>
      </c>
      <c r="B50" s="47">
        <v>12018242369</v>
      </c>
      <c r="C50" s="47" t="s">
        <v>163</v>
      </c>
      <c r="D50" s="47" t="s">
        <v>396</v>
      </c>
      <c r="E50" s="14" t="s">
        <v>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(COUNTIF(E4:E50,"√") + COUNTIF(E4:E50,"AL"))/48</f>
        <v>0.95833333333333337</v>
      </c>
      <c r="F53" s="50">
        <f t="shared" ref="F53:CK53" si="1">(COUNTIF(F4:F50,"√") + COUNTIF(F4:F50,"AL"))/48</f>
        <v>0</v>
      </c>
      <c r="G53" s="50">
        <f t="shared" si="1"/>
        <v>0</v>
      </c>
      <c r="H53" s="50">
        <f t="shared" si="1"/>
        <v>0</v>
      </c>
      <c r="I53" s="50">
        <f t="shared" si="1"/>
        <v>0</v>
      </c>
      <c r="J53" s="50">
        <f t="shared" si="1"/>
        <v>0</v>
      </c>
      <c r="K53" s="50">
        <f t="shared" si="1"/>
        <v>0</v>
      </c>
      <c r="L53" s="50">
        <f t="shared" si="1"/>
        <v>0</v>
      </c>
      <c r="M53" s="50">
        <f t="shared" si="1"/>
        <v>0</v>
      </c>
      <c r="N53" s="50">
        <f t="shared" si="1"/>
        <v>0</v>
      </c>
      <c r="O53" s="50">
        <f t="shared" si="1"/>
        <v>0</v>
      </c>
      <c r="P53" s="50">
        <f t="shared" si="1"/>
        <v>0</v>
      </c>
      <c r="Q53" s="50">
        <f t="shared" si="1"/>
        <v>0</v>
      </c>
      <c r="R53" s="50">
        <f t="shared" si="1"/>
        <v>0</v>
      </c>
      <c r="S53" s="50">
        <f t="shared" si="1"/>
        <v>0</v>
      </c>
      <c r="T53" s="50">
        <f t="shared" si="1"/>
        <v>0</v>
      </c>
      <c r="U53" s="50">
        <f t="shared" si="1"/>
        <v>0</v>
      </c>
      <c r="V53" s="50">
        <f t="shared" si="1"/>
        <v>0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si="1"/>
        <v>0</v>
      </c>
      <c r="AH53" s="50">
        <f t="shared" si="1"/>
        <v>0</v>
      </c>
      <c r="AI53" s="50">
        <f t="shared" si="1"/>
        <v>0</v>
      </c>
      <c r="AJ53" s="50">
        <f t="shared" ref="AJ53:CH53" si="2">(COUNTIF(AJ4:AJ50,"√") + COUNTIF(AJ4:AJ50,"AL"))/48</f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ref="BE53:BU53" si="3">(COUNTIF(BE4:BE50,"√") + COUNTIF(BE4:BE50,"AL"))/48</f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si="3"/>
        <v>0</v>
      </c>
      <c r="BL53" s="50">
        <f t="shared" si="3"/>
        <v>0</v>
      </c>
      <c r="BM53" s="50">
        <f t="shared" si="3"/>
        <v>0</v>
      </c>
      <c r="BN53" s="50">
        <f t="shared" si="3"/>
        <v>0</v>
      </c>
      <c r="BO53" s="50">
        <f t="shared" si="3"/>
        <v>0</v>
      </c>
      <c r="BP53" s="50">
        <f t="shared" si="3"/>
        <v>0</v>
      </c>
      <c r="BQ53" s="50">
        <f t="shared" si="3"/>
        <v>0</v>
      </c>
      <c r="BR53" s="50">
        <f t="shared" si="3"/>
        <v>0</v>
      </c>
      <c r="BS53" s="50">
        <f t="shared" si="3"/>
        <v>0</v>
      </c>
      <c r="BT53" s="50">
        <f t="shared" si="3"/>
        <v>0</v>
      </c>
      <c r="BU53" s="50">
        <f t="shared" si="3"/>
        <v>0</v>
      </c>
      <c r="BV53" s="50">
        <f t="shared" si="2"/>
        <v>0</v>
      </c>
      <c r="BW53" s="50">
        <f t="shared" si="2"/>
        <v>0</v>
      </c>
      <c r="BX53" s="50">
        <f t="shared" si="2"/>
        <v>0</v>
      </c>
      <c r="BY53" s="50">
        <f t="shared" si="2"/>
        <v>0</v>
      </c>
      <c r="BZ53" s="50">
        <f t="shared" si="2"/>
        <v>0</v>
      </c>
      <c r="CA53" s="50">
        <f t="shared" si="2"/>
        <v>0</v>
      </c>
      <c r="CB53" s="50">
        <f t="shared" si="2"/>
        <v>0</v>
      </c>
      <c r="CC53" s="50">
        <f t="shared" si="2"/>
        <v>0</v>
      </c>
      <c r="CD53" s="50">
        <f t="shared" si="2"/>
        <v>0</v>
      </c>
      <c r="CE53" s="50">
        <f t="shared" si="2"/>
        <v>0</v>
      </c>
      <c r="CF53" s="50">
        <f t="shared" si="2"/>
        <v>0</v>
      </c>
      <c r="CG53" s="50">
        <f t="shared" si="2"/>
        <v>0</v>
      </c>
      <c r="CH53" s="50">
        <f t="shared" si="2"/>
        <v>0</v>
      </c>
      <c r="CI53" s="50">
        <f t="shared" si="1"/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30">
        <f>COUNTIF(E3:E50,"√")</f>
        <v>46</v>
      </c>
      <c r="F54" s="30">
        <f t="shared" ref="F54:CK54" si="4">COUNTIF(F3:F50,"√")</f>
        <v>0</v>
      </c>
      <c r="G54" s="30">
        <f t="shared" si="4"/>
        <v>0</v>
      </c>
      <c r="H54" s="30">
        <f t="shared" si="4"/>
        <v>0</v>
      </c>
      <c r="I54" s="30">
        <f t="shared" si="4"/>
        <v>0</v>
      </c>
      <c r="J54" s="30">
        <f t="shared" si="4"/>
        <v>0</v>
      </c>
      <c r="K54" s="30">
        <f t="shared" si="4"/>
        <v>0</v>
      </c>
      <c r="L54" s="30">
        <f t="shared" si="4"/>
        <v>0</v>
      </c>
      <c r="M54" s="30">
        <f t="shared" si="4"/>
        <v>0</v>
      </c>
      <c r="N54" s="30">
        <f t="shared" si="4"/>
        <v>0</v>
      </c>
      <c r="O54" s="30">
        <f t="shared" si="4"/>
        <v>0</v>
      </c>
      <c r="P54" s="30">
        <f t="shared" si="4"/>
        <v>0</v>
      </c>
      <c r="Q54" s="30">
        <f t="shared" si="4"/>
        <v>0</v>
      </c>
      <c r="R54" s="30">
        <f t="shared" si="4"/>
        <v>0</v>
      </c>
      <c r="S54" s="30">
        <f t="shared" si="4"/>
        <v>0</v>
      </c>
      <c r="T54" s="30">
        <f t="shared" si="4"/>
        <v>0</v>
      </c>
      <c r="U54" s="30">
        <f t="shared" si="4"/>
        <v>0</v>
      </c>
      <c r="V54" s="30">
        <f t="shared" si="4"/>
        <v>0</v>
      </c>
      <c r="W54" s="30">
        <f t="shared" si="4"/>
        <v>0</v>
      </c>
      <c r="X54" s="30">
        <f t="shared" si="4"/>
        <v>0</v>
      </c>
      <c r="Y54" s="30">
        <f t="shared" si="4"/>
        <v>0</v>
      </c>
      <c r="Z54" s="30">
        <f t="shared" si="4"/>
        <v>0</v>
      </c>
      <c r="AA54" s="30">
        <f t="shared" si="4"/>
        <v>0</v>
      </c>
      <c r="AB54" s="30">
        <f t="shared" si="4"/>
        <v>0</v>
      </c>
      <c r="AC54" s="30">
        <f t="shared" si="4"/>
        <v>0</v>
      </c>
      <c r="AD54" s="30">
        <f t="shared" si="4"/>
        <v>0</v>
      </c>
      <c r="AE54" s="30">
        <f t="shared" si="4"/>
        <v>0</v>
      </c>
      <c r="AF54" s="30">
        <f t="shared" si="4"/>
        <v>0</v>
      </c>
      <c r="AG54" s="30">
        <f t="shared" si="4"/>
        <v>0</v>
      </c>
      <c r="AH54" s="30">
        <f t="shared" si="4"/>
        <v>0</v>
      </c>
      <c r="AI54" s="30">
        <f t="shared" si="4"/>
        <v>0</v>
      </c>
      <c r="AJ54" s="30">
        <f t="shared" ref="AJ54:CH54" si="5">COUNTIF(AJ3:AJ50,"√")</f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si="5"/>
        <v>0</v>
      </c>
      <c r="AP54" s="30">
        <f t="shared" si="5"/>
        <v>0</v>
      </c>
      <c r="AQ54" s="30">
        <f t="shared" si="5"/>
        <v>0</v>
      </c>
      <c r="AR54" s="30">
        <f t="shared" si="5"/>
        <v>0</v>
      </c>
      <c r="AS54" s="30">
        <f t="shared" si="5"/>
        <v>0</v>
      </c>
      <c r="AT54" s="30">
        <f t="shared" si="5"/>
        <v>0</v>
      </c>
      <c r="AU54" s="30">
        <f t="shared" si="5"/>
        <v>0</v>
      </c>
      <c r="AV54" s="30">
        <f t="shared" si="5"/>
        <v>0</v>
      </c>
      <c r="AW54" s="30">
        <f t="shared" si="5"/>
        <v>0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ref="BE54:BU54" si="6">COUNTIF(BE3:BE50,"√")</f>
        <v>0</v>
      </c>
      <c r="BF54" s="30">
        <f t="shared" si="6"/>
        <v>0</v>
      </c>
      <c r="BG54" s="30">
        <f t="shared" si="6"/>
        <v>0</v>
      </c>
      <c r="BH54" s="30">
        <f t="shared" si="6"/>
        <v>0</v>
      </c>
      <c r="BI54" s="30">
        <f t="shared" si="6"/>
        <v>0</v>
      </c>
      <c r="BJ54" s="30">
        <f t="shared" si="6"/>
        <v>0</v>
      </c>
      <c r="BK54" s="30">
        <f t="shared" si="6"/>
        <v>0</v>
      </c>
      <c r="BL54" s="30">
        <f t="shared" si="6"/>
        <v>0</v>
      </c>
      <c r="BM54" s="30">
        <f t="shared" si="6"/>
        <v>0</v>
      </c>
      <c r="BN54" s="30">
        <f t="shared" si="6"/>
        <v>0</v>
      </c>
      <c r="BO54" s="30">
        <f t="shared" si="6"/>
        <v>0</v>
      </c>
      <c r="BP54" s="30">
        <f t="shared" si="6"/>
        <v>0</v>
      </c>
      <c r="BQ54" s="30">
        <f t="shared" si="6"/>
        <v>0</v>
      </c>
      <c r="BR54" s="30">
        <f t="shared" si="6"/>
        <v>0</v>
      </c>
      <c r="BS54" s="30">
        <f t="shared" si="6"/>
        <v>0</v>
      </c>
      <c r="BT54" s="30">
        <f t="shared" si="6"/>
        <v>0</v>
      </c>
      <c r="BU54" s="30">
        <f t="shared" si="6"/>
        <v>0</v>
      </c>
      <c r="BV54" s="30">
        <f t="shared" si="5"/>
        <v>0</v>
      </c>
      <c r="BW54" s="30">
        <f t="shared" si="5"/>
        <v>0</v>
      </c>
      <c r="BX54" s="30">
        <f t="shared" si="5"/>
        <v>0</v>
      </c>
      <c r="BY54" s="30">
        <f t="shared" si="5"/>
        <v>0</v>
      </c>
      <c r="BZ54" s="30">
        <f t="shared" si="5"/>
        <v>0</v>
      </c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5"/>
        <v>0</v>
      </c>
      <c r="CH54" s="30">
        <f t="shared" si="5"/>
        <v>0</v>
      </c>
      <c r="CI54" s="30">
        <f t="shared" si="4"/>
        <v>0</v>
      </c>
      <c r="CJ54" s="30">
        <f t="shared" si="4"/>
        <v>0</v>
      </c>
      <c r="CK54" s="30">
        <f t="shared" si="4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30">
        <f>COUNTIF(E3:E50,"AL")</f>
        <v>1</v>
      </c>
      <c r="F55" s="30">
        <f t="shared" ref="F55:CK55" si="7">COUNTIF(F3:F50,"AL")</f>
        <v>0</v>
      </c>
      <c r="G55" s="30">
        <f t="shared" si="7"/>
        <v>0</v>
      </c>
      <c r="H55" s="30">
        <f t="shared" si="7"/>
        <v>0</v>
      </c>
      <c r="I55" s="30">
        <f t="shared" si="7"/>
        <v>0</v>
      </c>
      <c r="J55" s="30">
        <f t="shared" si="7"/>
        <v>0</v>
      </c>
      <c r="K55" s="30">
        <f t="shared" si="7"/>
        <v>0</v>
      </c>
      <c r="L55" s="30">
        <f t="shared" si="7"/>
        <v>0</v>
      </c>
      <c r="M55" s="30">
        <f t="shared" si="7"/>
        <v>0</v>
      </c>
      <c r="N55" s="30">
        <f t="shared" si="7"/>
        <v>0</v>
      </c>
      <c r="O55" s="30">
        <f t="shared" si="7"/>
        <v>0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0</v>
      </c>
      <c r="T55" s="30">
        <f t="shared" si="7"/>
        <v>0</v>
      </c>
      <c r="U55" s="30">
        <f t="shared" si="7"/>
        <v>0</v>
      </c>
      <c r="V55" s="30">
        <f t="shared" si="7"/>
        <v>0</v>
      </c>
      <c r="W55" s="30">
        <f t="shared" si="7"/>
        <v>0</v>
      </c>
      <c r="X55" s="30">
        <f t="shared" si="7"/>
        <v>0</v>
      </c>
      <c r="Y55" s="30">
        <f t="shared" si="7"/>
        <v>0</v>
      </c>
      <c r="Z55" s="30">
        <f t="shared" si="7"/>
        <v>0</v>
      </c>
      <c r="AA55" s="30">
        <f t="shared" si="7"/>
        <v>0</v>
      </c>
      <c r="AB55" s="30">
        <f t="shared" si="7"/>
        <v>0</v>
      </c>
      <c r="AC55" s="30">
        <f t="shared" si="7"/>
        <v>0</v>
      </c>
      <c r="AD55" s="30">
        <f t="shared" si="7"/>
        <v>0</v>
      </c>
      <c r="AE55" s="30">
        <f t="shared" si="7"/>
        <v>0</v>
      </c>
      <c r="AF55" s="30">
        <f t="shared" si="7"/>
        <v>0</v>
      </c>
      <c r="AG55" s="30">
        <f t="shared" si="7"/>
        <v>0</v>
      </c>
      <c r="AH55" s="30">
        <f t="shared" si="7"/>
        <v>0</v>
      </c>
      <c r="AI55" s="30">
        <f t="shared" si="7"/>
        <v>0</v>
      </c>
      <c r="AJ55" s="30">
        <f t="shared" ref="AJ55:CH55" si="8">COUNTIF(AJ3:AJ50,"AL")</f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si="8"/>
        <v>0</v>
      </c>
      <c r="AP55" s="30">
        <f t="shared" si="8"/>
        <v>0</v>
      </c>
      <c r="AQ55" s="30">
        <f t="shared" si="8"/>
        <v>0</v>
      </c>
      <c r="AR55" s="30">
        <f t="shared" si="8"/>
        <v>0</v>
      </c>
      <c r="AS55" s="30">
        <f t="shared" si="8"/>
        <v>0</v>
      </c>
      <c r="AT55" s="30">
        <f t="shared" si="8"/>
        <v>0</v>
      </c>
      <c r="AU55" s="30">
        <f t="shared" si="8"/>
        <v>0</v>
      </c>
      <c r="AV55" s="30">
        <f t="shared" si="8"/>
        <v>0</v>
      </c>
      <c r="AW55" s="30">
        <f t="shared" si="8"/>
        <v>0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ref="BE55:BU55" si="9">COUNTIF(BE3:BE50,"AL")</f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0">
        <f t="shared" si="9"/>
        <v>0</v>
      </c>
      <c r="BP55" s="30">
        <f t="shared" si="9"/>
        <v>0</v>
      </c>
      <c r="BQ55" s="30">
        <f t="shared" si="9"/>
        <v>0</v>
      </c>
      <c r="BR55" s="30">
        <f t="shared" si="9"/>
        <v>0</v>
      </c>
      <c r="BS55" s="30">
        <f t="shared" si="9"/>
        <v>0</v>
      </c>
      <c r="BT55" s="30">
        <f t="shared" si="9"/>
        <v>0</v>
      </c>
      <c r="BU55" s="30">
        <f t="shared" si="9"/>
        <v>0</v>
      </c>
      <c r="BV55" s="30">
        <f t="shared" si="8"/>
        <v>0</v>
      </c>
      <c r="BW55" s="30">
        <f t="shared" si="8"/>
        <v>0</v>
      </c>
      <c r="BX55" s="30">
        <f t="shared" si="8"/>
        <v>0</v>
      </c>
      <c r="BY55" s="30">
        <f t="shared" si="8"/>
        <v>0</v>
      </c>
      <c r="BZ55" s="30">
        <f t="shared" si="8"/>
        <v>0</v>
      </c>
      <c r="CA55" s="30">
        <f t="shared" si="8"/>
        <v>0</v>
      </c>
      <c r="CB55" s="30">
        <f t="shared" si="8"/>
        <v>0</v>
      </c>
      <c r="CC55" s="30">
        <f t="shared" si="8"/>
        <v>0</v>
      </c>
      <c r="CD55" s="30">
        <f t="shared" si="8"/>
        <v>0</v>
      </c>
      <c r="CE55" s="30">
        <f t="shared" si="8"/>
        <v>0</v>
      </c>
      <c r="CF55" s="30">
        <f t="shared" si="8"/>
        <v>0</v>
      </c>
      <c r="CG55" s="30">
        <f t="shared" si="8"/>
        <v>0</v>
      </c>
      <c r="CH55" s="30">
        <f t="shared" si="8"/>
        <v>0</v>
      </c>
      <c r="CI55" s="30">
        <f t="shared" si="7"/>
        <v>0</v>
      </c>
      <c r="CJ55" s="30">
        <f t="shared" si="7"/>
        <v>0</v>
      </c>
      <c r="CK55" s="30">
        <f t="shared" si="7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COUNTIF(E3:E50,"A")</f>
        <v>1</v>
      </c>
      <c r="F56" s="32">
        <f t="shared" ref="F56:CK56" si="10">COUNTIF(F3:F50,"A")</f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0</v>
      </c>
      <c r="L56" s="32">
        <f t="shared" si="10"/>
        <v>0</v>
      </c>
      <c r="M56" s="32">
        <f t="shared" si="10"/>
        <v>0</v>
      </c>
      <c r="N56" s="32">
        <f t="shared" si="10"/>
        <v>0</v>
      </c>
      <c r="O56" s="32">
        <f t="shared" si="10"/>
        <v>0</v>
      </c>
      <c r="P56" s="32">
        <f t="shared" si="10"/>
        <v>0</v>
      </c>
      <c r="Q56" s="32">
        <f t="shared" si="10"/>
        <v>0</v>
      </c>
      <c r="R56" s="32">
        <f t="shared" si="10"/>
        <v>0</v>
      </c>
      <c r="S56" s="32">
        <f t="shared" si="10"/>
        <v>0</v>
      </c>
      <c r="T56" s="32">
        <f t="shared" si="10"/>
        <v>0</v>
      </c>
      <c r="U56" s="32">
        <f t="shared" si="10"/>
        <v>0</v>
      </c>
      <c r="V56" s="32">
        <f t="shared" si="10"/>
        <v>0</v>
      </c>
      <c r="W56" s="32">
        <f t="shared" si="10"/>
        <v>0</v>
      </c>
      <c r="X56" s="32">
        <f t="shared" si="10"/>
        <v>0</v>
      </c>
      <c r="Y56" s="32">
        <f t="shared" si="10"/>
        <v>0</v>
      </c>
      <c r="Z56" s="32">
        <f t="shared" si="10"/>
        <v>0</v>
      </c>
      <c r="AA56" s="32">
        <f t="shared" si="10"/>
        <v>0</v>
      </c>
      <c r="AB56" s="32">
        <f t="shared" si="10"/>
        <v>0</v>
      </c>
      <c r="AC56" s="32">
        <f t="shared" si="10"/>
        <v>0</v>
      </c>
      <c r="AD56" s="32">
        <f t="shared" si="10"/>
        <v>0</v>
      </c>
      <c r="AE56" s="32">
        <f t="shared" si="10"/>
        <v>0</v>
      </c>
      <c r="AF56" s="32">
        <f t="shared" si="10"/>
        <v>0</v>
      </c>
      <c r="AG56" s="32">
        <f t="shared" si="10"/>
        <v>0</v>
      </c>
      <c r="AH56" s="32">
        <f t="shared" si="10"/>
        <v>0</v>
      </c>
      <c r="AI56" s="32">
        <f t="shared" si="10"/>
        <v>0</v>
      </c>
      <c r="AJ56" s="32">
        <f t="shared" ref="AJ56:CH56" si="11">COUNTIF(AJ3:AJ50,"A")</f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si="11"/>
        <v>0</v>
      </c>
      <c r="AP56" s="32">
        <f t="shared" si="11"/>
        <v>0</v>
      </c>
      <c r="AQ56" s="32">
        <f t="shared" si="11"/>
        <v>0</v>
      </c>
      <c r="AR56" s="32">
        <f t="shared" si="11"/>
        <v>0</v>
      </c>
      <c r="AS56" s="32">
        <f t="shared" si="11"/>
        <v>0</v>
      </c>
      <c r="AT56" s="32">
        <f t="shared" si="11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ref="BE56:BU56" si="12">COUNTIF(BE3:BE50,"A")</f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2">
        <f t="shared" si="12"/>
        <v>0</v>
      </c>
      <c r="BP56" s="32">
        <f t="shared" si="12"/>
        <v>0</v>
      </c>
      <c r="BQ56" s="32">
        <f t="shared" si="12"/>
        <v>0</v>
      </c>
      <c r="BR56" s="32">
        <f t="shared" si="12"/>
        <v>0</v>
      </c>
      <c r="BS56" s="32">
        <f t="shared" si="12"/>
        <v>0</v>
      </c>
      <c r="BT56" s="32">
        <f t="shared" si="12"/>
        <v>0</v>
      </c>
      <c r="BU56" s="32">
        <f t="shared" si="12"/>
        <v>0</v>
      </c>
      <c r="BV56" s="32">
        <f t="shared" si="11"/>
        <v>0</v>
      </c>
      <c r="BW56" s="32">
        <f t="shared" si="11"/>
        <v>0</v>
      </c>
      <c r="BX56" s="32">
        <f t="shared" si="11"/>
        <v>0</v>
      </c>
      <c r="BY56" s="32">
        <f t="shared" si="11"/>
        <v>0</v>
      </c>
      <c r="BZ56" s="32">
        <f t="shared" si="11"/>
        <v>0</v>
      </c>
      <c r="CA56" s="32">
        <f t="shared" si="11"/>
        <v>0</v>
      </c>
      <c r="CB56" s="32">
        <f t="shared" si="11"/>
        <v>0</v>
      </c>
      <c r="CC56" s="32">
        <f t="shared" si="11"/>
        <v>0</v>
      </c>
      <c r="CD56" s="32">
        <f t="shared" si="11"/>
        <v>0</v>
      </c>
      <c r="CE56" s="32">
        <f t="shared" si="11"/>
        <v>0</v>
      </c>
      <c r="CF56" s="32">
        <f t="shared" si="11"/>
        <v>0</v>
      </c>
      <c r="CG56" s="32">
        <f t="shared" si="11"/>
        <v>0</v>
      </c>
      <c r="CH56" s="32">
        <f t="shared" si="11"/>
        <v>0</v>
      </c>
      <c r="CI56" s="32">
        <f t="shared" si="10"/>
        <v>0</v>
      </c>
      <c r="CJ56" s="32">
        <f t="shared" si="10"/>
        <v>0</v>
      </c>
      <c r="CK56" s="32">
        <f t="shared" si="10"/>
        <v>0</v>
      </c>
      <c r="CL56" s="33">
        <f>AVERAGE(CL3:CL50)</f>
        <v>0.97916666666666663</v>
      </c>
    </row>
    <row r="57" spans="1:90" s="11" customFormat="1">
      <c r="C57" s="27"/>
      <c r="S57" s="34"/>
      <c r="X57" s="34"/>
      <c r="AC57" s="34"/>
      <c r="AH57" s="34"/>
      <c r="AW57" s="34"/>
      <c r="BC57" s="34"/>
      <c r="BR57" s="34"/>
      <c r="BW57" s="34"/>
      <c r="CB57" s="34"/>
      <c r="CG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f t="shared" ref="F58:CK58" si="13">WEEKNUM(F2)</f>
        <v>0</v>
      </c>
      <c r="G58" s="46">
        <f t="shared" si="13"/>
        <v>0</v>
      </c>
      <c r="H58" s="46">
        <f t="shared" si="13"/>
        <v>0</v>
      </c>
      <c r="I58" s="46">
        <f t="shared" si="13"/>
        <v>0</v>
      </c>
      <c r="J58" s="46">
        <f t="shared" si="13"/>
        <v>0</v>
      </c>
      <c r="K58" s="46">
        <f t="shared" si="13"/>
        <v>0</v>
      </c>
      <c r="L58" s="46">
        <f t="shared" si="13"/>
        <v>0</v>
      </c>
      <c r="M58" s="46">
        <f t="shared" si="13"/>
        <v>0</v>
      </c>
      <c r="N58" s="46">
        <f t="shared" si="13"/>
        <v>0</v>
      </c>
      <c r="O58" s="46">
        <f t="shared" si="13"/>
        <v>0</v>
      </c>
      <c r="P58" s="46">
        <f t="shared" si="13"/>
        <v>0</v>
      </c>
      <c r="Q58" s="46">
        <f t="shared" si="13"/>
        <v>0</v>
      </c>
      <c r="R58" s="46">
        <f t="shared" si="13"/>
        <v>0</v>
      </c>
      <c r="S58" s="46">
        <f t="shared" si="13"/>
        <v>0</v>
      </c>
      <c r="T58" s="46">
        <f t="shared" si="13"/>
        <v>0</v>
      </c>
      <c r="U58" s="46">
        <f t="shared" si="13"/>
        <v>0</v>
      </c>
      <c r="V58" s="46">
        <f t="shared" si="13"/>
        <v>0</v>
      </c>
      <c r="W58" s="46">
        <f t="shared" si="13"/>
        <v>0</v>
      </c>
      <c r="X58" s="46">
        <f t="shared" si="13"/>
        <v>0</v>
      </c>
      <c r="Y58" s="46">
        <f t="shared" si="13"/>
        <v>0</v>
      </c>
      <c r="Z58" s="46">
        <f t="shared" si="13"/>
        <v>0</v>
      </c>
      <c r="AA58" s="46">
        <f t="shared" si="13"/>
        <v>0</v>
      </c>
      <c r="AB58" s="46">
        <f t="shared" si="13"/>
        <v>0</v>
      </c>
      <c r="AC58" s="46">
        <f t="shared" si="13"/>
        <v>0</v>
      </c>
      <c r="AD58" s="46">
        <f t="shared" si="13"/>
        <v>0</v>
      </c>
      <c r="AE58" s="46">
        <f t="shared" si="13"/>
        <v>0</v>
      </c>
      <c r="AF58" s="46">
        <f t="shared" si="13"/>
        <v>0</v>
      </c>
      <c r="AG58" s="46">
        <f t="shared" si="13"/>
        <v>0</v>
      </c>
      <c r="AH58" s="46">
        <f t="shared" si="13"/>
        <v>0</v>
      </c>
      <c r="AI58" s="46">
        <f t="shared" si="13"/>
        <v>0</v>
      </c>
      <c r="AJ58" s="46">
        <f t="shared" ref="AJ58:CH58" si="14">WEEKNUM(AJ2)</f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si="14"/>
        <v>0</v>
      </c>
      <c r="AP58" s="46">
        <f t="shared" si="14"/>
        <v>0</v>
      </c>
      <c r="AQ58" s="46">
        <f t="shared" si="14"/>
        <v>0</v>
      </c>
      <c r="AR58" s="46">
        <f t="shared" si="14"/>
        <v>0</v>
      </c>
      <c r="AS58" s="46">
        <f t="shared" si="14"/>
        <v>0</v>
      </c>
      <c r="AT58" s="46">
        <f t="shared" si="14"/>
        <v>0</v>
      </c>
      <c r="AU58" s="46">
        <f t="shared" si="14"/>
        <v>0</v>
      </c>
      <c r="AV58" s="46">
        <f t="shared" si="14"/>
        <v>0</v>
      </c>
      <c r="AW58" s="46">
        <f t="shared" si="14"/>
        <v>0</v>
      </c>
      <c r="AX58" s="46">
        <f t="shared" si="14"/>
        <v>0</v>
      </c>
      <c r="AY58" s="46">
        <f t="shared" si="14"/>
        <v>0</v>
      </c>
      <c r="AZ58" s="46">
        <f t="shared" si="14"/>
        <v>0</v>
      </c>
      <c r="BA58" s="46">
        <f t="shared" si="14"/>
        <v>0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ref="BE58:BU58" si="15">WEEKNUM(BE2)</f>
        <v>0</v>
      </c>
      <c r="BF58" s="46">
        <f t="shared" si="15"/>
        <v>0</v>
      </c>
      <c r="BG58" s="46">
        <f t="shared" si="15"/>
        <v>0</v>
      </c>
      <c r="BH58" s="46">
        <f t="shared" si="15"/>
        <v>0</v>
      </c>
      <c r="BI58" s="46">
        <f t="shared" si="15"/>
        <v>0</v>
      </c>
      <c r="BJ58" s="46">
        <f t="shared" si="15"/>
        <v>0</v>
      </c>
      <c r="BK58" s="46">
        <f t="shared" si="15"/>
        <v>0</v>
      </c>
      <c r="BL58" s="46">
        <f t="shared" si="15"/>
        <v>0</v>
      </c>
      <c r="BM58" s="46">
        <f t="shared" si="15"/>
        <v>0</v>
      </c>
      <c r="BN58" s="46">
        <f t="shared" si="15"/>
        <v>0</v>
      </c>
      <c r="BO58" s="46">
        <f t="shared" si="15"/>
        <v>0</v>
      </c>
      <c r="BP58" s="46">
        <f t="shared" si="15"/>
        <v>0</v>
      </c>
      <c r="BQ58" s="46">
        <f t="shared" si="15"/>
        <v>0</v>
      </c>
      <c r="BR58" s="46">
        <f t="shared" si="15"/>
        <v>0</v>
      </c>
      <c r="BS58" s="46">
        <f t="shared" si="15"/>
        <v>0</v>
      </c>
      <c r="BT58" s="46">
        <f t="shared" si="15"/>
        <v>0</v>
      </c>
      <c r="BU58" s="46">
        <f t="shared" si="15"/>
        <v>0</v>
      </c>
      <c r="BV58" s="46">
        <f t="shared" si="14"/>
        <v>0</v>
      </c>
      <c r="BW58" s="46">
        <f t="shared" si="14"/>
        <v>0</v>
      </c>
      <c r="BX58" s="46">
        <f t="shared" si="14"/>
        <v>0</v>
      </c>
      <c r="BY58" s="46">
        <f t="shared" si="14"/>
        <v>0</v>
      </c>
      <c r="BZ58" s="46">
        <f t="shared" si="14"/>
        <v>0</v>
      </c>
      <c r="CA58" s="46">
        <f t="shared" si="14"/>
        <v>0</v>
      </c>
      <c r="CB58" s="46">
        <f t="shared" si="14"/>
        <v>0</v>
      </c>
      <c r="CC58" s="46">
        <f t="shared" si="14"/>
        <v>0</v>
      </c>
      <c r="CD58" s="46">
        <f t="shared" si="14"/>
        <v>0</v>
      </c>
      <c r="CE58" s="46">
        <f t="shared" si="14"/>
        <v>0</v>
      </c>
      <c r="CF58" s="46">
        <f t="shared" si="14"/>
        <v>0</v>
      </c>
      <c r="CG58" s="46">
        <f t="shared" si="14"/>
        <v>0</v>
      </c>
      <c r="CH58" s="46">
        <f t="shared" si="14"/>
        <v>0</v>
      </c>
      <c r="CI58" s="46">
        <f t="shared" si="13"/>
        <v>0</v>
      </c>
      <c r="CJ58" s="46">
        <f t="shared" si="13"/>
        <v>0</v>
      </c>
      <c r="CK58" s="46">
        <f t="shared" si="13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2020-09-24T12:33:40Z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