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D54BD7B0-75C1-48E3-AF57-047435BACD27}" xr6:coauthVersionLast="45" xr6:coauthVersionMax="45" xr10:uidLastSave="{00000000-0000-0000-0000-000000000000}"/>
  <bookViews>
    <workbookView xWindow="5760" yWindow="1980" windowWidth="17280" windowHeight="8964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44" i="18" s="1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6" i="17" s="1"/>
  <c r="CL4" i="17"/>
  <c r="CL3" i="17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L41" i="16"/>
  <c r="CL40" i="16"/>
  <c r="CL39" i="16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47" i="16" s="1"/>
  <c r="CK50" i="15"/>
  <c r="CJ50" i="15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CK48" i="15"/>
  <c r="CJ48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K47" i="15"/>
  <c r="CJ47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K46" i="15"/>
  <c r="CJ46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K45" i="15"/>
  <c r="CJ45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L42" i="15"/>
  <c r="CL41" i="15"/>
  <c r="CL40" i="15"/>
  <c r="CL39" i="15"/>
  <c r="CL38" i="15"/>
  <c r="CL37" i="15"/>
  <c r="CL36" i="15"/>
  <c r="CL35" i="15"/>
  <c r="CL34" i="15"/>
  <c r="CL33" i="15"/>
  <c r="CL32" i="15"/>
  <c r="CL31" i="15"/>
  <c r="CL30" i="15"/>
  <c r="CL29" i="15"/>
  <c r="CL28" i="15"/>
  <c r="CL27" i="15"/>
  <c r="CL26" i="15"/>
  <c r="CL25" i="15"/>
  <c r="CL24" i="15"/>
  <c r="CL23" i="15"/>
  <c r="CL22" i="15"/>
  <c r="CL21" i="15"/>
  <c r="CL20" i="15"/>
  <c r="CL19" i="15"/>
  <c r="CL18" i="15"/>
  <c r="CL17" i="15"/>
  <c r="CL16" i="15"/>
  <c r="CL15" i="15"/>
  <c r="CL14" i="15"/>
  <c r="CL13" i="15"/>
  <c r="CL12" i="15"/>
  <c r="CL11" i="15"/>
  <c r="CL10" i="15"/>
  <c r="CL9" i="15"/>
  <c r="CL8" i="15"/>
  <c r="CL7" i="15"/>
  <c r="CL6" i="15"/>
  <c r="CL5" i="15"/>
  <c r="CL4" i="15"/>
  <c r="CL3" i="15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/>
  <c r="CL48" i="15" l="1"/>
  <c r="CL51" i="8"/>
</calcChain>
</file>

<file path=xl/sharedStrings.xml><?xml version="1.0" encoding="utf-8"?>
<sst xmlns="http://schemas.openxmlformats.org/spreadsheetml/2006/main" count="2844" uniqueCount="511">
  <si>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</si>
  <si>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</si>
  <si>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</si>
  <si>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</si>
  <si>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</si>
  <si>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</si>
  <si>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</si>
  <si>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</si>
  <si>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</si>
  <si>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</si>
  <si>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</si>
  <si>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</si>
  <si>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</si>
  <si>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</si>
  <si>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</si>
  <si>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</si>
  <si>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</si>
  <si>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</si>
  <si>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</si>
  <si>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</si>
  <si>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</si>
  <si>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</si>
  <si>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</si>
  <si>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</si>
  <si>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</si>
  <si>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</si>
  <si>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</si>
  <si>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</si>
  <si>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</si>
  <si>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</si>
  <si>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</si>
  <si>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</si>
  <si>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</si>
  <si>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</si>
  <si>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</si>
  <si>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</si>
  <si>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</si>
  <si>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</si>
  <si>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</si>
  <si>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</si>
  <si>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</si>
  <si>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</si>
  <si>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</si>
  <si>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</si>
  <si>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</si>
  <si>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</si>
  <si>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</si>
  <si>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</si>
  <si>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</si>
  <si>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</si>
  <si>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</si>
  <si>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</si>
  <si>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</si>
  <si>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</si>
  <si>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</si>
  <si>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</si>
  <si>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</si>
  <si>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</si>
  <si>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</si>
  <si>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</si>
  <si>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</si>
  <si>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</si>
  <si>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</si>
  <si>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</si>
  <si>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</si>
  <si>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</si>
  <si>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</si>
  <si>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</si>
  <si>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</si>
  <si>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</si>
  <si>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</si>
  <si>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</si>
  <si>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</si>
  <si>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</si>
  <si>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</si>
  <si>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</si>
  <si>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</si>
  <si>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</si>
  <si>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</si>
  <si>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</si>
  <si>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</si>
  <si>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</si>
  <si>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</si>
  <si>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</si>
  <si>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</si>
  <si>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</si>
  <si>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</si>
  <si>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</si>
  <si>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</si>
  <si>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</si>
  <si>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</si>
  <si>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</si>
  <si>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</si>
  <si>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</si>
  <si>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</si>
  <si>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</si>
  <si>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</si>
  <si>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</si>
  <si>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</si>
  <si>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</si>
  <si>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</si>
  <si>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</si>
  <si>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</si>
  <si>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</si>
  <si>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</si>
  <si>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</si>
  <si>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</si>
  <si>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</si>
  <si>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</si>
  <si>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</si>
  <si>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</si>
  <si>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</si>
  <si>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</si>
  <si>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</si>
  <si>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</si>
  <si>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</si>
  <si>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</si>
  <si>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09/01</t>
  </si>
  <si>
    <t>9/18</t>
  </si>
  <si>
    <t>9/25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</si>
  <si>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</si>
  <si>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</si>
  <si>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</si>
  <si>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</si>
  <si>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</si>
  <si>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</si>
  <si>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</si>
  <si>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</si>
  <si>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</si>
  <si>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</si>
  <si>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</si>
  <si>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</si>
  <si>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</si>
  <si>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</si>
  <si>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</si>
  <si>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</si>
  <si>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</si>
  <si>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</si>
  <si>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</si>
  <si>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</si>
  <si>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</si>
  <si>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</si>
  <si>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</si>
  <si>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</si>
  <si>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</si>
  <si>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</si>
  <si>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</si>
  <si>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</si>
  <si>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</si>
  <si>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</si>
  <si>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</si>
  <si>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</si>
  <si>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</si>
  <si>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</si>
  <si>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</si>
  <si>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</si>
  <si>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</si>
  <si>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</si>
  <si>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</si>
  <si>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</si>
  <si>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</si>
  <si>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</si>
  <si>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</si>
  <si>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</si>
  <si>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</si>
  <si>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</si>
  <si>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</si>
  <si>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</si>
  <si>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</si>
  <si>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</si>
  <si>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</si>
  <si>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</si>
  <si>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</si>
  <si>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</si>
  <si>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</si>
  <si>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</si>
  <si>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</si>
  <si>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</si>
  <si>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</si>
  <si>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</si>
  <si>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</si>
  <si>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</si>
  <si>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</si>
  <si>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</si>
  <si>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</si>
  <si>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</si>
  <si>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</si>
  <si>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</si>
  <si>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</si>
  <si>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</si>
  <si>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</si>
  <si>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</si>
  <si>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</si>
  <si>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</si>
  <si>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</si>
  <si>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</si>
  <si>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</si>
  <si>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</si>
  <si>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</si>
  <si>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</si>
  <si>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</si>
  <si>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</si>
  <si>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</si>
  <si>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</si>
  <si>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</si>
  <si>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</si>
  <si>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</si>
  <si>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</si>
  <si>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</si>
  <si>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</si>
  <si>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</si>
  <si>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</si>
  <si>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</si>
  <si>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</si>
  <si>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</si>
  <si>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</si>
  <si>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</si>
  <si>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</si>
  <si>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</si>
  <si>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</si>
  <si>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</si>
  <si>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</si>
  <si>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</si>
  <si>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</si>
  <si>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</si>
  <si>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</si>
  <si>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</si>
  <si>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</si>
  <si>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</si>
  <si>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</si>
  <si>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</si>
  <si>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</si>
  <si>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</si>
  <si>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</si>
  <si>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</si>
  <si>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</si>
  <si>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</si>
  <si>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</si>
  <si>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</si>
  <si>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</si>
  <si>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</si>
  <si>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</si>
  <si>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</si>
  <si>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</si>
  <si>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</si>
  <si>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</si>
  <si>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</si>
  <si>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</si>
  <si>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</si>
  <si>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</si>
  <si>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</si>
  <si>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</si>
  <si>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</si>
  <si>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</si>
  <si>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</si>
  <si>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</si>
  <si>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</si>
  <si>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</si>
  <si>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</si>
  <si>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</si>
  <si>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</si>
  <si>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</si>
  <si>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</si>
  <si>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</si>
  <si>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</si>
  <si>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</si>
  <si>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</si>
  <si>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</si>
  <si>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</si>
  <si>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</si>
  <si>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</si>
  <si>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</si>
  <si>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</si>
  <si>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</si>
  <si>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</si>
  <si>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</si>
  <si>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</si>
  <si>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</si>
  <si>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</si>
  <si>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</si>
  <si>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</si>
  <si>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</si>
  <si>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</si>
  <si>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</si>
  <si>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</si>
  <si>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</si>
  <si>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</si>
  <si>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</si>
  <si>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</si>
  <si>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</si>
  <si>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</si>
  <si>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</si>
  <si>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</si>
  <si>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</si>
  <si>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</si>
  <si>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</si>
  <si>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</si>
  <si>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</si>
  <si>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</si>
  <si>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</si>
  <si>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</si>
  <si>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</si>
  <si>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</si>
  <si>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</si>
  <si>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</si>
  <si>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</si>
  <si>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</si>
  <si>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</si>
  <si>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</si>
  <si>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</si>
  <si>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</si>
  <si>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</si>
  <si>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</si>
  <si>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</si>
  <si>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</si>
  <si>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</si>
  <si>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</si>
  <si>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</si>
  <si>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</si>
  <si>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</si>
  <si>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</si>
  <si>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</si>
  <si>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</si>
  <si>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</si>
  <si>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</si>
  <si>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</si>
  <si>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</si>
  <si>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</si>
  <si>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</si>
  <si>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</si>
  <si>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</si>
  <si>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</si>
  <si>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</si>
  <si>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</si>
  <si>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</si>
  <si>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</si>
  <si>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</si>
  <si>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</si>
  <si>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</si>
  <si>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</si>
  <si>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</si>
  <si>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</si>
  <si>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</si>
  <si>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</si>
  <si>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</si>
  <si>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</si>
  <si>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</si>
  <si>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</si>
  <si>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</si>
  <si>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</si>
  <si>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</si>
  <si>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</si>
  <si>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</si>
  <si>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</si>
  <si>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</si>
  <si>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</si>
  <si>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</si>
  <si>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</si>
  <si>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</si>
  <si>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</si>
  <si>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</si>
  <si>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</si>
  <si>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</si>
  <si>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</si>
  <si>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</si>
  <si>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</si>
  <si>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</si>
  <si>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</si>
  <si>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</si>
  <si>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</si>
  <si>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</si>
  <si>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</si>
  <si>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</si>
  <si>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</si>
  <si>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</si>
  <si>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</si>
  <si>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</si>
  <si>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</si>
  <si>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</si>
  <si>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</si>
  <si>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</si>
  <si>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</si>
  <si>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</si>
  <si>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</si>
  <si>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</si>
  <si>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</si>
  <si>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</si>
  <si>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</si>
  <si>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</si>
  <si>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</si>
  <si>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</si>
  <si>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</si>
  <si>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</si>
  <si>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</si>
  <si>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</si>
  <si>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</si>
  <si>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</si>
  <si>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</si>
  <si>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</si>
  <si>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</si>
  <si>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</si>
  <si>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</si>
  <si>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</si>
  <si>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</si>
  <si>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</si>
  <si>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</si>
  <si>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</si>
  <si>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</si>
  <si>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</si>
  <si>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</si>
  <si>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</si>
  <si>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</si>
  <si>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</si>
  <si>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</si>
  <si>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</si>
  <si>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</si>
  <si>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</si>
  <si>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</si>
  <si>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</si>
  <si>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</si>
  <si>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</si>
  <si>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</si>
  <si>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</si>
  <si>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</si>
  <si>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</si>
  <si>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</si>
  <si>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</si>
  <si>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</si>
  <si>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</si>
  <si>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</si>
  <si>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</si>
  <si>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</si>
  <si>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</si>
  <si>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</si>
  <si>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</si>
  <si>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</si>
  <si>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</si>
  <si>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</si>
  <si>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</si>
  <si>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</si>
  <si>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</si>
  <si>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</si>
  <si>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</si>
  <si>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</si>
  <si>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</si>
  <si>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</si>
  <si>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</si>
  <si>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</si>
  <si>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</si>
  <si>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</si>
  <si>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</si>
  <si>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</si>
  <si>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</si>
  <si>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</si>
  <si>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</si>
  <si>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</si>
  <si>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</si>
  <si>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</si>
  <si>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</si>
  <si>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</si>
  <si>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</si>
  <si>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</si>
  <si>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</si>
  <si>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</si>
  <si>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</si>
  <si>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</si>
  <si>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</si>
  <si>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</si>
  <si>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</si>
  <si>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</si>
  <si>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</si>
  <si>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</si>
  <si>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</si>
  <si>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</si>
  <si>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</si>
  <si>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</si>
  <si>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</si>
  <si>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</si>
  <si>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</si>
  <si>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</si>
  <si>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</si>
  <si>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</si>
  <si>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</si>
  <si>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</si>
  <si>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</si>
  <si>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</si>
  <si>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</si>
  <si>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</si>
  <si>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</si>
  <si>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</si>
  <si>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</si>
  <si>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</si>
  <si>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</si>
  <si>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</si>
  <si>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</si>
  <si>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</si>
  <si>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</si>
  <si>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</si>
  <si>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</si>
  <si>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</si>
  <si>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</si>
  <si>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</si>
  <si>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</si>
  <si>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</si>
  <si>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</si>
  <si>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</si>
  <si>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</si>
  <si>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9/29</t>
    <phoneticPr fontId="15" type="noConversion"/>
  </si>
  <si>
    <t>A</t>
    <phoneticPr fontId="15" type="noConversion"/>
  </si>
  <si>
    <t>9/28(上)</t>
    <phoneticPr fontId="15" type="noConversion"/>
  </si>
  <si>
    <t>9/28(晚)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</si>
</sst>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charset val="134"/>
    </font>
    <font>
      <u/>
      <sz val="9"/>
      <name val="微软雅黑"/>
      <charset val="134"/>
    </font>
    <font>
      <sz val="11"/>
      <color theme="1"/>
      <name val="Helvetica"/>
      <family val="2"/>
      <scheme val="minor"/>
    </font>
    <font>
      <sz val="11"/>
      <color indexed="8"/>
      <name val="宋体"/>
      <charset val="134"/>
    </font>
    <font>
      <u/>
      <sz val="11"/>
      <color rgb="FF0000FF"/>
      <name val="Helvetica"/>
      <family val="2"/>
      <scheme val="minor"/>
    </font>
    <font>
      <sz val="9"/>
      <name val="Verdana"/>
      <family val="2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7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8" fillId="0" borderId="2" xfId="10" applyNumberFormat="1" applyFont="1" applyBorder="1" applyAlignment="1">
      <alignment horizontal="center" vertical="center"/>
    </xf>
    <xf numFmtId="1" fontId="9" fillId="0" borderId="2" xfId="10" applyNumberFormat="1" applyFont="1" applyBorder="1" applyAlignment="1">
      <alignment horizontal="center" vertical="center"/>
    </xf>
    <xf numFmtId="0" fontId="10" fillId="3" borderId="4" xfId="6" applyFont="1" applyFill="1" applyBorder="1" applyAlignment="1">
      <alignment horizontal="center" vertical="center"/>
    </xf>
    <xf numFmtId="0" fontId="10" fillId="4" borderId="4" xfId="6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left"/>
    </xf>
    <xf numFmtId="49" fontId="10" fillId="6" borderId="2" xfId="9" applyNumberFormat="1" applyFont="1" applyFill="1" applyBorder="1" applyAlignment="1">
      <alignment horizontal="center" wrapText="1"/>
    </xf>
    <xf numFmtId="0" fontId="7" fillId="6" borderId="2" xfId="9" applyFont="1" applyFill="1" applyBorder="1" applyAlignment="1">
      <alignment horizontal="center" wrapText="1"/>
    </xf>
    <xf numFmtId="0" fontId="10" fillId="6" borderId="2" xfId="6" applyFont="1" applyFill="1" applyBorder="1" applyAlignment="1">
      <alignment horizontal="center" vertical="center"/>
    </xf>
    <xf numFmtId="0" fontId="11" fillId="6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0" fontId="2" fillId="5" borderId="2" xfId="6" applyFont="1" applyFill="1" applyBorder="1" applyAlignment="1">
      <alignment horizontal="center"/>
    </xf>
    <xf numFmtId="0" fontId="2" fillId="5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vertical="center" wrapText="1"/>
    </xf>
    <xf numFmtId="1" fontId="7" fillId="6" borderId="2" xfId="6" applyNumberFormat="1" applyFont="1" applyFill="1" applyBorder="1" applyAlignment="1">
      <alignment horizontal="center" vertical="center"/>
    </xf>
    <xf numFmtId="0" fontId="2" fillId="6" borderId="2" xfId="6" applyFont="1" applyFill="1" applyBorder="1" applyAlignment="1">
      <alignment horizontal="center" vertical="center"/>
    </xf>
    <xf numFmtId="0" fontId="2" fillId="9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10" fillId="10" borderId="4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2" fillId="8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/>
    </xf>
    <xf numFmtId="49" fontId="16" fillId="2" borderId="2" xfId="6" applyNumberFormat="1" applyFont="1" applyFill="1" applyBorder="1" applyAlignment="1">
      <alignment horizontal="center" vertical="center" wrapText="1"/>
    </xf>
    <xf numFmtId="0" fontId="17" fillId="3" borderId="4" xfId="6" applyFont="1" applyFill="1" applyBorder="1" applyAlignment="1">
      <alignment horizontal="center" vertical="center"/>
    </xf>
  </cellXfs>
  <cellStyles count="12">
    <cellStyle name="Normal 2" xfId="5" xr:uid="{00000000-0005-0000-0000-00002D000000}"/>
    <cellStyle name="Normal 3" xfId="6" xr:uid="{00000000-0005-0000-0000-000030000000}"/>
    <cellStyle name="常规" xfId="0" builtinId="0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  <cellStyle name="超链接" xfId="2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abSelected="1" topLeftCell="C2" zoomScale="61" zoomScaleNormal="80" workbookViewId="0">
      <selection activeCell="P2" sqref="P2"/>
    </sheetView>
  </sheetViews>
  <sheetFormatPr defaultColWidth="16.69140625" defaultRowHeight="13.2" x14ac:dyDescent="0.3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7" customWidth="1"/>
    <col min="91" max="333" width="16.69140625" style="2"/>
    <col min="334" max="16384" width="16.69140625" style="5"/>
  </cols>
  <sheetData>
    <row r="1" spans="1:16384" s="1" customFormat="1" ht="24.45" customHeight="1" x14ac:dyDescent="0.4">
      <c r="A1" s="49" t="s">
        <v>0</v>
      </c>
      <c r="B1" s="49"/>
      <c r="C1" s="49"/>
      <c r="D1" s="6" t="s">
        <v>1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51" t="s">
        <v>509</v>
      </c>
      <c r="P2" s="51" t="s">
        <v>510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12018245753</v>
      </c>
      <c r="C3" s="13" t="s">
        <v>18</v>
      </c>
      <c r="D3" s="14" t="s">
        <v>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5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12018245759</v>
      </c>
      <c r="C4" s="13" t="s">
        <v>21</v>
      </c>
      <c r="D4" s="14" t="s">
        <v>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12018245772</v>
      </c>
      <c r="C5" s="13" t="s">
        <v>23</v>
      </c>
      <c r="D5" s="14" t="s">
        <v>24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12018245785</v>
      </c>
      <c r="C6" s="13" t="s">
        <v>25</v>
      </c>
      <c r="D6" s="14" t="s">
        <v>26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12018245851</v>
      </c>
      <c r="C7" s="13" t="s">
        <v>27</v>
      </c>
      <c r="D7" s="14" t="s">
        <v>28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12018246051</v>
      </c>
      <c r="C8" s="13" t="s">
        <v>29</v>
      </c>
      <c r="D8" s="14" t="s">
        <v>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12018246053</v>
      </c>
      <c r="C9" s="13" t="s">
        <v>31</v>
      </c>
      <c r="D9" s="14" t="s">
        <v>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12018246054</v>
      </c>
      <c r="C10" s="13" t="s">
        <v>33</v>
      </c>
      <c r="D10" s="14" t="s">
        <v>34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12018246059</v>
      </c>
      <c r="C11" s="13" t="s">
        <v>35</v>
      </c>
      <c r="D11" s="14" t="s">
        <v>36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12018246063</v>
      </c>
      <c r="C12" s="13" t="s">
        <v>37</v>
      </c>
      <c r="D12" s="14" t="s">
        <v>38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12018246070</v>
      </c>
      <c r="C13" s="13" t="s">
        <v>39</v>
      </c>
      <c r="D13" s="14" t="s">
        <v>40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12018246079</v>
      </c>
      <c r="C14" s="13" t="s">
        <v>41</v>
      </c>
      <c r="D14" s="14" t="s">
        <v>42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12018246082</v>
      </c>
      <c r="C15" s="13" t="s">
        <v>43</v>
      </c>
      <c r="D15" s="14" t="s">
        <v>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12018246084</v>
      </c>
      <c r="C16" s="13" t="s">
        <v>45</v>
      </c>
      <c r="D16" s="14" t="s">
        <v>46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12018246091</v>
      </c>
      <c r="C17" s="13" t="s">
        <v>47</v>
      </c>
      <c r="D17" s="14" t="s">
        <v>48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12018246094</v>
      </c>
      <c r="C18" s="13" t="s">
        <v>49</v>
      </c>
      <c r="D18" s="14" t="s">
        <v>50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12018246098</v>
      </c>
      <c r="C19" s="13" t="s">
        <v>51</v>
      </c>
      <c r="D19" s="14" t="s">
        <v>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12018246102</v>
      </c>
      <c r="C20" s="13" t="s">
        <v>53</v>
      </c>
      <c r="D20" s="14" t="s">
        <v>54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12018246103</v>
      </c>
      <c r="C21" s="13" t="s">
        <v>55</v>
      </c>
      <c r="D21" s="14" t="s">
        <v>56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12018246106</v>
      </c>
      <c r="C22" s="13" t="s">
        <v>57</v>
      </c>
      <c r="D22" s="14" t="s">
        <v>58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12018246109</v>
      </c>
      <c r="C23" s="13" t="s">
        <v>59</v>
      </c>
      <c r="D23" s="14" t="s">
        <v>60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12018246110</v>
      </c>
      <c r="C24" s="13" t="s">
        <v>61</v>
      </c>
      <c r="D24" s="14" t="s">
        <v>62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12018246112</v>
      </c>
      <c r="C25" s="13" t="s">
        <v>63</v>
      </c>
      <c r="D25" s="14" t="s">
        <v>64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12018246115</v>
      </c>
      <c r="C26" s="13" t="s">
        <v>65</v>
      </c>
      <c r="D26" s="14" t="s">
        <v>66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12018246121</v>
      </c>
      <c r="C27" s="13" t="s">
        <v>67</v>
      </c>
      <c r="D27" s="14" t="s">
        <v>68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12018246124</v>
      </c>
      <c r="C28" s="13" t="s">
        <v>69</v>
      </c>
      <c r="D28" s="14" t="s">
        <v>70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12018246125</v>
      </c>
      <c r="C29" s="13" t="s">
        <v>71</v>
      </c>
      <c r="D29" s="14" t="s">
        <v>72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12018246127</v>
      </c>
      <c r="C30" s="13" t="s">
        <v>73</v>
      </c>
      <c r="D30" s="14" t="s">
        <v>74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12018246129</v>
      </c>
      <c r="C31" s="13" t="s">
        <v>75</v>
      </c>
      <c r="D31" s="14" t="s">
        <v>76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12018246135</v>
      </c>
      <c r="C32" s="13" t="s">
        <v>77</v>
      </c>
      <c r="D32" s="14" t="s">
        <v>78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12018246136</v>
      </c>
      <c r="C33" s="13" t="s">
        <v>79</v>
      </c>
      <c r="D33" s="14" t="s">
        <v>80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12018246137</v>
      </c>
      <c r="C34" s="13" t="s">
        <v>81</v>
      </c>
      <c r="D34" s="14" t="s">
        <v>82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12018246140</v>
      </c>
      <c r="C35" s="13" t="s">
        <v>83</v>
      </c>
      <c r="D35" s="14" t="s">
        <v>84</v>
      </c>
      <c r="E35" s="15" t="s">
        <v>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0</v>
      </c>
    </row>
    <row r="36" spans="1:90" s="2" customFormat="1" x14ac:dyDescent="0.3">
      <c r="A36" s="44">
        <v>34</v>
      </c>
      <c r="B36" s="13">
        <v>12018246142</v>
      </c>
      <c r="C36" s="13" t="s">
        <v>86</v>
      </c>
      <c r="D36" s="14" t="s">
        <v>87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12018246150</v>
      </c>
      <c r="C37" s="13" t="s">
        <v>88</v>
      </c>
      <c r="D37" s="14" t="s">
        <v>89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12018246159</v>
      </c>
      <c r="C38" s="13" t="s">
        <v>90</v>
      </c>
      <c r="D38" s="14" t="s">
        <v>91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12018246160</v>
      </c>
      <c r="C39" s="13" t="s">
        <v>92</v>
      </c>
      <c r="D39" s="14" t="s">
        <v>93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13">
        <v>12018246164</v>
      </c>
      <c r="C40" s="13" t="s">
        <v>94</v>
      </c>
      <c r="D40" s="14" t="s">
        <v>95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44">
        <v>39</v>
      </c>
      <c r="B41" s="13">
        <v>12018246166</v>
      </c>
      <c r="C41" s="13" t="s">
        <v>96</v>
      </c>
      <c r="D41" s="14" t="s">
        <v>97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44">
        <v>40</v>
      </c>
      <c r="B42" s="13">
        <v>12018246169</v>
      </c>
      <c r="C42" s="13" t="s">
        <v>98</v>
      </c>
      <c r="D42" s="14" t="s">
        <v>99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40">
        <f t="shared" si="0"/>
        <v>1</v>
      </c>
    </row>
    <row r="43" spans="1:90" s="2" customFormat="1" x14ac:dyDescent="0.3">
      <c r="A43" s="44">
        <v>41</v>
      </c>
      <c r="B43" s="13">
        <v>12017245655</v>
      </c>
      <c r="C43" s="13" t="s">
        <v>100</v>
      </c>
      <c r="D43" s="14" t="s">
        <v>101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40">
        <f t="shared" si="0"/>
        <v>1</v>
      </c>
    </row>
    <row r="44" spans="1:90" s="2" customFormat="1" x14ac:dyDescent="0.3">
      <c r="A44" s="44">
        <v>42</v>
      </c>
      <c r="B44" s="13">
        <v>12016246281</v>
      </c>
      <c r="C44" s="48" t="s">
        <v>102</v>
      </c>
      <c r="D44" s="14" t="s">
        <v>103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40"/>
    </row>
    <row r="45" spans="1:90" s="2" customFormat="1" x14ac:dyDescent="0.3">
      <c r="A45" s="44">
        <v>43</v>
      </c>
      <c r="B45" s="13">
        <v>12017245779</v>
      </c>
      <c r="C45" s="48" t="s">
        <v>104</v>
      </c>
      <c r="D45" s="14" t="s">
        <v>105</v>
      </c>
      <c r="E45" s="15" t="s">
        <v>20</v>
      </c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40">
        <f t="shared" si="0"/>
        <v>1</v>
      </c>
    </row>
    <row r="46" spans="1:90" s="2" customFormat="1" x14ac:dyDescent="0.3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1"/>
    </row>
    <row r="47" spans="1:90" s="2" customFormat="1" x14ac:dyDescent="0.3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pans="1:90" s="2" customFormat="1" x14ac:dyDescent="0.3">
      <c r="B48" s="26" t="s">
        <v>106</v>
      </c>
      <c r="C48" s="27" t="s">
        <v>107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1</v>
      </c>
      <c r="P48" s="29">
        <f t="shared" si="1"/>
        <v>1</v>
      </c>
      <c r="Q48" s="29">
        <f t="shared" si="1"/>
        <v>0</v>
      </c>
      <c r="R48" s="29">
        <f t="shared" si="1"/>
        <v>0</v>
      </c>
      <c r="S48" s="29">
        <f t="shared" si="1"/>
        <v>0</v>
      </c>
      <c r="T48" s="29">
        <f t="shared" si="1"/>
        <v>0</v>
      </c>
      <c r="U48" s="29">
        <f t="shared" si="1"/>
        <v>0</v>
      </c>
      <c r="V48" s="29">
        <f t="shared" si="1"/>
        <v>0</v>
      </c>
      <c r="W48" s="29">
        <f t="shared" si="1"/>
        <v>0</v>
      </c>
      <c r="X48" s="29">
        <f t="shared" si="1"/>
        <v>0</v>
      </c>
      <c r="Y48" s="29">
        <f t="shared" si="1"/>
        <v>0</v>
      </c>
      <c r="Z48" s="29">
        <f t="shared" ref="Z48:AS48" si="2">(COUNTIF(Z3:Z45,"√")+COUNTIF(Z3:Z45,"AL"))/42</f>
        <v>0</v>
      </c>
      <c r="AA48" s="29">
        <f t="shared" si="2"/>
        <v>0</v>
      </c>
      <c r="AB48" s="29">
        <f t="shared" si="2"/>
        <v>0</v>
      </c>
      <c r="AC48" s="29">
        <f t="shared" si="2"/>
        <v>0</v>
      </c>
      <c r="AD48" s="29">
        <f t="shared" si="2"/>
        <v>0</v>
      </c>
      <c r="AE48" s="29">
        <f t="shared" si="2"/>
        <v>0</v>
      </c>
      <c r="AF48" s="29">
        <f t="shared" si="2"/>
        <v>0</v>
      </c>
      <c r="AG48" s="29">
        <f t="shared" si="2"/>
        <v>0</v>
      </c>
      <c r="AH48" s="29">
        <f t="shared" si="2"/>
        <v>0</v>
      </c>
      <c r="AI48" s="29">
        <f t="shared" si="2"/>
        <v>0</v>
      </c>
      <c r="AJ48" s="29">
        <f t="shared" si="2"/>
        <v>0</v>
      </c>
      <c r="AK48" s="29">
        <f t="shared" si="2"/>
        <v>0</v>
      </c>
      <c r="AL48" s="29">
        <f t="shared" si="2"/>
        <v>0</v>
      </c>
      <c r="AM48" s="29">
        <f t="shared" si="2"/>
        <v>0</v>
      </c>
      <c r="AN48" s="29">
        <f t="shared" si="2"/>
        <v>0</v>
      </c>
      <c r="AO48" s="29">
        <f t="shared" si="2"/>
        <v>0</v>
      </c>
      <c r="AP48" s="29">
        <f t="shared" si="2"/>
        <v>0</v>
      </c>
      <c r="AQ48" s="29">
        <f t="shared" si="2"/>
        <v>0</v>
      </c>
      <c r="AR48" s="29">
        <f t="shared" si="2"/>
        <v>0</v>
      </c>
      <c r="AS48" s="29">
        <f t="shared" si="2"/>
        <v>0</v>
      </c>
      <c r="AT48" s="29">
        <f t="shared" ref="AT48:BM48" si="3">(COUNTIF(AT3:AT45,"√")+COUNTIF(AT3:AT45,"AL"))/42</f>
        <v>0</v>
      </c>
      <c r="AU48" s="29">
        <f t="shared" si="3"/>
        <v>0</v>
      </c>
      <c r="AV48" s="29">
        <f t="shared" si="3"/>
        <v>0</v>
      </c>
      <c r="AW48" s="29">
        <f t="shared" si="3"/>
        <v>0</v>
      </c>
      <c r="AX48" s="29">
        <f t="shared" si="3"/>
        <v>0</v>
      </c>
      <c r="AY48" s="29">
        <f t="shared" si="3"/>
        <v>0</v>
      </c>
      <c r="AZ48" s="29">
        <f t="shared" si="3"/>
        <v>0</v>
      </c>
      <c r="BA48" s="29">
        <f t="shared" si="3"/>
        <v>0</v>
      </c>
      <c r="BB48" s="29">
        <f t="shared" si="3"/>
        <v>0</v>
      </c>
      <c r="BC48" s="29">
        <f t="shared" si="3"/>
        <v>0</v>
      </c>
      <c r="BD48" s="29">
        <f t="shared" si="3"/>
        <v>0</v>
      </c>
      <c r="BE48" s="29">
        <f t="shared" si="3"/>
        <v>0</v>
      </c>
      <c r="BF48" s="29">
        <f t="shared" si="3"/>
        <v>0</v>
      </c>
      <c r="BG48" s="29">
        <f t="shared" si="3"/>
        <v>0</v>
      </c>
      <c r="BH48" s="29">
        <f t="shared" si="3"/>
        <v>0</v>
      </c>
      <c r="BI48" s="29">
        <f t="shared" si="3"/>
        <v>0</v>
      </c>
      <c r="BJ48" s="29">
        <f t="shared" si="3"/>
        <v>0</v>
      </c>
      <c r="BK48" s="29">
        <f t="shared" si="3"/>
        <v>0</v>
      </c>
      <c r="BL48" s="29">
        <f t="shared" si="3"/>
        <v>0</v>
      </c>
      <c r="BM48" s="29">
        <f t="shared" si="3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0" t="s">
        <v>108</v>
      </c>
    </row>
    <row r="49" spans="2:90" s="2" customFormat="1" x14ac:dyDescent="0.3">
      <c r="B49" s="30" t="s">
        <v>20</v>
      </c>
      <c r="C49" s="46" t="s">
        <v>109</v>
      </c>
      <c r="D49" s="28"/>
      <c r="E49" s="32">
        <f>COUNTIF(E3:E45,"√")</f>
        <v>42</v>
      </c>
      <c r="F49" s="32">
        <f t="shared" ref="F49:CK49" si="4">COUNTIF(F3:F45,"√")</f>
        <v>42</v>
      </c>
      <c r="G49" s="32">
        <f t="shared" si="4"/>
        <v>42</v>
      </c>
      <c r="H49" s="32">
        <f t="shared" si="4"/>
        <v>42</v>
      </c>
      <c r="I49" s="32">
        <f t="shared" si="4"/>
        <v>42</v>
      </c>
      <c r="J49" s="32">
        <f t="shared" si="4"/>
        <v>42</v>
      </c>
      <c r="K49" s="32">
        <f t="shared" si="4"/>
        <v>42</v>
      </c>
      <c r="L49" s="32">
        <f t="shared" si="4"/>
        <v>42</v>
      </c>
      <c r="M49" s="32">
        <f t="shared" si="4"/>
        <v>42</v>
      </c>
      <c r="N49" s="32">
        <f t="shared" si="4"/>
        <v>42</v>
      </c>
      <c r="O49" s="32">
        <f t="shared" si="4"/>
        <v>42</v>
      </c>
      <c r="P49" s="32">
        <f t="shared" si="4"/>
        <v>42</v>
      </c>
      <c r="Q49" s="32">
        <f t="shared" si="4"/>
        <v>0</v>
      </c>
      <c r="R49" s="32">
        <f t="shared" si="4"/>
        <v>0</v>
      </c>
      <c r="S49" s="32">
        <f t="shared" si="4"/>
        <v>0</v>
      </c>
      <c r="T49" s="32">
        <f t="shared" si="4"/>
        <v>0</v>
      </c>
      <c r="U49" s="32">
        <f t="shared" si="4"/>
        <v>0</v>
      </c>
      <c r="V49" s="32">
        <f t="shared" si="4"/>
        <v>0</v>
      </c>
      <c r="W49" s="32">
        <f t="shared" si="4"/>
        <v>0</v>
      </c>
      <c r="X49" s="32">
        <f t="shared" si="4"/>
        <v>0</v>
      </c>
      <c r="Y49" s="32">
        <f t="shared" si="4"/>
        <v>0</v>
      </c>
      <c r="Z49" s="32">
        <f t="shared" ref="Z49:AS49" si="5">COUNTIF(Z3:Z45,"√")</f>
        <v>0</v>
      </c>
      <c r="AA49" s="32">
        <f t="shared" si="5"/>
        <v>0</v>
      </c>
      <c r="AB49" s="32">
        <f t="shared" si="5"/>
        <v>0</v>
      </c>
      <c r="AC49" s="32">
        <f t="shared" si="5"/>
        <v>0</v>
      </c>
      <c r="AD49" s="32">
        <f t="shared" si="5"/>
        <v>0</v>
      </c>
      <c r="AE49" s="32">
        <f t="shared" si="5"/>
        <v>0</v>
      </c>
      <c r="AF49" s="32">
        <f t="shared" si="5"/>
        <v>0</v>
      </c>
      <c r="AG49" s="32">
        <f t="shared" si="5"/>
        <v>0</v>
      </c>
      <c r="AH49" s="32">
        <f t="shared" si="5"/>
        <v>0</v>
      </c>
      <c r="AI49" s="32">
        <f t="shared" si="5"/>
        <v>0</v>
      </c>
      <c r="AJ49" s="32">
        <f t="shared" si="5"/>
        <v>0</v>
      </c>
      <c r="AK49" s="32">
        <f t="shared" si="5"/>
        <v>0</v>
      </c>
      <c r="AL49" s="32">
        <f t="shared" si="5"/>
        <v>0</v>
      </c>
      <c r="AM49" s="32">
        <f t="shared" si="5"/>
        <v>0</v>
      </c>
      <c r="AN49" s="32">
        <f t="shared" si="5"/>
        <v>0</v>
      </c>
      <c r="AO49" s="32">
        <f t="shared" si="5"/>
        <v>0</v>
      </c>
      <c r="AP49" s="32">
        <f t="shared" si="5"/>
        <v>0</v>
      </c>
      <c r="AQ49" s="32">
        <f t="shared" si="5"/>
        <v>0</v>
      </c>
      <c r="AR49" s="32">
        <f t="shared" si="5"/>
        <v>0</v>
      </c>
      <c r="AS49" s="32">
        <f t="shared" si="5"/>
        <v>0</v>
      </c>
      <c r="AT49" s="32">
        <f t="shared" ref="AT49:BM49" si="6">COUNTIF(AT3:AT45,"√")</f>
        <v>0</v>
      </c>
      <c r="AU49" s="32">
        <f t="shared" si="6"/>
        <v>0</v>
      </c>
      <c r="AV49" s="32">
        <f t="shared" si="6"/>
        <v>0</v>
      </c>
      <c r="AW49" s="32">
        <f t="shared" si="6"/>
        <v>0</v>
      </c>
      <c r="AX49" s="32">
        <f t="shared" si="6"/>
        <v>0</v>
      </c>
      <c r="AY49" s="32">
        <f t="shared" si="6"/>
        <v>0</v>
      </c>
      <c r="AZ49" s="32">
        <f t="shared" si="6"/>
        <v>0</v>
      </c>
      <c r="BA49" s="32">
        <f t="shared" si="6"/>
        <v>0</v>
      </c>
      <c r="BB49" s="32">
        <f t="shared" si="6"/>
        <v>0</v>
      </c>
      <c r="BC49" s="32">
        <f t="shared" si="6"/>
        <v>0</v>
      </c>
      <c r="BD49" s="32">
        <f t="shared" si="6"/>
        <v>0</v>
      </c>
      <c r="BE49" s="32">
        <f t="shared" si="6"/>
        <v>0</v>
      </c>
      <c r="BF49" s="32">
        <f t="shared" si="6"/>
        <v>0</v>
      </c>
      <c r="BG49" s="32">
        <f t="shared" si="6"/>
        <v>0</v>
      </c>
      <c r="BH49" s="32">
        <f t="shared" si="6"/>
        <v>0</v>
      </c>
      <c r="BI49" s="32">
        <f t="shared" si="6"/>
        <v>0</v>
      </c>
      <c r="BJ49" s="32">
        <f t="shared" si="6"/>
        <v>0</v>
      </c>
      <c r="BK49" s="32">
        <f t="shared" si="6"/>
        <v>0</v>
      </c>
      <c r="BL49" s="32">
        <f t="shared" si="6"/>
        <v>0</v>
      </c>
      <c r="BM49" s="32">
        <f t="shared" si="6"/>
        <v>0</v>
      </c>
      <c r="BN49" s="32">
        <f t="shared" si="4"/>
        <v>0</v>
      </c>
      <c r="BO49" s="32">
        <f t="shared" si="4"/>
        <v>0</v>
      </c>
      <c r="BP49" s="32">
        <f t="shared" si="4"/>
        <v>0</v>
      </c>
      <c r="BQ49" s="32">
        <f t="shared" si="4"/>
        <v>0</v>
      </c>
      <c r="BR49" s="32">
        <f t="shared" si="4"/>
        <v>0</v>
      </c>
      <c r="BS49" s="32">
        <f t="shared" si="4"/>
        <v>0</v>
      </c>
      <c r="BT49" s="32">
        <f t="shared" si="4"/>
        <v>0</v>
      </c>
      <c r="BU49" s="32">
        <f t="shared" si="4"/>
        <v>0</v>
      </c>
      <c r="BV49" s="32">
        <f t="shared" si="4"/>
        <v>0</v>
      </c>
      <c r="BW49" s="32">
        <f t="shared" si="4"/>
        <v>0</v>
      </c>
      <c r="BX49" s="32">
        <f t="shared" si="4"/>
        <v>0</v>
      </c>
      <c r="BY49" s="32">
        <f t="shared" si="4"/>
        <v>0</v>
      </c>
      <c r="BZ49" s="32">
        <f t="shared" si="4"/>
        <v>0</v>
      </c>
      <c r="CA49" s="32">
        <f t="shared" si="4"/>
        <v>0</v>
      </c>
      <c r="CB49" s="32">
        <f t="shared" si="4"/>
        <v>0</v>
      </c>
      <c r="CC49" s="32">
        <f t="shared" si="4"/>
        <v>0</v>
      </c>
      <c r="CD49" s="32">
        <f t="shared" si="4"/>
        <v>0</v>
      </c>
      <c r="CE49" s="32">
        <f t="shared" si="4"/>
        <v>0</v>
      </c>
      <c r="CF49" s="32">
        <f t="shared" si="4"/>
        <v>0</v>
      </c>
      <c r="CG49" s="32">
        <f t="shared" si="4"/>
        <v>0</v>
      </c>
      <c r="CH49" s="32">
        <f t="shared" si="4"/>
        <v>0</v>
      </c>
      <c r="CI49" s="32">
        <f t="shared" si="4"/>
        <v>0</v>
      </c>
      <c r="CJ49" s="32">
        <f t="shared" si="4"/>
        <v>0</v>
      </c>
      <c r="CK49" s="32">
        <f t="shared" si="4"/>
        <v>0</v>
      </c>
      <c r="CL49" s="40"/>
    </row>
    <row r="50" spans="2:90" s="2" customFormat="1" x14ac:dyDescent="0.3">
      <c r="B50" s="30" t="s">
        <v>110</v>
      </c>
      <c r="C50" s="46" t="s">
        <v>111</v>
      </c>
      <c r="D50" s="28"/>
      <c r="E50" s="32">
        <f>COUNTIF(E3:E45,"AL")</f>
        <v>0</v>
      </c>
      <c r="F50" s="32">
        <f t="shared" ref="F50:CK50" si="7">COUNTIF(F3:F45,"AL")</f>
        <v>0</v>
      </c>
      <c r="G50" s="32">
        <f t="shared" si="7"/>
        <v>0</v>
      </c>
      <c r="H50" s="32">
        <f t="shared" si="7"/>
        <v>0</v>
      </c>
      <c r="I50" s="32">
        <f t="shared" si="7"/>
        <v>0</v>
      </c>
      <c r="J50" s="32">
        <f t="shared" si="7"/>
        <v>0</v>
      </c>
      <c r="K50" s="32">
        <f t="shared" si="7"/>
        <v>0</v>
      </c>
      <c r="L50" s="32">
        <f t="shared" si="7"/>
        <v>0</v>
      </c>
      <c r="M50" s="32">
        <f t="shared" si="7"/>
        <v>0</v>
      </c>
      <c r="N50" s="32">
        <f t="shared" si="7"/>
        <v>0</v>
      </c>
      <c r="O50" s="32">
        <f t="shared" si="7"/>
        <v>0</v>
      </c>
      <c r="P50" s="32">
        <f t="shared" si="7"/>
        <v>0</v>
      </c>
      <c r="Q50" s="32">
        <f t="shared" si="7"/>
        <v>0</v>
      </c>
      <c r="R50" s="32">
        <f t="shared" si="7"/>
        <v>0</v>
      </c>
      <c r="S50" s="32">
        <f t="shared" si="7"/>
        <v>0</v>
      </c>
      <c r="T50" s="32">
        <f t="shared" si="7"/>
        <v>0</v>
      </c>
      <c r="U50" s="32">
        <f t="shared" si="7"/>
        <v>0</v>
      </c>
      <c r="V50" s="32">
        <f t="shared" si="7"/>
        <v>0</v>
      </c>
      <c r="W50" s="32">
        <f t="shared" si="7"/>
        <v>0</v>
      </c>
      <c r="X50" s="32">
        <f t="shared" si="7"/>
        <v>0</v>
      </c>
      <c r="Y50" s="32">
        <f t="shared" si="7"/>
        <v>0</v>
      </c>
      <c r="Z50" s="32">
        <f t="shared" ref="Z50:AS50" si="8">COUNTIF(Z3:Z45,"AL")</f>
        <v>0</v>
      </c>
      <c r="AA50" s="32">
        <f t="shared" si="8"/>
        <v>0</v>
      </c>
      <c r="AB50" s="32">
        <f t="shared" si="8"/>
        <v>0</v>
      </c>
      <c r="AC50" s="32">
        <f t="shared" si="8"/>
        <v>0</v>
      </c>
      <c r="AD50" s="32">
        <f t="shared" si="8"/>
        <v>0</v>
      </c>
      <c r="AE50" s="32">
        <f t="shared" si="8"/>
        <v>0</v>
      </c>
      <c r="AF50" s="32">
        <f t="shared" si="8"/>
        <v>0</v>
      </c>
      <c r="AG50" s="32">
        <f t="shared" si="8"/>
        <v>0</v>
      </c>
      <c r="AH50" s="32">
        <f t="shared" si="8"/>
        <v>0</v>
      </c>
      <c r="AI50" s="32">
        <f t="shared" si="8"/>
        <v>0</v>
      </c>
      <c r="AJ50" s="32">
        <f t="shared" si="8"/>
        <v>0</v>
      </c>
      <c r="AK50" s="32">
        <f t="shared" si="8"/>
        <v>0</v>
      </c>
      <c r="AL50" s="32">
        <f t="shared" si="8"/>
        <v>0</v>
      </c>
      <c r="AM50" s="32">
        <f t="shared" si="8"/>
        <v>0</v>
      </c>
      <c r="AN50" s="32">
        <f t="shared" si="8"/>
        <v>0</v>
      </c>
      <c r="AO50" s="32">
        <f t="shared" si="8"/>
        <v>0</v>
      </c>
      <c r="AP50" s="32">
        <f t="shared" si="8"/>
        <v>0</v>
      </c>
      <c r="AQ50" s="32">
        <f t="shared" si="8"/>
        <v>0</v>
      </c>
      <c r="AR50" s="32">
        <f t="shared" si="8"/>
        <v>0</v>
      </c>
      <c r="AS50" s="32">
        <f t="shared" si="8"/>
        <v>0</v>
      </c>
      <c r="AT50" s="32">
        <f t="shared" ref="AT50:BM50" si="9">COUNTIF(AT3:AT45,"AL")</f>
        <v>0</v>
      </c>
      <c r="AU50" s="32">
        <f t="shared" si="9"/>
        <v>0</v>
      </c>
      <c r="AV50" s="32">
        <f t="shared" si="9"/>
        <v>0</v>
      </c>
      <c r="AW50" s="32">
        <f t="shared" si="9"/>
        <v>0</v>
      </c>
      <c r="AX50" s="32">
        <f t="shared" si="9"/>
        <v>0</v>
      </c>
      <c r="AY50" s="32">
        <f t="shared" si="9"/>
        <v>0</v>
      </c>
      <c r="AZ50" s="32">
        <f t="shared" si="9"/>
        <v>0</v>
      </c>
      <c r="BA50" s="32">
        <f t="shared" si="9"/>
        <v>0</v>
      </c>
      <c r="BB50" s="32">
        <f t="shared" si="9"/>
        <v>0</v>
      </c>
      <c r="BC50" s="32">
        <f t="shared" si="9"/>
        <v>0</v>
      </c>
      <c r="BD50" s="32">
        <f t="shared" si="9"/>
        <v>0</v>
      </c>
      <c r="BE50" s="32">
        <f t="shared" si="9"/>
        <v>0</v>
      </c>
      <c r="BF50" s="32">
        <f t="shared" si="9"/>
        <v>0</v>
      </c>
      <c r="BG50" s="32">
        <f t="shared" si="9"/>
        <v>0</v>
      </c>
      <c r="BH50" s="32">
        <f t="shared" si="9"/>
        <v>0</v>
      </c>
      <c r="BI50" s="32">
        <f t="shared" si="9"/>
        <v>0</v>
      </c>
      <c r="BJ50" s="32">
        <f t="shared" si="9"/>
        <v>0</v>
      </c>
      <c r="BK50" s="32">
        <f t="shared" si="9"/>
        <v>0</v>
      </c>
      <c r="BL50" s="32">
        <f t="shared" si="9"/>
        <v>0</v>
      </c>
      <c r="BM50" s="32">
        <f t="shared" si="9"/>
        <v>0</v>
      </c>
      <c r="BN50" s="32">
        <f t="shared" si="7"/>
        <v>0</v>
      </c>
      <c r="BO50" s="32">
        <f t="shared" si="7"/>
        <v>0</v>
      </c>
      <c r="BP50" s="32">
        <f t="shared" si="7"/>
        <v>0</v>
      </c>
      <c r="BQ50" s="32">
        <f t="shared" si="7"/>
        <v>0</v>
      </c>
      <c r="BR50" s="32">
        <f t="shared" si="7"/>
        <v>0</v>
      </c>
      <c r="BS50" s="32">
        <f t="shared" si="7"/>
        <v>0</v>
      </c>
      <c r="BT50" s="32">
        <f t="shared" si="7"/>
        <v>0</v>
      </c>
      <c r="BU50" s="32">
        <f t="shared" si="7"/>
        <v>0</v>
      </c>
      <c r="BV50" s="32">
        <f t="shared" si="7"/>
        <v>0</v>
      </c>
      <c r="BW50" s="32">
        <f t="shared" si="7"/>
        <v>0</v>
      </c>
      <c r="BX50" s="32">
        <f t="shared" si="7"/>
        <v>0</v>
      </c>
      <c r="BY50" s="32">
        <f t="shared" si="7"/>
        <v>0</v>
      </c>
      <c r="BZ50" s="32">
        <f t="shared" si="7"/>
        <v>0</v>
      </c>
      <c r="CA50" s="32">
        <f t="shared" si="7"/>
        <v>0</v>
      </c>
      <c r="CB50" s="32">
        <f t="shared" si="7"/>
        <v>0</v>
      </c>
      <c r="CC50" s="32">
        <f t="shared" si="7"/>
        <v>0</v>
      </c>
      <c r="CD50" s="32">
        <f t="shared" si="7"/>
        <v>0</v>
      </c>
      <c r="CE50" s="32">
        <f t="shared" si="7"/>
        <v>0</v>
      </c>
      <c r="CF50" s="32">
        <f t="shared" si="7"/>
        <v>0</v>
      </c>
      <c r="CG50" s="32">
        <f t="shared" si="7"/>
        <v>0</v>
      </c>
      <c r="CH50" s="32">
        <f t="shared" si="7"/>
        <v>0</v>
      </c>
      <c r="CI50" s="32">
        <f t="shared" si="7"/>
        <v>0</v>
      </c>
      <c r="CJ50" s="32">
        <f t="shared" si="7"/>
        <v>0</v>
      </c>
      <c r="CK50" s="32">
        <f t="shared" si="7"/>
        <v>0</v>
      </c>
      <c r="CL50" s="42" t="s">
        <v>112</v>
      </c>
    </row>
    <row r="51" spans="2:90" s="2" customFormat="1" x14ac:dyDescent="0.3">
      <c r="B51" s="30" t="s">
        <v>113</v>
      </c>
      <c r="C51" s="46" t="s">
        <v>114</v>
      </c>
      <c r="D51" s="28"/>
      <c r="E51" s="33">
        <f>COUNTIF(E3:E42,"A")</f>
        <v>0</v>
      </c>
      <c r="F51" s="33">
        <f t="shared" ref="F51:CK51" si="10">COUNTIF(F3:F42,"A")</f>
        <v>0</v>
      </c>
      <c r="G51" s="33">
        <f t="shared" si="10"/>
        <v>0</v>
      </c>
      <c r="H51" s="33">
        <f t="shared" si="10"/>
        <v>0</v>
      </c>
      <c r="I51" s="33">
        <f t="shared" si="10"/>
        <v>0</v>
      </c>
      <c r="J51" s="33">
        <f t="shared" si="10"/>
        <v>0</v>
      </c>
      <c r="K51" s="33">
        <f t="shared" si="10"/>
        <v>0</v>
      </c>
      <c r="L51" s="33">
        <f t="shared" si="10"/>
        <v>0</v>
      </c>
      <c r="M51" s="33">
        <f t="shared" si="10"/>
        <v>0</v>
      </c>
      <c r="N51" s="33">
        <f t="shared" si="10"/>
        <v>0</v>
      </c>
      <c r="O51" s="33">
        <f t="shared" si="10"/>
        <v>0</v>
      </c>
      <c r="P51" s="33">
        <f t="shared" si="10"/>
        <v>0</v>
      </c>
      <c r="Q51" s="33">
        <f t="shared" si="10"/>
        <v>0</v>
      </c>
      <c r="R51" s="33">
        <f t="shared" si="10"/>
        <v>0</v>
      </c>
      <c r="S51" s="33">
        <f t="shared" si="10"/>
        <v>0</v>
      </c>
      <c r="T51" s="33">
        <f t="shared" si="10"/>
        <v>0</v>
      </c>
      <c r="U51" s="33">
        <f t="shared" si="10"/>
        <v>0</v>
      </c>
      <c r="V51" s="33">
        <f t="shared" si="10"/>
        <v>0</v>
      </c>
      <c r="W51" s="33">
        <f t="shared" si="10"/>
        <v>0</v>
      </c>
      <c r="X51" s="33">
        <f t="shared" si="10"/>
        <v>0</v>
      </c>
      <c r="Y51" s="33">
        <f t="shared" si="10"/>
        <v>0</v>
      </c>
      <c r="Z51" s="33">
        <f t="shared" ref="Z51:AS51" si="11">COUNTIF(Z3:Z42,"A")</f>
        <v>0</v>
      </c>
      <c r="AA51" s="33">
        <f t="shared" si="11"/>
        <v>0</v>
      </c>
      <c r="AB51" s="33">
        <f t="shared" si="11"/>
        <v>0</v>
      </c>
      <c r="AC51" s="33">
        <f t="shared" si="11"/>
        <v>0</v>
      </c>
      <c r="AD51" s="33">
        <f t="shared" si="11"/>
        <v>0</v>
      </c>
      <c r="AE51" s="33">
        <f t="shared" si="11"/>
        <v>0</v>
      </c>
      <c r="AF51" s="33">
        <f t="shared" si="11"/>
        <v>0</v>
      </c>
      <c r="AG51" s="33">
        <f t="shared" si="11"/>
        <v>0</v>
      </c>
      <c r="AH51" s="33">
        <f t="shared" si="11"/>
        <v>0</v>
      </c>
      <c r="AI51" s="33">
        <f t="shared" si="11"/>
        <v>0</v>
      </c>
      <c r="AJ51" s="33">
        <f t="shared" si="11"/>
        <v>0</v>
      </c>
      <c r="AK51" s="33">
        <f t="shared" si="11"/>
        <v>0</v>
      </c>
      <c r="AL51" s="33">
        <f t="shared" si="11"/>
        <v>0</v>
      </c>
      <c r="AM51" s="33">
        <f t="shared" si="11"/>
        <v>0</v>
      </c>
      <c r="AN51" s="33">
        <f t="shared" si="11"/>
        <v>0</v>
      </c>
      <c r="AO51" s="33">
        <f t="shared" si="11"/>
        <v>0</v>
      </c>
      <c r="AP51" s="33">
        <f t="shared" si="11"/>
        <v>0</v>
      </c>
      <c r="AQ51" s="33">
        <f t="shared" si="11"/>
        <v>0</v>
      </c>
      <c r="AR51" s="33">
        <f t="shared" si="11"/>
        <v>0</v>
      </c>
      <c r="AS51" s="33">
        <f t="shared" si="11"/>
        <v>0</v>
      </c>
      <c r="AT51" s="33">
        <f t="shared" ref="AT51:BM51" si="12">COUNTIF(AT3:AT42,"A")</f>
        <v>0</v>
      </c>
      <c r="AU51" s="33">
        <f t="shared" si="12"/>
        <v>0</v>
      </c>
      <c r="AV51" s="33">
        <f t="shared" si="12"/>
        <v>0</v>
      </c>
      <c r="AW51" s="33">
        <f t="shared" si="12"/>
        <v>0</v>
      </c>
      <c r="AX51" s="33">
        <f t="shared" si="12"/>
        <v>0</v>
      </c>
      <c r="AY51" s="33">
        <f t="shared" si="12"/>
        <v>0</v>
      </c>
      <c r="AZ51" s="33">
        <f t="shared" si="12"/>
        <v>0</v>
      </c>
      <c r="BA51" s="33">
        <f t="shared" si="12"/>
        <v>0</v>
      </c>
      <c r="BB51" s="33">
        <f t="shared" si="12"/>
        <v>0</v>
      </c>
      <c r="BC51" s="33">
        <f t="shared" si="12"/>
        <v>0</v>
      </c>
      <c r="BD51" s="33">
        <f t="shared" si="12"/>
        <v>0</v>
      </c>
      <c r="BE51" s="33">
        <f t="shared" si="12"/>
        <v>0</v>
      </c>
      <c r="BF51" s="33">
        <f t="shared" si="12"/>
        <v>0</v>
      </c>
      <c r="BG51" s="33">
        <f t="shared" si="12"/>
        <v>0</v>
      </c>
      <c r="BH51" s="33">
        <f t="shared" si="12"/>
        <v>0</v>
      </c>
      <c r="BI51" s="33">
        <f t="shared" si="12"/>
        <v>0</v>
      </c>
      <c r="BJ51" s="33">
        <f t="shared" si="12"/>
        <v>0</v>
      </c>
      <c r="BK51" s="33">
        <f t="shared" si="12"/>
        <v>0</v>
      </c>
      <c r="BL51" s="33">
        <f t="shared" si="12"/>
        <v>0</v>
      </c>
      <c r="BM51" s="33">
        <f t="shared" si="12"/>
        <v>0</v>
      </c>
      <c r="BN51" s="33">
        <f t="shared" si="10"/>
        <v>0</v>
      </c>
      <c r="BO51" s="33">
        <f t="shared" si="10"/>
        <v>0</v>
      </c>
      <c r="BP51" s="33">
        <f t="shared" si="10"/>
        <v>0</v>
      </c>
      <c r="BQ51" s="33">
        <f t="shared" si="10"/>
        <v>0</v>
      </c>
      <c r="BR51" s="33">
        <f t="shared" si="10"/>
        <v>0</v>
      </c>
      <c r="BS51" s="33">
        <f t="shared" si="10"/>
        <v>0</v>
      </c>
      <c r="BT51" s="33">
        <f t="shared" si="10"/>
        <v>0</v>
      </c>
      <c r="BU51" s="33">
        <f t="shared" si="10"/>
        <v>0</v>
      </c>
      <c r="BV51" s="33">
        <f t="shared" si="10"/>
        <v>0</v>
      </c>
      <c r="BW51" s="33">
        <f t="shared" si="10"/>
        <v>0</v>
      </c>
      <c r="BX51" s="33">
        <f t="shared" si="10"/>
        <v>0</v>
      </c>
      <c r="BY51" s="33">
        <f t="shared" si="10"/>
        <v>0</v>
      </c>
      <c r="BZ51" s="33">
        <f t="shared" si="10"/>
        <v>0</v>
      </c>
      <c r="CA51" s="33">
        <f t="shared" si="10"/>
        <v>0</v>
      </c>
      <c r="CB51" s="33">
        <f t="shared" si="10"/>
        <v>0</v>
      </c>
      <c r="CC51" s="33">
        <f t="shared" si="10"/>
        <v>0</v>
      </c>
      <c r="CD51" s="33">
        <f t="shared" si="10"/>
        <v>0</v>
      </c>
      <c r="CE51" s="33">
        <f t="shared" si="10"/>
        <v>0</v>
      </c>
      <c r="CF51" s="33">
        <f t="shared" si="10"/>
        <v>0</v>
      </c>
      <c r="CG51" s="33">
        <f t="shared" si="10"/>
        <v>0</v>
      </c>
      <c r="CH51" s="33">
        <f t="shared" si="10"/>
        <v>0</v>
      </c>
      <c r="CI51" s="33">
        <f t="shared" si="10"/>
        <v>0</v>
      </c>
      <c r="CJ51" s="33">
        <f t="shared" si="10"/>
        <v>0</v>
      </c>
      <c r="CK51" s="33">
        <f t="shared" si="10"/>
        <v>0</v>
      </c>
      <c r="CL51" s="25">
        <f>AVERAGE(CL3:CL45)</f>
        <v>0.97619047619047616</v>
      </c>
    </row>
    <row r="52" spans="2:90" s="2" customFormat="1" x14ac:dyDescent="0.3">
      <c r="B52" s="3"/>
      <c r="C52" s="4"/>
      <c r="CL52" s="47"/>
    </row>
    <row r="53" spans="2:90" s="2" customFormat="1" x14ac:dyDescent="0.3">
      <c r="B53" s="3"/>
      <c r="C53" s="4"/>
      <c r="D53" s="34" t="s">
        <v>115</v>
      </c>
      <c r="E53" s="35">
        <v>1</v>
      </c>
      <c r="F53" s="35" t="e">
        <f t="shared" ref="F53:CK53" si="13">WEEKNUM(F2)</f>
        <v>#VALUE!</v>
      </c>
      <c r="G53" s="35">
        <f t="shared" si="13"/>
        <v>38</v>
      </c>
      <c r="H53" s="35">
        <f t="shared" si="13"/>
        <v>38</v>
      </c>
      <c r="I53" s="35">
        <f t="shared" si="13"/>
        <v>38</v>
      </c>
      <c r="J53" s="35" t="e">
        <f t="shared" si="13"/>
        <v>#VALUE!</v>
      </c>
      <c r="K53" s="35" t="e">
        <f t="shared" si="13"/>
        <v>#VALUE!</v>
      </c>
      <c r="L53" s="35">
        <f t="shared" si="13"/>
        <v>39</v>
      </c>
      <c r="M53" s="35">
        <f t="shared" si="13"/>
        <v>39</v>
      </c>
      <c r="N53" s="35">
        <f t="shared" si="13"/>
        <v>39</v>
      </c>
      <c r="O53" s="35" t="e">
        <f t="shared" si="13"/>
        <v>#VALUE!</v>
      </c>
      <c r="P53" s="35" t="e">
        <f t="shared" si="13"/>
        <v>#VALUE!</v>
      </c>
      <c r="Q53" s="35">
        <f t="shared" si="13"/>
        <v>0</v>
      </c>
      <c r="R53" s="35">
        <f t="shared" si="13"/>
        <v>0</v>
      </c>
      <c r="S53" s="35">
        <f t="shared" si="13"/>
        <v>0</v>
      </c>
      <c r="T53" s="35">
        <f t="shared" si="13"/>
        <v>0</v>
      </c>
      <c r="U53" s="35">
        <f t="shared" si="13"/>
        <v>0</v>
      </c>
      <c r="V53" s="35">
        <f t="shared" si="13"/>
        <v>0</v>
      </c>
      <c r="W53" s="35">
        <f t="shared" si="13"/>
        <v>0</v>
      </c>
      <c r="X53" s="35">
        <f t="shared" si="13"/>
        <v>0</v>
      </c>
      <c r="Y53" s="35">
        <f t="shared" si="13"/>
        <v>0</v>
      </c>
      <c r="Z53" s="35">
        <f t="shared" ref="Z53:AS53" si="14">WEEKNUM(Z2)</f>
        <v>0</v>
      </c>
      <c r="AA53" s="35">
        <f t="shared" si="14"/>
        <v>0</v>
      </c>
      <c r="AB53" s="35">
        <f t="shared" si="14"/>
        <v>0</v>
      </c>
      <c r="AC53" s="35">
        <f t="shared" si="14"/>
        <v>0</v>
      </c>
      <c r="AD53" s="35">
        <f t="shared" si="14"/>
        <v>0</v>
      </c>
      <c r="AE53" s="35">
        <f t="shared" si="14"/>
        <v>0</v>
      </c>
      <c r="AF53" s="35">
        <f t="shared" si="14"/>
        <v>0</v>
      </c>
      <c r="AG53" s="35">
        <f t="shared" si="14"/>
        <v>0</v>
      </c>
      <c r="AH53" s="35">
        <f t="shared" si="14"/>
        <v>0</v>
      </c>
      <c r="AI53" s="35">
        <f t="shared" si="14"/>
        <v>0</v>
      </c>
      <c r="AJ53" s="35">
        <f t="shared" si="14"/>
        <v>0</v>
      </c>
      <c r="AK53" s="35">
        <f t="shared" si="14"/>
        <v>0</v>
      </c>
      <c r="AL53" s="35">
        <f t="shared" si="14"/>
        <v>0</v>
      </c>
      <c r="AM53" s="35">
        <f t="shared" si="14"/>
        <v>0</v>
      </c>
      <c r="AN53" s="35">
        <f t="shared" si="14"/>
        <v>0</v>
      </c>
      <c r="AO53" s="35">
        <f t="shared" si="14"/>
        <v>0</v>
      </c>
      <c r="AP53" s="35">
        <f t="shared" si="14"/>
        <v>0</v>
      </c>
      <c r="AQ53" s="35">
        <f t="shared" si="14"/>
        <v>0</v>
      </c>
      <c r="AR53" s="35">
        <f t="shared" si="14"/>
        <v>0</v>
      </c>
      <c r="AS53" s="35">
        <f t="shared" si="14"/>
        <v>0</v>
      </c>
      <c r="AT53" s="35">
        <f t="shared" ref="AT53:BM53" si="15">WEEKNUM(AT2)</f>
        <v>0</v>
      </c>
      <c r="AU53" s="35">
        <f t="shared" si="15"/>
        <v>0</v>
      </c>
      <c r="AV53" s="35">
        <f t="shared" si="15"/>
        <v>0</v>
      </c>
      <c r="AW53" s="35">
        <f t="shared" si="15"/>
        <v>0</v>
      </c>
      <c r="AX53" s="35">
        <f t="shared" si="15"/>
        <v>0</v>
      </c>
      <c r="AY53" s="35">
        <f t="shared" si="15"/>
        <v>0</v>
      </c>
      <c r="AZ53" s="35">
        <f t="shared" si="15"/>
        <v>0</v>
      </c>
      <c r="BA53" s="35">
        <f t="shared" si="15"/>
        <v>0</v>
      </c>
      <c r="BB53" s="35">
        <f t="shared" si="15"/>
        <v>0</v>
      </c>
      <c r="BC53" s="35">
        <f t="shared" si="15"/>
        <v>0</v>
      </c>
      <c r="BD53" s="35">
        <f t="shared" si="15"/>
        <v>0</v>
      </c>
      <c r="BE53" s="35">
        <f t="shared" si="15"/>
        <v>0</v>
      </c>
      <c r="BF53" s="35">
        <f t="shared" si="15"/>
        <v>0</v>
      </c>
      <c r="BG53" s="35">
        <f t="shared" si="15"/>
        <v>0</v>
      </c>
      <c r="BH53" s="35">
        <f t="shared" si="15"/>
        <v>0</v>
      </c>
      <c r="BI53" s="35">
        <f t="shared" si="15"/>
        <v>0</v>
      </c>
      <c r="BJ53" s="35">
        <f t="shared" si="15"/>
        <v>0</v>
      </c>
      <c r="BK53" s="35">
        <f t="shared" si="15"/>
        <v>0</v>
      </c>
      <c r="BL53" s="35">
        <f t="shared" si="15"/>
        <v>0</v>
      </c>
      <c r="BM53" s="35">
        <f t="shared" si="15"/>
        <v>0</v>
      </c>
      <c r="BN53" s="35">
        <f t="shared" si="13"/>
        <v>0</v>
      </c>
      <c r="BO53" s="35">
        <f t="shared" si="13"/>
        <v>0</v>
      </c>
      <c r="BP53" s="35">
        <f t="shared" si="13"/>
        <v>0</v>
      </c>
      <c r="BQ53" s="35">
        <f t="shared" si="13"/>
        <v>0</v>
      </c>
      <c r="BR53" s="35">
        <f t="shared" si="13"/>
        <v>0</v>
      </c>
      <c r="BS53" s="35">
        <f t="shared" si="13"/>
        <v>0</v>
      </c>
      <c r="BT53" s="35">
        <f t="shared" si="13"/>
        <v>0</v>
      </c>
      <c r="BU53" s="35">
        <f t="shared" si="13"/>
        <v>0</v>
      </c>
      <c r="BV53" s="35">
        <f t="shared" si="13"/>
        <v>0</v>
      </c>
      <c r="BW53" s="35">
        <f t="shared" si="13"/>
        <v>0</v>
      </c>
      <c r="BX53" s="35">
        <f t="shared" si="13"/>
        <v>0</v>
      </c>
      <c r="BY53" s="35">
        <f t="shared" si="13"/>
        <v>0</v>
      </c>
      <c r="BZ53" s="35">
        <f t="shared" si="13"/>
        <v>0</v>
      </c>
      <c r="CA53" s="35">
        <f t="shared" si="13"/>
        <v>0</v>
      </c>
      <c r="CB53" s="35">
        <f t="shared" si="13"/>
        <v>0</v>
      </c>
      <c r="CC53" s="35">
        <f t="shared" si="13"/>
        <v>0</v>
      </c>
      <c r="CD53" s="35">
        <f t="shared" si="13"/>
        <v>0</v>
      </c>
      <c r="CE53" s="35">
        <f t="shared" si="13"/>
        <v>0</v>
      </c>
      <c r="CF53" s="35">
        <f t="shared" si="13"/>
        <v>0</v>
      </c>
      <c r="CG53" s="35">
        <f t="shared" si="13"/>
        <v>0</v>
      </c>
      <c r="CH53" s="35">
        <f t="shared" si="13"/>
        <v>0</v>
      </c>
      <c r="CI53" s="35">
        <f t="shared" si="13"/>
        <v>0</v>
      </c>
      <c r="CJ53" s="35">
        <f t="shared" si="13"/>
        <v>0</v>
      </c>
      <c r="CK53" s="35">
        <f t="shared" si="13"/>
        <v>0</v>
      </c>
      <c r="CL53" s="47"/>
    </row>
  </sheetData>
  <mergeCells count="1">
    <mergeCell ref="A1:C1"/>
  </mergeCells>
  <phoneticPr fontId="15" type="noConversion"/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0"/>
  <sheetViews>
    <sheetView zoomScale="77" zoomScaleNormal="77" workbookViewId="0">
      <selection activeCell="Q33" sqref="Q33"/>
    </sheetView>
  </sheetViews>
  <sheetFormatPr defaultColWidth="16.69140625" defaultRowHeight="13.2" x14ac:dyDescent="0.3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5" width="4.3828125" style="2" customWidth="1"/>
    <col min="6" max="13" width="3.61328125" style="2" customWidth="1"/>
    <col min="14" max="14" width="3.23046875" style="2" customWidth="1"/>
    <col min="15" max="89" width="2.4609375" style="2" customWidth="1"/>
    <col min="90" max="90" width="11.535156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49" t="s">
        <v>116</v>
      </c>
      <c r="B1" s="49"/>
      <c r="C1" s="49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117</v>
      </c>
      <c r="F2" s="11" t="s">
        <v>9</v>
      </c>
      <c r="G2" s="11" t="s">
        <v>9</v>
      </c>
      <c r="H2" s="11" t="s">
        <v>10</v>
      </c>
      <c r="I2" s="11" t="s">
        <v>118</v>
      </c>
      <c r="J2" s="11" t="s">
        <v>118</v>
      </c>
      <c r="K2" s="11" t="s">
        <v>14</v>
      </c>
      <c r="L2" s="11" t="s">
        <v>14</v>
      </c>
      <c r="M2" s="11" t="s">
        <v>15</v>
      </c>
      <c r="N2" s="11" t="s">
        <v>119</v>
      </c>
      <c r="O2" s="11" t="s">
        <v>119</v>
      </c>
      <c r="P2" s="51" t="s">
        <v>507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 t="s">
        <v>120</v>
      </c>
      <c r="C3" s="13" t="s">
        <v>121</v>
      </c>
      <c r="D3" s="14" t="s">
        <v>122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2" si="0">(COUNTIF(E3:CK3,"√")+COUNTIF(E3:CK3,"AL"))/COUNTA(E3:CK3)</f>
        <v>1</v>
      </c>
    </row>
    <row r="4" spans="1:16384" s="2" customFormat="1" x14ac:dyDescent="0.3">
      <c r="A4" s="44">
        <v>2</v>
      </c>
      <c r="B4" s="13" t="s">
        <v>123</v>
      </c>
      <c r="C4" s="13" t="s">
        <v>124</v>
      </c>
      <c r="D4" s="14" t="s">
        <v>125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 t="s">
        <v>126</v>
      </c>
      <c r="C5" s="13" t="s">
        <v>127</v>
      </c>
      <c r="D5" s="14" t="s">
        <v>128</v>
      </c>
      <c r="E5" s="15" t="s">
        <v>113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0.91666666666666663</v>
      </c>
    </row>
    <row r="6" spans="1:16384" s="2" customFormat="1" x14ac:dyDescent="0.3">
      <c r="A6" s="44">
        <v>4</v>
      </c>
      <c r="B6" s="13" t="s">
        <v>129</v>
      </c>
      <c r="C6" s="13" t="s">
        <v>130</v>
      </c>
      <c r="D6" s="14" t="s">
        <v>131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 t="s">
        <v>132</v>
      </c>
      <c r="C7" s="13" t="s">
        <v>133</v>
      </c>
      <c r="D7" s="14" t="s">
        <v>134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110</v>
      </c>
      <c r="J7" s="15" t="s">
        <v>110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 t="s">
        <v>135</v>
      </c>
      <c r="C8" s="13" t="s">
        <v>136</v>
      </c>
      <c r="D8" s="14" t="s">
        <v>54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 t="s">
        <v>137</v>
      </c>
      <c r="C9" s="13" t="s">
        <v>138</v>
      </c>
      <c r="D9" s="14" t="s">
        <v>139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 t="s">
        <v>140</v>
      </c>
      <c r="C10" s="13" t="s">
        <v>141</v>
      </c>
      <c r="D10" s="14" t="s">
        <v>142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 t="s">
        <v>143</v>
      </c>
      <c r="C11" s="13" t="s">
        <v>144</v>
      </c>
      <c r="D11" s="14" t="s">
        <v>145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 t="s">
        <v>146</v>
      </c>
      <c r="C12" s="13" t="s">
        <v>147</v>
      </c>
      <c r="D12" s="14" t="s">
        <v>148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 t="s">
        <v>149</v>
      </c>
      <c r="C13" s="13" t="s">
        <v>150</v>
      </c>
      <c r="D13" s="14" t="s">
        <v>151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 t="s">
        <v>152</v>
      </c>
      <c r="C14" s="13" t="s">
        <v>153</v>
      </c>
      <c r="D14" s="14" t="s">
        <v>154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 t="s">
        <v>155</v>
      </c>
      <c r="C15" s="13" t="s">
        <v>156</v>
      </c>
      <c r="D15" s="14" t="s">
        <v>157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 t="s">
        <v>158</v>
      </c>
      <c r="C16" s="13" t="s">
        <v>159</v>
      </c>
      <c r="D16" s="14" t="s">
        <v>160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 t="s">
        <v>161</v>
      </c>
      <c r="C17" s="13" t="s">
        <v>162</v>
      </c>
      <c r="D17" s="14" t="s">
        <v>163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 t="s">
        <v>164</v>
      </c>
      <c r="C18" s="13" t="s">
        <v>165</v>
      </c>
      <c r="D18" s="14" t="s">
        <v>166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 t="s">
        <v>167</v>
      </c>
      <c r="C19" s="13" t="s">
        <v>168</v>
      </c>
      <c r="D19" s="14" t="s">
        <v>169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 t="s">
        <v>170</v>
      </c>
      <c r="C20" s="13" t="s">
        <v>171</v>
      </c>
      <c r="D20" s="14" t="s">
        <v>172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 t="s">
        <v>173</v>
      </c>
      <c r="C21" s="13" t="s">
        <v>174</v>
      </c>
      <c r="D21" s="14" t="s">
        <v>175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 t="s">
        <v>176</v>
      </c>
      <c r="C22" s="13" t="s">
        <v>177</v>
      </c>
      <c r="D22" s="14" t="s">
        <v>178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 t="s">
        <v>179</v>
      </c>
      <c r="C23" s="13" t="s">
        <v>180</v>
      </c>
      <c r="D23" s="14" t="s">
        <v>181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 t="s">
        <v>182</v>
      </c>
      <c r="C24" s="13" t="s">
        <v>183</v>
      </c>
      <c r="D24" s="14" t="s">
        <v>184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 t="s">
        <v>185</v>
      </c>
      <c r="C25" s="13" t="s">
        <v>186</v>
      </c>
      <c r="D25" s="14" t="s">
        <v>187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 t="s">
        <v>188</v>
      </c>
      <c r="C26" s="13" t="s">
        <v>189</v>
      </c>
      <c r="D26" s="14" t="s">
        <v>42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 t="s">
        <v>190</v>
      </c>
      <c r="C27" s="13" t="s">
        <v>191</v>
      </c>
      <c r="D27" s="14" t="s">
        <v>192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 t="s">
        <v>193</v>
      </c>
      <c r="C28" s="13" t="s">
        <v>194</v>
      </c>
      <c r="D28" s="14" t="s">
        <v>195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 t="s">
        <v>196</v>
      </c>
      <c r="C29" s="13" t="s">
        <v>197</v>
      </c>
      <c r="D29" s="14" t="s">
        <v>198</v>
      </c>
      <c r="E29" s="15" t="s">
        <v>110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 t="s">
        <v>199</v>
      </c>
      <c r="C30" s="13" t="s">
        <v>200</v>
      </c>
      <c r="D30" s="14" t="s">
        <v>201</v>
      </c>
      <c r="E30" s="15" t="s">
        <v>20</v>
      </c>
      <c r="F30" s="15" t="s">
        <v>110</v>
      </c>
      <c r="G30" s="15" t="s">
        <v>110</v>
      </c>
      <c r="H30" s="15" t="s">
        <v>110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 t="s">
        <v>202</v>
      </c>
      <c r="C31" s="13" t="s">
        <v>203</v>
      </c>
      <c r="D31" s="14" t="s">
        <v>204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 t="s">
        <v>205</v>
      </c>
      <c r="C32" s="13" t="s">
        <v>206</v>
      </c>
      <c r="D32" s="14" t="s">
        <v>207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 t="s">
        <v>208</v>
      </c>
      <c r="C33" s="13" t="s">
        <v>209</v>
      </c>
      <c r="D33" s="14" t="s">
        <v>210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 t="s">
        <v>211</v>
      </c>
      <c r="C34" s="13" t="s">
        <v>212</v>
      </c>
      <c r="D34" s="14" t="s">
        <v>213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 t="s">
        <v>214</v>
      </c>
      <c r="C35" s="13" t="s">
        <v>215</v>
      </c>
      <c r="D35" s="14" t="s">
        <v>216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 t="s">
        <v>217</v>
      </c>
      <c r="C36" s="13" t="s">
        <v>218</v>
      </c>
      <c r="D36" s="14" t="s">
        <v>219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 t="s">
        <v>220</v>
      </c>
      <c r="C37" s="13" t="s">
        <v>221</v>
      </c>
      <c r="D37" s="14" t="s">
        <v>222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 t="s">
        <v>223</v>
      </c>
      <c r="C38" s="13" t="s">
        <v>224</v>
      </c>
      <c r="D38" s="14" t="s">
        <v>225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 t="s">
        <v>226</v>
      </c>
      <c r="C39" s="13" t="s">
        <v>227</v>
      </c>
      <c r="D39" s="14" t="s">
        <v>228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12017245812</v>
      </c>
      <c r="C40" s="13" t="s">
        <v>229</v>
      </c>
      <c r="D40" s="14" t="s">
        <v>230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110</v>
      </c>
      <c r="P40" s="52" t="s">
        <v>508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0.91666666666666663</v>
      </c>
    </row>
    <row r="41" spans="1:90" s="2" customFormat="1" x14ac:dyDescent="0.3">
      <c r="A41" s="44">
        <v>39</v>
      </c>
      <c r="B41" s="44">
        <v>12017245817</v>
      </c>
      <c r="C41" s="13" t="s">
        <v>231</v>
      </c>
      <c r="D41" s="14" t="s">
        <v>128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113</v>
      </c>
      <c r="O41" s="15" t="s">
        <v>113</v>
      </c>
      <c r="P41" s="15" t="s">
        <v>20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0.83333333333333337</v>
      </c>
    </row>
    <row r="42" spans="1:90" s="2" customFormat="1" x14ac:dyDescent="0.3">
      <c r="A42" s="44">
        <v>40</v>
      </c>
      <c r="B42" s="44">
        <v>12017245796</v>
      </c>
      <c r="C42" s="13" t="s">
        <v>232</v>
      </c>
      <c r="D42" s="14" t="s">
        <v>233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40">
        <f t="shared" si="0"/>
        <v>1</v>
      </c>
    </row>
    <row r="43" spans="1:90" s="2" customFormat="1" x14ac:dyDescent="0.3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41"/>
    </row>
    <row r="44" spans="1:90" s="2" customFormat="1" x14ac:dyDescent="0.3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</row>
    <row r="45" spans="1:90" s="2" customFormat="1" x14ac:dyDescent="0.3">
      <c r="B45" s="26" t="s">
        <v>106</v>
      </c>
      <c r="C45" s="27" t="s">
        <v>107</v>
      </c>
      <c r="D45" s="28"/>
      <c r="E45" s="29">
        <f>(COUNTIF(E3:E42,"√")+COUNTIF(E3:E42,"AL"))/40</f>
        <v>0.97499999999999998</v>
      </c>
      <c r="F45" s="29">
        <f t="shared" ref="F45:BQ45" si="1">(COUNTIF(F3:F42,"√")+COUNTIF(F3:F42,"AL"))/40</f>
        <v>1</v>
      </c>
      <c r="G45" s="29">
        <f t="shared" si="1"/>
        <v>1</v>
      </c>
      <c r="H45" s="29">
        <f t="shared" si="1"/>
        <v>1</v>
      </c>
      <c r="I45" s="29">
        <f t="shared" si="1"/>
        <v>1</v>
      </c>
      <c r="J45" s="29">
        <f t="shared" si="1"/>
        <v>1</v>
      </c>
      <c r="K45" s="29">
        <f t="shared" si="1"/>
        <v>1</v>
      </c>
      <c r="L45" s="29">
        <f t="shared" si="1"/>
        <v>1</v>
      </c>
      <c r="M45" s="29">
        <f t="shared" si="1"/>
        <v>1</v>
      </c>
      <c r="N45" s="29">
        <f t="shared" si="1"/>
        <v>0.97499999999999998</v>
      </c>
      <c r="O45" s="29">
        <f t="shared" si="1"/>
        <v>0.97499999999999998</v>
      </c>
      <c r="P45" s="29">
        <f t="shared" si="1"/>
        <v>0.97499999999999998</v>
      </c>
      <c r="Q45" s="29">
        <f t="shared" si="1"/>
        <v>0</v>
      </c>
      <c r="R45" s="29">
        <f t="shared" si="1"/>
        <v>0</v>
      </c>
      <c r="S45" s="29">
        <f t="shared" si="1"/>
        <v>0</v>
      </c>
      <c r="T45" s="29">
        <f t="shared" si="1"/>
        <v>0</v>
      </c>
      <c r="U45" s="29">
        <f t="shared" si="1"/>
        <v>0</v>
      </c>
      <c r="V45" s="29">
        <f t="shared" si="1"/>
        <v>0</v>
      </c>
      <c r="W45" s="29">
        <f t="shared" si="1"/>
        <v>0</v>
      </c>
      <c r="X45" s="29">
        <f t="shared" si="1"/>
        <v>0</v>
      </c>
      <c r="Y45" s="29">
        <f t="shared" si="1"/>
        <v>0</v>
      </c>
      <c r="Z45" s="29">
        <f t="shared" si="1"/>
        <v>0</v>
      </c>
      <c r="AA45" s="29">
        <f t="shared" si="1"/>
        <v>0</v>
      </c>
      <c r="AB45" s="29">
        <f t="shared" si="1"/>
        <v>0</v>
      </c>
      <c r="AC45" s="29">
        <f t="shared" si="1"/>
        <v>0</v>
      </c>
      <c r="AD45" s="29">
        <f t="shared" si="1"/>
        <v>0</v>
      </c>
      <c r="AE45" s="29">
        <f t="shared" si="1"/>
        <v>0</v>
      </c>
      <c r="AF45" s="29">
        <f t="shared" si="1"/>
        <v>0</v>
      </c>
      <c r="AG45" s="29">
        <f t="shared" si="1"/>
        <v>0</v>
      </c>
      <c r="AH45" s="29">
        <f t="shared" si="1"/>
        <v>0</v>
      </c>
      <c r="AI45" s="29">
        <f t="shared" si="1"/>
        <v>0</v>
      </c>
      <c r="AJ45" s="29">
        <f t="shared" si="1"/>
        <v>0</v>
      </c>
      <c r="AK45" s="29">
        <f t="shared" si="1"/>
        <v>0</v>
      </c>
      <c r="AL45" s="29">
        <f t="shared" si="1"/>
        <v>0</v>
      </c>
      <c r="AM45" s="29">
        <f t="shared" si="1"/>
        <v>0</v>
      </c>
      <c r="AN45" s="29">
        <f t="shared" si="1"/>
        <v>0</v>
      </c>
      <c r="AO45" s="29">
        <f t="shared" si="1"/>
        <v>0</v>
      </c>
      <c r="AP45" s="29">
        <f t="shared" si="1"/>
        <v>0</v>
      </c>
      <c r="AQ45" s="29">
        <f t="shared" si="1"/>
        <v>0</v>
      </c>
      <c r="AR45" s="29">
        <f t="shared" si="1"/>
        <v>0</v>
      </c>
      <c r="AS45" s="29">
        <f t="shared" si="1"/>
        <v>0</v>
      </c>
      <c r="AT45" s="29">
        <f t="shared" si="1"/>
        <v>0</v>
      </c>
      <c r="AU45" s="29">
        <f t="shared" si="1"/>
        <v>0</v>
      </c>
      <c r="AV45" s="29">
        <f t="shared" si="1"/>
        <v>0</v>
      </c>
      <c r="AW45" s="29">
        <f t="shared" si="1"/>
        <v>0</v>
      </c>
      <c r="AX45" s="29">
        <f t="shared" si="1"/>
        <v>0</v>
      </c>
      <c r="AY45" s="29">
        <f t="shared" si="1"/>
        <v>0</v>
      </c>
      <c r="AZ45" s="29">
        <f t="shared" si="1"/>
        <v>0</v>
      </c>
      <c r="BA45" s="29">
        <f t="shared" si="1"/>
        <v>0</v>
      </c>
      <c r="BB45" s="29">
        <f t="shared" si="1"/>
        <v>0</v>
      </c>
      <c r="BC45" s="29">
        <f t="shared" si="1"/>
        <v>0</v>
      </c>
      <c r="BD45" s="29">
        <f t="shared" si="1"/>
        <v>0</v>
      </c>
      <c r="BE45" s="29">
        <f t="shared" si="1"/>
        <v>0</v>
      </c>
      <c r="BF45" s="29">
        <f t="shared" si="1"/>
        <v>0</v>
      </c>
      <c r="BG45" s="29">
        <f t="shared" si="1"/>
        <v>0</v>
      </c>
      <c r="BH45" s="29">
        <f t="shared" si="1"/>
        <v>0</v>
      </c>
      <c r="BI45" s="29">
        <f t="shared" si="1"/>
        <v>0</v>
      </c>
      <c r="BJ45" s="29">
        <f t="shared" si="1"/>
        <v>0</v>
      </c>
      <c r="BK45" s="29">
        <f t="shared" si="1"/>
        <v>0</v>
      </c>
      <c r="BL45" s="29">
        <f t="shared" si="1"/>
        <v>0</v>
      </c>
      <c r="BM45" s="29">
        <f t="shared" si="1"/>
        <v>0</v>
      </c>
      <c r="BN45" s="29">
        <f t="shared" si="1"/>
        <v>0</v>
      </c>
      <c r="BO45" s="29">
        <f t="shared" si="1"/>
        <v>0</v>
      </c>
      <c r="BP45" s="29">
        <f t="shared" si="1"/>
        <v>0</v>
      </c>
      <c r="BQ45" s="29">
        <f t="shared" si="1"/>
        <v>0</v>
      </c>
      <c r="BR45" s="29">
        <f t="shared" ref="BR45:CK45" si="2">(COUNTIF(BR3:BR42,"√")+COUNTIF(BR3:BR42,"AL"))/40</f>
        <v>0</v>
      </c>
      <c r="BS45" s="29">
        <f t="shared" si="2"/>
        <v>0</v>
      </c>
      <c r="BT45" s="29">
        <f t="shared" si="2"/>
        <v>0</v>
      </c>
      <c r="BU45" s="29">
        <f t="shared" si="2"/>
        <v>0</v>
      </c>
      <c r="BV45" s="29">
        <f t="shared" si="2"/>
        <v>0</v>
      </c>
      <c r="BW45" s="29">
        <f t="shared" si="2"/>
        <v>0</v>
      </c>
      <c r="BX45" s="29">
        <f t="shared" si="2"/>
        <v>0</v>
      </c>
      <c r="BY45" s="29">
        <f t="shared" si="2"/>
        <v>0</v>
      </c>
      <c r="BZ45" s="29">
        <f t="shared" si="2"/>
        <v>0</v>
      </c>
      <c r="CA45" s="29">
        <f t="shared" si="2"/>
        <v>0</v>
      </c>
      <c r="CB45" s="29">
        <f t="shared" si="2"/>
        <v>0</v>
      </c>
      <c r="CC45" s="29">
        <f t="shared" si="2"/>
        <v>0</v>
      </c>
      <c r="CD45" s="29">
        <f t="shared" si="2"/>
        <v>0</v>
      </c>
      <c r="CE45" s="29">
        <f t="shared" si="2"/>
        <v>0</v>
      </c>
      <c r="CF45" s="29">
        <f t="shared" si="2"/>
        <v>0</v>
      </c>
      <c r="CG45" s="29">
        <f t="shared" si="2"/>
        <v>0</v>
      </c>
      <c r="CH45" s="29">
        <f t="shared" si="2"/>
        <v>0</v>
      </c>
      <c r="CI45" s="29">
        <f t="shared" si="2"/>
        <v>0</v>
      </c>
      <c r="CJ45" s="29">
        <f t="shared" si="2"/>
        <v>0</v>
      </c>
      <c r="CK45" s="29">
        <f t="shared" si="2"/>
        <v>0</v>
      </c>
      <c r="CL45" s="40" t="s">
        <v>108</v>
      </c>
    </row>
    <row r="46" spans="1:90" s="2" customFormat="1" x14ac:dyDescent="0.3">
      <c r="B46" s="30" t="s">
        <v>20</v>
      </c>
      <c r="C46" s="46" t="s">
        <v>109</v>
      </c>
      <c r="D46" s="28"/>
      <c r="E46" s="32">
        <f>COUNTIF(E3:E42,"√")</f>
        <v>38</v>
      </c>
      <c r="F46" s="32">
        <f t="shared" ref="F46:BQ46" si="3">COUNTIF(F3:F42,"√")</f>
        <v>39</v>
      </c>
      <c r="G46" s="32">
        <f t="shared" si="3"/>
        <v>39</v>
      </c>
      <c r="H46" s="32">
        <f t="shared" si="3"/>
        <v>39</v>
      </c>
      <c r="I46" s="32">
        <f t="shared" si="3"/>
        <v>39</v>
      </c>
      <c r="J46" s="32">
        <f t="shared" si="3"/>
        <v>39</v>
      </c>
      <c r="K46" s="32">
        <f t="shared" si="3"/>
        <v>40</v>
      </c>
      <c r="L46" s="32">
        <f t="shared" si="3"/>
        <v>40</v>
      </c>
      <c r="M46" s="32">
        <f t="shared" si="3"/>
        <v>40</v>
      </c>
      <c r="N46" s="32">
        <f t="shared" si="3"/>
        <v>39</v>
      </c>
      <c r="O46" s="32">
        <f t="shared" si="3"/>
        <v>38</v>
      </c>
      <c r="P46" s="32">
        <f t="shared" si="3"/>
        <v>39</v>
      </c>
      <c r="Q46" s="32">
        <f t="shared" si="3"/>
        <v>0</v>
      </c>
      <c r="R46" s="32">
        <f t="shared" si="3"/>
        <v>0</v>
      </c>
      <c r="S46" s="32">
        <f t="shared" si="3"/>
        <v>0</v>
      </c>
      <c r="T46" s="32">
        <f t="shared" si="3"/>
        <v>0</v>
      </c>
      <c r="U46" s="32">
        <f t="shared" si="3"/>
        <v>0</v>
      </c>
      <c r="V46" s="32">
        <f t="shared" si="3"/>
        <v>0</v>
      </c>
      <c r="W46" s="32">
        <f t="shared" si="3"/>
        <v>0</v>
      </c>
      <c r="X46" s="32">
        <f t="shared" si="3"/>
        <v>0</v>
      </c>
      <c r="Y46" s="32">
        <f t="shared" si="3"/>
        <v>0</v>
      </c>
      <c r="Z46" s="32">
        <f t="shared" si="3"/>
        <v>0</v>
      </c>
      <c r="AA46" s="32">
        <f t="shared" si="3"/>
        <v>0</v>
      </c>
      <c r="AB46" s="32">
        <f t="shared" si="3"/>
        <v>0</v>
      </c>
      <c r="AC46" s="32">
        <f t="shared" si="3"/>
        <v>0</v>
      </c>
      <c r="AD46" s="32">
        <f t="shared" si="3"/>
        <v>0</v>
      </c>
      <c r="AE46" s="32">
        <f t="shared" si="3"/>
        <v>0</v>
      </c>
      <c r="AF46" s="32">
        <f t="shared" si="3"/>
        <v>0</v>
      </c>
      <c r="AG46" s="32">
        <f t="shared" si="3"/>
        <v>0</v>
      </c>
      <c r="AH46" s="32">
        <f t="shared" si="3"/>
        <v>0</v>
      </c>
      <c r="AI46" s="32">
        <f t="shared" si="3"/>
        <v>0</v>
      </c>
      <c r="AJ46" s="32">
        <f t="shared" si="3"/>
        <v>0</v>
      </c>
      <c r="AK46" s="32">
        <f t="shared" si="3"/>
        <v>0</v>
      </c>
      <c r="AL46" s="32">
        <f t="shared" si="3"/>
        <v>0</v>
      </c>
      <c r="AM46" s="32">
        <f t="shared" si="3"/>
        <v>0</v>
      </c>
      <c r="AN46" s="32">
        <f t="shared" si="3"/>
        <v>0</v>
      </c>
      <c r="AO46" s="32">
        <f t="shared" si="3"/>
        <v>0</v>
      </c>
      <c r="AP46" s="32">
        <f t="shared" si="3"/>
        <v>0</v>
      </c>
      <c r="AQ46" s="32">
        <f t="shared" si="3"/>
        <v>0</v>
      </c>
      <c r="AR46" s="32">
        <f t="shared" si="3"/>
        <v>0</v>
      </c>
      <c r="AS46" s="32">
        <f t="shared" si="3"/>
        <v>0</v>
      </c>
      <c r="AT46" s="32">
        <f t="shared" si="3"/>
        <v>0</v>
      </c>
      <c r="AU46" s="32">
        <f t="shared" si="3"/>
        <v>0</v>
      </c>
      <c r="AV46" s="32">
        <f t="shared" si="3"/>
        <v>0</v>
      </c>
      <c r="AW46" s="32">
        <f t="shared" si="3"/>
        <v>0</v>
      </c>
      <c r="AX46" s="32">
        <f t="shared" si="3"/>
        <v>0</v>
      </c>
      <c r="AY46" s="32">
        <f t="shared" si="3"/>
        <v>0</v>
      </c>
      <c r="AZ46" s="32">
        <f t="shared" si="3"/>
        <v>0</v>
      </c>
      <c r="BA46" s="32">
        <f t="shared" si="3"/>
        <v>0</v>
      </c>
      <c r="BB46" s="32">
        <f t="shared" si="3"/>
        <v>0</v>
      </c>
      <c r="BC46" s="32">
        <f t="shared" si="3"/>
        <v>0</v>
      </c>
      <c r="BD46" s="32">
        <f t="shared" si="3"/>
        <v>0</v>
      </c>
      <c r="BE46" s="32">
        <f t="shared" si="3"/>
        <v>0</v>
      </c>
      <c r="BF46" s="32">
        <f t="shared" si="3"/>
        <v>0</v>
      </c>
      <c r="BG46" s="32">
        <f t="shared" si="3"/>
        <v>0</v>
      </c>
      <c r="BH46" s="32">
        <f t="shared" si="3"/>
        <v>0</v>
      </c>
      <c r="BI46" s="32">
        <f t="shared" si="3"/>
        <v>0</v>
      </c>
      <c r="BJ46" s="32">
        <f t="shared" si="3"/>
        <v>0</v>
      </c>
      <c r="BK46" s="32">
        <f t="shared" si="3"/>
        <v>0</v>
      </c>
      <c r="BL46" s="32">
        <f t="shared" si="3"/>
        <v>0</v>
      </c>
      <c r="BM46" s="32">
        <f t="shared" si="3"/>
        <v>0</v>
      </c>
      <c r="BN46" s="32">
        <f t="shared" si="3"/>
        <v>0</v>
      </c>
      <c r="BO46" s="32">
        <f t="shared" si="3"/>
        <v>0</v>
      </c>
      <c r="BP46" s="32">
        <f t="shared" si="3"/>
        <v>0</v>
      </c>
      <c r="BQ46" s="32">
        <f t="shared" si="3"/>
        <v>0</v>
      </c>
      <c r="BR46" s="32">
        <f t="shared" ref="BR46:CK46" si="4">COUNTIF(BR3:BR42,"√")</f>
        <v>0</v>
      </c>
      <c r="BS46" s="32">
        <f t="shared" si="4"/>
        <v>0</v>
      </c>
      <c r="BT46" s="32">
        <f t="shared" si="4"/>
        <v>0</v>
      </c>
      <c r="BU46" s="32">
        <f t="shared" si="4"/>
        <v>0</v>
      </c>
      <c r="BV46" s="32">
        <f t="shared" si="4"/>
        <v>0</v>
      </c>
      <c r="BW46" s="32">
        <f t="shared" si="4"/>
        <v>0</v>
      </c>
      <c r="BX46" s="32">
        <f t="shared" si="4"/>
        <v>0</v>
      </c>
      <c r="BY46" s="32">
        <f t="shared" si="4"/>
        <v>0</v>
      </c>
      <c r="BZ46" s="32">
        <f t="shared" si="4"/>
        <v>0</v>
      </c>
      <c r="CA46" s="32">
        <f t="shared" si="4"/>
        <v>0</v>
      </c>
      <c r="CB46" s="32">
        <f t="shared" si="4"/>
        <v>0</v>
      </c>
      <c r="CC46" s="32">
        <f t="shared" si="4"/>
        <v>0</v>
      </c>
      <c r="CD46" s="32">
        <f t="shared" si="4"/>
        <v>0</v>
      </c>
      <c r="CE46" s="32">
        <f t="shared" si="4"/>
        <v>0</v>
      </c>
      <c r="CF46" s="32">
        <f t="shared" si="4"/>
        <v>0</v>
      </c>
      <c r="CG46" s="32">
        <f t="shared" si="4"/>
        <v>0</v>
      </c>
      <c r="CH46" s="32">
        <f t="shared" si="4"/>
        <v>0</v>
      </c>
      <c r="CI46" s="32">
        <f t="shared" si="4"/>
        <v>0</v>
      </c>
      <c r="CJ46" s="32">
        <f t="shared" si="4"/>
        <v>0</v>
      </c>
      <c r="CK46" s="32">
        <f t="shared" si="4"/>
        <v>0</v>
      </c>
      <c r="CL46" s="40"/>
    </row>
    <row r="47" spans="1:90" s="2" customFormat="1" x14ac:dyDescent="0.3">
      <c r="B47" s="30" t="s">
        <v>110</v>
      </c>
      <c r="C47" s="46" t="s">
        <v>111</v>
      </c>
      <c r="D47" s="28"/>
      <c r="E47" s="32">
        <f>COUNTIF(E3:E42,"AL")</f>
        <v>1</v>
      </c>
      <c r="F47" s="32">
        <f t="shared" ref="F47:BQ47" si="5">COUNTIF(F3:F42,"AL")</f>
        <v>1</v>
      </c>
      <c r="G47" s="32">
        <f t="shared" si="5"/>
        <v>1</v>
      </c>
      <c r="H47" s="32">
        <f t="shared" si="5"/>
        <v>1</v>
      </c>
      <c r="I47" s="32">
        <f t="shared" si="5"/>
        <v>1</v>
      </c>
      <c r="J47" s="32">
        <f t="shared" si="5"/>
        <v>1</v>
      </c>
      <c r="K47" s="32">
        <f t="shared" si="5"/>
        <v>0</v>
      </c>
      <c r="L47" s="32">
        <f t="shared" si="5"/>
        <v>0</v>
      </c>
      <c r="M47" s="32">
        <f t="shared" si="5"/>
        <v>0</v>
      </c>
      <c r="N47" s="32">
        <f t="shared" si="5"/>
        <v>0</v>
      </c>
      <c r="O47" s="32">
        <f t="shared" si="5"/>
        <v>1</v>
      </c>
      <c r="P47" s="32">
        <f t="shared" si="5"/>
        <v>0</v>
      </c>
      <c r="Q47" s="32">
        <f t="shared" si="5"/>
        <v>0</v>
      </c>
      <c r="R47" s="32">
        <f t="shared" si="5"/>
        <v>0</v>
      </c>
      <c r="S47" s="32">
        <f t="shared" si="5"/>
        <v>0</v>
      </c>
      <c r="T47" s="32">
        <f t="shared" si="5"/>
        <v>0</v>
      </c>
      <c r="U47" s="32">
        <f t="shared" si="5"/>
        <v>0</v>
      </c>
      <c r="V47" s="32">
        <f t="shared" si="5"/>
        <v>0</v>
      </c>
      <c r="W47" s="32">
        <f t="shared" si="5"/>
        <v>0</v>
      </c>
      <c r="X47" s="32">
        <f t="shared" si="5"/>
        <v>0</v>
      </c>
      <c r="Y47" s="32">
        <f t="shared" si="5"/>
        <v>0</v>
      </c>
      <c r="Z47" s="32">
        <f t="shared" si="5"/>
        <v>0</v>
      </c>
      <c r="AA47" s="32">
        <f t="shared" si="5"/>
        <v>0</v>
      </c>
      <c r="AB47" s="32">
        <f t="shared" si="5"/>
        <v>0</v>
      </c>
      <c r="AC47" s="32">
        <f t="shared" si="5"/>
        <v>0</v>
      </c>
      <c r="AD47" s="32">
        <f t="shared" si="5"/>
        <v>0</v>
      </c>
      <c r="AE47" s="32">
        <f t="shared" si="5"/>
        <v>0</v>
      </c>
      <c r="AF47" s="32">
        <f t="shared" si="5"/>
        <v>0</v>
      </c>
      <c r="AG47" s="32">
        <f t="shared" si="5"/>
        <v>0</v>
      </c>
      <c r="AH47" s="32">
        <f t="shared" si="5"/>
        <v>0</v>
      </c>
      <c r="AI47" s="32">
        <f t="shared" si="5"/>
        <v>0</v>
      </c>
      <c r="AJ47" s="32">
        <f t="shared" si="5"/>
        <v>0</v>
      </c>
      <c r="AK47" s="32">
        <f t="shared" si="5"/>
        <v>0</v>
      </c>
      <c r="AL47" s="32">
        <f t="shared" si="5"/>
        <v>0</v>
      </c>
      <c r="AM47" s="32">
        <f t="shared" si="5"/>
        <v>0</v>
      </c>
      <c r="AN47" s="32">
        <f t="shared" si="5"/>
        <v>0</v>
      </c>
      <c r="AO47" s="32">
        <f t="shared" si="5"/>
        <v>0</v>
      </c>
      <c r="AP47" s="32">
        <f t="shared" si="5"/>
        <v>0</v>
      </c>
      <c r="AQ47" s="32">
        <f t="shared" si="5"/>
        <v>0</v>
      </c>
      <c r="AR47" s="32">
        <f t="shared" si="5"/>
        <v>0</v>
      </c>
      <c r="AS47" s="32">
        <f t="shared" si="5"/>
        <v>0</v>
      </c>
      <c r="AT47" s="32">
        <f t="shared" si="5"/>
        <v>0</v>
      </c>
      <c r="AU47" s="32">
        <f t="shared" si="5"/>
        <v>0</v>
      </c>
      <c r="AV47" s="32">
        <f t="shared" si="5"/>
        <v>0</v>
      </c>
      <c r="AW47" s="32">
        <f t="shared" si="5"/>
        <v>0</v>
      </c>
      <c r="AX47" s="32">
        <f t="shared" si="5"/>
        <v>0</v>
      </c>
      <c r="AY47" s="32">
        <f t="shared" si="5"/>
        <v>0</v>
      </c>
      <c r="AZ47" s="32">
        <f t="shared" si="5"/>
        <v>0</v>
      </c>
      <c r="BA47" s="32">
        <f t="shared" si="5"/>
        <v>0</v>
      </c>
      <c r="BB47" s="32">
        <f t="shared" si="5"/>
        <v>0</v>
      </c>
      <c r="BC47" s="32">
        <f t="shared" si="5"/>
        <v>0</v>
      </c>
      <c r="BD47" s="32">
        <f t="shared" si="5"/>
        <v>0</v>
      </c>
      <c r="BE47" s="32">
        <f t="shared" si="5"/>
        <v>0</v>
      </c>
      <c r="BF47" s="32">
        <f t="shared" si="5"/>
        <v>0</v>
      </c>
      <c r="BG47" s="32">
        <f t="shared" si="5"/>
        <v>0</v>
      </c>
      <c r="BH47" s="32">
        <f t="shared" si="5"/>
        <v>0</v>
      </c>
      <c r="BI47" s="32">
        <f t="shared" si="5"/>
        <v>0</v>
      </c>
      <c r="BJ47" s="32">
        <f t="shared" si="5"/>
        <v>0</v>
      </c>
      <c r="BK47" s="32">
        <f t="shared" si="5"/>
        <v>0</v>
      </c>
      <c r="BL47" s="32">
        <f t="shared" si="5"/>
        <v>0</v>
      </c>
      <c r="BM47" s="32">
        <f t="shared" si="5"/>
        <v>0</v>
      </c>
      <c r="BN47" s="32">
        <f t="shared" si="5"/>
        <v>0</v>
      </c>
      <c r="BO47" s="32">
        <f t="shared" si="5"/>
        <v>0</v>
      </c>
      <c r="BP47" s="32">
        <f t="shared" si="5"/>
        <v>0</v>
      </c>
      <c r="BQ47" s="32">
        <f t="shared" si="5"/>
        <v>0</v>
      </c>
      <c r="BR47" s="32">
        <f t="shared" ref="BR47:CK47" si="6">COUNTIF(BR3:BR42,"AL")</f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32">
        <f t="shared" si="6"/>
        <v>0</v>
      </c>
      <c r="CK47" s="32">
        <f t="shared" si="6"/>
        <v>0</v>
      </c>
      <c r="CL47" s="42" t="s">
        <v>112</v>
      </c>
    </row>
    <row r="48" spans="1:90" s="2" customFormat="1" x14ac:dyDescent="0.3">
      <c r="B48" s="30" t="s">
        <v>113</v>
      </c>
      <c r="C48" s="46" t="s">
        <v>114</v>
      </c>
      <c r="D48" s="28"/>
      <c r="E48" s="33">
        <f>COUNTIF(E3:E42,"A")</f>
        <v>1</v>
      </c>
      <c r="F48" s="33">
        <f t="shared" ref="F48:BQ48" si="7">COUNTIF(F3:F42,"A")</f>
        <v>0</v>
      </c>
      <c r="G48" s="33">
        <f t="shared" si="7"/>
        <v>0</v>
      </c>
      <c r="H48" s="33">
        <f t="shared" si="7"/>
        <v>0</v>
      </c>
      <c r="I48" s="33">
        <f t="shared" si="7"/>
        <v>0</v>
      </c>
      <c r="J48" s="33">
        <f t="shared" si="7"/>
        <v>0</v>
      </c>
      <c r="K48" s="33">
        <f t="shared" si="7"/>
        <v>0</v>
      </c>
      <c r="L48" s="33">
        <f t="shared" si="7"/>
        <v>0</v>
      </c>
      <c r="M48" s="33">
        <f t="shared" si="7"/>
        <v>0</v>
      </c>
      <c r="N48" s="33">
        <f t="shared" si="7"/>
        <v>1</v>
      </c>
      <c r="O48" s="33">
        <f t="shared" si="7"/>
        <v>1</v>
      </c>
      <c r="P48" s="33">
        <f t="shared" si="7"/>
        <v>1</v>
      </c>
      <c r="Q48" s="33">
        <f t="shared" si="7"/>
        <v>0</v>
      </c>
      <c r="R48" s="33">
        <f t="shared" si="7"/>
        <v>0</v>
      </c>
      <c r="S48" s="33">
        <f t="shared" si="7"/>
        <v>0</v>
      </c>
      <c r="T48" s="33">
        <f t="shared" si="7"/>
        <v>0</v>
      </c>
      <c r="U48" s="33">
        <f t="shared" si="7"/>
        <v>0</v>
      </c>
      <c r="V48" s="33">
        <f t="shared" si="7"/>
        <v>0</v>
      </c>
      <c r="W48" s="33">
        <f t="shared" si="7"/>
        <v>0</v>
      </c>
      <c r="X48" s="33">
        <f t="shared" si="7"/>
        <v>0</v>
      </c>
      <c r="Y48" s="33">
        <f t="shared" si="7"/>
        <v>0</v>
      </c>
      <c r="Z48" s="33">
        <f t="shared" si="7"/>
        <v>0</v>
      </c>
      <c r="AA48" s="33">
        <f t="shared" si="7"/>
        <v>0</v>
      </c>
      <c r="AB48" s="33">
        <f t="shared" si="7"/>
        <v>0</v>
      </c>
      <c r="AC48" s="33">
        <f t="shared" si="7"/>
        <v>0</v>
      </c>
      <c r="AD48" s="33">
        <f t="shared" si="7"/>
        <v>0</v>
      </c>
      <c r="AE48" s="33">
        <f t="shared" si="7"/>
        <v>0</v>
      </c>
      <c r="AF48" s="33">
        <f t="shared" si="7"/>
        <v>0</v>
      </c>
      <c r="AG48" s="33">
        <f t="shared" si="7"/>
        <v>0</v>
      </c>
      <c r="AH48" s="33">
        <f t="shared" si="7"/>
        <v>0</v>
      </c>
      <c r="AI48" s="33">
        <f t="shared" si="7"/>
        <v>0</v>
      </c>
      <c r="AJ48" s="33">
        <f t="shared" si="7"/>
        <v>0</v>
      </c>
      <c r="AK48" s="33">
        <f t="shared" si="7"/>
        <v>0</v>
      </c>
      <c r="AL48" s="33">
        <f t="shared" si="7"/>
        <v>0</v>
      </c>
      <c r="AM48" s="33">
        <f t="shared" si="7"/>
        <v>0</v>
      </c>
      <c r="AN48" s="33">
        <f t="shared" si="7"/>
        <v>0</v>
      </c>
      <c r="AO48" s="33">
        <f t="shared" si="7"/>
        <v>0</v>
      </c>
      <c r="AP48" s="33">
        <f t="shared" si="7"/>
        <v>0</v>
      </c>
      <c r="AQ48" s="33">
        <f t="shared" si="7"/>
        <v>0</v>
      </c>
      <c r="AR48" s="33">
        <f t="shared" si="7"/>
        <v>0</v>
      </c>
      <c r="AS48" s="33">
        <f t="shared" si="7"/>
        <v>0</v>
      </c>
      <c r="AT48" s="33">
        <f t="shared" si="7"/>
        <v>0</v>
      </c>
      <c r="AU48" s="33">
        <f t="shared" si="7"/>
        <v>0</v>
      </c>
      <c r="AV48" s="33">
        <f t="shared" si="7"/>
        <v>0</v>
      </c>
      <c r="AW48" s="33">
        <f t="shared" si="7"/>
        <v>0</v>
      </c>
      <c r="AX48" s="33">
        <f t="shared" si="7"/>
        <v>0</v>
      </c>
      <c r="AY48" s="33">
        <f t="shared" si="7"/>
        <v>0</v>
      </c>
      <c r="AZ48" s="33">
        <f t="shared" si="7"/>
        <v>0</v>
      </c>
      <c r="BA48" s="33">
        <f t="shared" si="7"/>
        <v>0</v>
      </c>
      <c r="BB48" s="33">
        <f t="shared" si="7"/>
        <v>0</v>
      </c>
      <c r="BC48" s="33">
        <f t="shared" si="7"/>
        <v>0</v>
      </c>
      <c r="BD48" s="33">
        <f t="shared" si="7"/>
        <v>0</v>
      </c>
      <c r="BE48" s="33">
        <f t="shared" si="7"/>
        <v>0</v>
      </c>
      <c r="BF48" s="33">
        <f t="shared" si="7"/>
        <v>0</v>
      </c>
      <c r="BG48" s="33">
        <f t="shared" si="7"/>
        <v>0</v>
      </c>
      <c r="BH48" s="33">
        <f t="shared" si="7"/>
        <v>0</v>
      </c>
      <c r="BI48" s="33">
        <f t="shared" si="7"/>
        <v>0</v>
      </c>
      <c r="BJ48" s="33">
        <f t="shared" si="7"/>
        <v>0</v>
      </c>
      <c r="BK48" s="33">
        <f t="shared" si="7"/>
        <v>0</v>
      </c>
      <c r="BL48" s="33">
        <f t="shared" si="7"/>
        <v>0</v>
      </c>
      <c r="BM48" s="33">
        <f t="shared" si="7"/>
        <v>0</v>
      </c>
      <c r="BN48" s="33">
        <f t="shared" si="7"/>
        <v>0</v>
      </c>
      <c r="BO48" s="33">
        <f t="shared" si="7"/>
        <v>0</v>
      </c>
      <c r="BP48" s="33">
        <f t="shared" si="7"/>
        <v>0</v>
      </c>
      <c r="BQ48" s="33">
        <f t="shared" si="7"/>
        <v>0</v>
      </c>
      <c r="BR48" s="33">
        <f t="shared" ref="BR48:CK48" si="8">COUNTIF(BR3:BR42,"A")</f>
        <v>0</v>
      </c>
      <c r="BS48" s="33">
        <f t="shared" si="8"/>
        <v>0</v>
      </c>
      <c r="BT48" s="33">
        <f t="shared" si="8"/>
        <v>0</v>
      </c>
      <c r="BU48" s="33">
        <f t="shared" si="8"/>
        <v>0</v>
      </c>
      <c r="BV48" s="33">
        <f t="shared" si="8"/>
        <v>0</v>
      </c>
      <c r="BW48" s="33">
        <f t="shared" si="8"/>
        <v>0</v>
      </c>
      <c r="BX48" s="33">
        <f t="shared" si="8"/>
        <v>0</v>
      </c>
      <c r="BY48" s="33">
        <f t="shared" si="8"/>
        <v>0</v>
      </c>
      <c r="BZ48" s="33">
        <f t="shared" si="8"/>
        <v>0</v>
      </c>
      <c r="CA48" s="33">
        <f t="shared" si="8"/>
        <v>0</v>
      </c>
      <c r="CB48" s="33">
        <f t="shared" si="8"/>
        <v>0</v>
      </c>
      <c r="CC48" s="33">
        <f t="shared" si="8"/>
        <v>0</v>
      </c>
      <c r="CD48" s="33">
        <f t="shared" si="8"/>
        <v>0</v>
      </c>
      <c r="CE48" s="33">
        <f t="shared" si="8"/>
        <v>0</v>
      </c>
      <c r="CF48" s="33">
        <f t="shared" si="8"/>
        <v>0</v>
      </c>
      <c r="CG48" s="33">
        <f t="shared" si="8"/>
        <v>0</v>
      </c>
      <c r="CH48" s="33">
        <f t="shared" si="8"/>
        <v>0</v>
      </c>
      <c r="CI48" s="33">
        <f t="shared" si="8"/>
        <v>0</v>
      </c>
      <c r="CJ48" s="33">
        <f t="shared" si="8"/>
        <v>0</v>
      </c>
      <c r="CK48" s="33">
        <f t="shared" si="8"/>
        <v>0</v>
      </c>
      <c r="CL48" s="25">
        <f>AVERAGE(CL3:CL42)</f>
        <v>0.99166666666666659</v>
      </c>
    </row>
    <row r="49" spans="2:89" s="2" customFormat="1" x14ac:dyDescent="0.3">
      <c r="B49" s="3"/>
      <c r="C49" s="4"/>
    </row>
    <row r="50" spans="2:89" s="2" customFormat="1" x14ac:dyDescent="0.3">
      <c r="B50" s="3"/>
      <c r="C50" s="4"/>
      <c r="D50" s="34" t="s">
        <v>115</v>
      </c>
      <c r="E50" s="35">
        <v>1</v>
      </c>
      <c r="F50" s="35">
        <f t="shared" ref="F50:CK50" si="9">WEEKNUM(F2)</f>
        <v>38</v>
      </c>
      <c r="G50" s="35">
        <f t="shared" si="9"/>
        <v>38</v>
      </c>
      <c r="H50" s="35">
        <f t="shared" si="9"/>
        <v>38</v>
      </c>
      <c r="I50" s="35">
        <f t="shared" si="9"/>
        <v>38</v>
      </c>
      <c r="J50" s="35">
        <f t="shared" si="9"/>
        <v>38</v>
      </c>
      <c r="K50" s="35">
        <f t="shared" si="9"/>
        <v>39</v>
      </c>
      <c r="L50" s="35">
        <f t="shared" si="9"/>
        <v>39</v>
      </c>
      <c r="M50" s="35">
        <f t="shared" si="9"/>
        <v>39</v>
      </c>
      <c r="N50" s="35">
        <f t="shared" si="9"/>
        <v>39</v>
      </c>
      <c r="O50" s="35">
        <f t="shared" si="9"/>
        <v>39</v>
      </c>
      <c r="P50" s="35">
        <f t="shared" si="9"/>
        <v>40</v>
      </c>
      <c r="Q50" s="35">
        <f t="shared" si="9"/>
        <v>0</v>
      </c>
      <c r="R50" s="35">
        <f t="shared" si="9"/>
        <v>0</v>
      </c>
      <c r="S50" s="35">
        <f t="shared" si="9"/>
        <v>0</v>
      </c>
      <c r="T50" s="35">
        <f t="shared" si="9"/>
        <v>0</v>
      </c>
      <c r="U50" s="35">
        <f t="shared" si="9"/>
        <v>0</v>
      </c>
      <c r="V50" s="35">
        <f t="shared" si="9"/>
        <v>0</v>
      </c>
      <c r="W50" s="35">
        <f t="shared" si="9"/>
        <v>0</v>
      </c>
      <c r="X50" s="35">
        <f t="shared" si="9"/>
        <v>0</v>
      </c>
      <c r="Y50" s="35">
        <f t="shared" si="9"/>
        <v>0</v>
      </c>
      <c r="Z50" s="35">
        <f t="shared" ref="Z50:AS50" si="10">WEEKNUM(Z2)</f>
        <v>0</v>
      </c>
      <c r="AA50" s="35">
        <f t="shared" si="10"/>
        <v>0</v>
      </c>
      <c r="AB50" s="35">
        <f t="shared" si="10"/>
        <v>0</v>
      </c>
      <c r="AC50" s="35">
        <f t="shared" si="10"/>
        <v>0</v>
      </c>
      <c r="AD50" s="35">
        <f t="shared" si="10"/>
        <v>0</v>
      </c>
      <c r="AE50" s="35">
        <f t="shared" si="10"/>
        <v>0</v>
      </c>
      <c r="AF50" s="35">
        <f t="shared" si="10"/>
        <v>0</v>
      </c>
      <c r="AG50" s="35">
        <f t="shared" si="10"/>
        <v>0</v>
      </c>
      <c r="AH50" s="35">
        <f t="shared" si="10"/>
        <v>0</v>
      </c>
      <c r="AI50" s="35">
        <f t="shared" si="10"/>
        <v>0</v>
      </c>
      <c r="AJ50" s="35">
        <f t="shared" si="10"/>
        <v>0</v>
      </c>
      <c r="AK50" s="35">
        <f t="shared" si="10"/>
        <v>0</v>
      </c>
      <c r="AL50" s="35">
        <f t="shared" si="10"/>
        <v>0</v>
      </c>
      <c r="AM50" s="35">
        <f t="shared" si="10"/>
        <v>0</v>
      </c>
      <c r="AN50" s="35">
        <f t="shared" si="10"/>
        <v>0</v>
      </c>
      <c r="AO50" s="35">
        <f t="shared" si="10"/>
        <v>0</v>
      </c>
      <c r="AP50" s="35">
        <f t="shared" si="10"/>
        <v>0</v>
      </c>
      <c r="AQ50" s="35">
        <f t="shared" si="10"/>
        <v>0</v>
      </c>
      <c r="AR50" s="35">
        <f t="shared" si="10"/>
        <v>0</v>
      </c>
      <c r="AS50" s="35">
        <f t="shared" si="10"/>
        <v>0</v>
      </c>
      <c r="AT50" s="35">
        <f t="shared" ref="AT50:BM50" si="11">WEEKNUM(AT2)</f>
        <v>0</v>
      </c>
      <c r="AU50" s="35">
        <f t="shared" si="11"/>
        <v>0</v>
      </c>
      <c r="AV50" s="35">
        <f t="shared" si="11"/>
        <v>0</v>
      </c>
      <c r="AW50" s="35">
        <f t="shared" si="11"/>
        <v>0</v>
      </c>
      <c r="AX50" s="35">
        <f t="shared" si="11"/>
        <v>0</v>
      </c>
      <c r="AY50" s="35">
        <f t="shared" si="11"/>
        <v>0</v>
      </c>
      <c r="AZ50" s="35">
        <f t="shared" si="11"/>
        <v>0</v>
      </c>
      <c r="BA50" s="35">
        <f t="shared" si="11"/>
        <v>0</v>
      </c>
      <c r="BB50" s="35">
        <f t="shared" si="11"/>
        <v>0</v>
      </c>
      <c r="BC50" s="35">
        <f t="shared" si="11"/>
        <v>0</v>
      </c>
      <c r="BD50" s="35">
        <f t="shared" si="11"/>
        <v>0</v>
      </c>
      <c r="BE50" s="35">
        <f t="shared" si="11"/>
        <v>0</v>
      </c>
      <c r="BF50" s="35">
        <f t="shared" si="11"/>
        <v>0</v>
      </c>
      <c r="BG50" s="35">
        <f t="shared" si="11"/>
        <v>0</v>
      </c>
      <c r="BH50" s="35">
        <f t="shared" si="11"/>
        <v>0</v>
      </c>
      <c r="BI50" s="35">
        <f t="shared" si="11"/>
        <v>0</v>
      </c>
      <c r="BJ50" s="35">
        <f t="shared" si="11"/>
        <v>0</v>
      </c>
      <c r="BK50" s="35">
        <f t="shared" si="11"/>
        <v>0</v>
      </c>
      <c r="BL50" s="35">
        <f t="shared" si="11"/>
        <v>0</v>
      </c>
      <c r="BM50" s="35">
        <f t="shared" si="11"/>
        <v>0</v>
      </c>
      <c r="BN50" s="35">
        <f t="shared" si="9"/>
        <v>0</v>
      </c>
      <c r="BO50" s="35">
        <f t="shared" si="9"/>
        <v>0</v>
      </c>
      <c r="BP50" s="35">
        <f t="shared" si="9"/>
        <v>0</v>
      </c>
      <c r="BQ50" s="35">
        <f t="shared" si="9"/>
        <v>0</v>
      </c>
      <c r="BR50" s="35">
        <f t="shared" si="9"/>
        <v>0</v>
      </c>
      <c r="BS50" s="35">
        <f t="shared" si="9"/>
        <v>0</v>
      </c>
      <c r="BT50" s="35">
        <f t="shared" si="9"/>
        <v>0</v>
      </c>
      <c r="BU50" s="35">
        <f t="shared" si="9"/>
        <v>0</v>
      </c>
      <c r="BV50" s="35">
        <f t="shared" si="9"/>
        <v>0</v>
      </c>
      <c r="BW50" s="35">
        <f t="shared" si="9"/>
        <v>0</v>
      </c>
      <c r="BX50" s="35">
        <f t="shared" si="9"/>
        <v>0</v>
      </c>
      <c r="BY50" s="35">
        <f t="shared" si="9"/>
        <v>0</v>
      </c>
      <c r="BZ50" s="35">
        <f t="shared" si="9"/>
        <v>0</v>
      </c>
      <c r="CA50" s="35">
        <f t="shared" si="9"/>
        <v>0</v>
      </c>
      <c r="CB50" s="35">
        <f t="shared" si="9"/>
        <v>0</v>
      </c>
      <c r="CC50" s="35">
        <f t="shared" si="9"/>
        <v>0</v>
      </c>
      <c r="CD50" s="35">
        <f t="shared" si="9"/>
        <v>0</v>
      </c>
      <c r="CE50" s="35">
        <f t="shared" si="9"/>
        <v>0</v>
      </c>
      <c r="CF50" s="35">
        <f t="shared" si="9"/>
        <v>0</v>
      </c>
      <c r="CG50" s="35">
        <f t="shared" si="9"/>
        <v>0</v>
      </c>
      <c r="CH50" s="35">
        <f t="shared" si="9"/>
        <v>0</v>
      </c>
      <c r="CI50" s="35">
        <f t="shared" si="9"/>
        <v>0</v>
      </c>
      <c r="CJ50" s="35">
        <f t="shared" si="9"/>
        <v>0</v>
      </c>
      <c r="CK50" s="35">
        <f t="shared" si="9"/>
        <v>0</v>
      </c>
    </row>
  </sheetData>
  <mergeCells count="1">
    <mergeCell ref="A1:C1"/>
  </mergeCells>
  <phoneticPr fontId="15" type="noConversion"/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70" zoomScaleNormal="70" workbookViewId="0">
      <selection activeCell="T2" sqref="T2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9" width="6.07421875" style="2" customWidth="1"/>
    <col min="90" max="90" width="13.8437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49" t="s">
        <v>234</v>
      </c>
      <c r="B1" s="49"/>
      <c r="C1" s="49"/>
      <c r="D1" s="6" t="s">
        <v>235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45" t="s">
        <v>2</v>
      </c>
      <c r="P1" s="45" t="s">
        <v>2</v>
      </c>
      <c r="Q1" s="45" t="s">
        <v>2</v>
      </c>
      <c r="R1" s="45" t="s">
        <v>2</v>
      </c>
      <c r="S1" s="45" t="s">
        <v>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236</v>
      </c>
      <c r="F2" s="11" t="s">
        <v>237</v>
      </c>
      <c r="G2" s="11" t="s">
        <v>238</v>
      </c>
      <c r="H2" s="11" t="s">
        <v>239</v>
      </c>
      <c r="I2" s="11" t="s">
        <v>240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  <c r="O2" s="11" t="s">
        <v>246</v>
      </c>
      <c r="P2" s="11" t="s">
        <v>247</v>
      </c>
      <c r="Q2" s="11" t="s">
        <v>248</v>
      </c>
      <c r="R2" s="11" t="s">
        <v>249</v>
      </c>
      <c r="S2" s="11" t="s">
        <v>250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12018246061</v>
      </c>
      <c r="C3" s="13" t="s">
        <v>251</v>
      </c>
      <c r="D3" s="14" t="s">
        <v>252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1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12018246065</v>
      </c>
      <c r="C4" s="13" t="s">
        <v>253</v>
      </c>
      <c r="D4" s="14" t="s">
        <v>254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12018246067</v>
      </c>
      <c r="C5" s="13" t="s">
        <v>255</v>
      </c>
      <c r="D5" s="14" t="s">
        <v>256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12018246069</v>
      </c>
      <c r="C6" s="13" t="s">
        <v>257</v>
      </c>
      <c r="D6" s="14" t="s">
        <v>258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12018246071</v>
      </c>
      <c r="C7" s="13" t="s">
        <v>259</v>
      </c>
      <c r="D7" s="14" t="s">
        <v>260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12018246072</v>
      </c>
      <c r="C8" s="13" t="s">
        <v>261</v>
      </c>
      <c r="D8" s="14" t="s">
        <v>80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12018246073</v>
      </c>
      <c r="C9" s="13" t="s">
        <v>262</v>
      </c>
      <c r="D9" s="14" t="s">
        <v>263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12018246074</v>
      </c>
      <c r="C10" s="13" t="s">
        <v>264</v>
      </c>
      <c r="D10" s="14" t="s">
        <v>265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12018246078</v>
      </c>
      <c r="C11" s="13" t="s">
        <v>266</v>
      </c>
      <c r="D11" s="14" t="s">
        <v>267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12018246083</v>
      </c>
      <c r="C12" s="13" t="s">
        <v>268</v>
      </c>
      <c r="D12" s="14" t="s">
        <v>269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12018246087</v>
      </c>
      <c r="C13" s="13" t="s">
        <v>270</v>
      </c>
      <c r="D13" s="14" t="s">
        <v>271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12018246089</v>
      </c>
      <c r="C14" s="13" t="s">
        <v>272</v>
      </c>
      <c r="D14" s="14" t="s">
        <v>273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12018246092</v>
      </c>
      <c r="C15" s="13" t="s">
        <v>274</v>
      </c>
      <c r="D15" s="14" t="s">
        <v>275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12018246095</v>
      </c>
      <c r="C16" s="13" t="s">
        <v>276</v>
      </c>
      <c r="D16" s="14" t="s">
        <v>277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12018246099</v>
      </c>
      <c r="C17" s="13" t="s">
        <v>278</v>
      </c>
      <c r="D17" s="14" t="s">
        <v>279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12018246100</v>
      </c>
      <c r="C18" s="13" t="s">
        <v>280</v>
      </c>
      <c r="D18" s="14" t="s">
        <v>281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12018246101</v>
      </c>
      <c r="C19" s="13" t="s">
        <v>282</v>
      </c>
      <c r="D19" s="14" t="s">
        <v>283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12018246104</v>
      </c>
      <c r="C20" s="13" t="s">
        <v>284</v>
      </c>
      <c r="D20" s="14" t="s">
        <v>285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12018246105</v>
      </c>
      <c r="C21" s="13" t="s">
        <v>286</v>
      </c>
      <c r="D21" s="14" t="s">
        <v>287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12018246107</v>
      </c>
      <c r="C22" s="13" t="s">
        <v>288</v>
      </c>
      <c r="D22" s="14" t="s">
        <v>289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12018246108</v>
      </c>
      <c r="C23" s="13" t="s">
        <v>290</v>
      </c>
      <c r="D23" s="14" t="s">
        <v>291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12018246111</v>
      </c>
      <c r="C24" s="13" t="s">
        <v>292</v>
      </c>
      <c r="D24" s="14" t="s">
        <v>293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12018246113</v>
      </c>
      <c r="C25" s="13" t="s">
        <v>294</v>
      </c>
      <c r="D25" s="14" t="s">
        <v>295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12018246114</v>
      </c>
      <c r="C26" s="13" t="s">
        <v>296</v>
      </c>
      <c r="D26" s="14" t="s">
        <v>76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110</v>
      </c>
      <c r="K26" s="15" t="s">
        <v>110</v>
      </c>
      <c r="L26" s="15" t="s">
        <v>110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12018246126</v>
      </c>
      <c r="C27" s="13" t="s">
        <v>297</v>
      </c>
      <c r="D27" s="14" t="s">
        <v>298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12018246133</v>
      </c>
      <c r="C28" s="13" t="s">
        <v>299</v>
      </c>
      <c r="D28" s="14" t="s">
        <v>300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12018246141</v>
      </c>
      <c r="C29" s="13" t="s">
        <v>301</v>
      </c>
      <c r="D29" s="14" t="s">
        <v>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12018246146</v>
      </c>
      <c r="C30" s="13" t="s">
        <v>302</v>
      </c>
      <c r="D30" s="14" t="s">
        <v>303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12018246148</v>
      </c>
      <c r="C31" s="13" t="s">
        <v>304</v>
      </c>
      <c r="D31" s="14" t="s">
        <v>305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12018246151</v>
      </c>
      <c r="C32" s="13" t="s">
        <v>306</v>
      </c>
      <c r="D32" s="14" t="s">
        <v>307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12018246154</v>
      </c>
      <c r="C33" s="13" t="s">
        <v>308</v>
      </c>
      <c r="D33" s="14" t="s">
        <v>309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12018246155</v>
      </c>
      <c r="C34" s="13" t="s">
        <v>310</v>
      </c>
      <c r="D34" s="14" t="s">
        <v>311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12018246163</v>
      </c>
      <c r="C35" s="13" t="s">
        <v>312</v>
      </c>
      <c r="D35" s="14" t="s">
        <v>313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12018246165</v>
      </c>
      <c r="C36" s="13" t="s">
        <v>314</v>
      </c>
      <c r="D36" s="14" t="s">
        <v>219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12018246168</v>
      </c>
      <c r="C37" s="13" t="s">
        <v>315</v>
      </c>
      <c r="D37" s="14" t="s">
        <v>316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12018245775</v>
      </c>
      <c r="C38" s="13" t="s">
        <v>317</v>
      </c>
      <c r="D38" s="14" t="s">
        <v>318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12018246548</v>
      </c>
      <c r="C39" s="13" t="s">
        <v>319</v>
      </c>
      <c r="D39" s="14" t="s">
        <v>320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12017245858</v>
      </c>
      <c r="C40" s="13" t="s">
        <v>321</v>
      </c>
      <c r="D40" s="14" t="s">
        <v>322</v>
      </c>
      <c r="E40" s="15"/>
      <c r="F40" s="15"/>
      <c r="G40" s="15"/>
      <c r="H40" s="15"/>
      <c r="I40" s="15"/>
      <c r="J40" s="15" t="s">
        <v>113</v>
      </c>
      <c r="K40" s="15" t="s">
        <v>113</v>
      </c>
      <c r="L40" s="15" t="s">
        <v>113</v>
      </c>
      <c r="M40" s="15" t="s">
        <v>113</v>
      </c>
      <c r="N40" s="15" t="s">
        <v>113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0.16666666666666666</v>
      </c>
    </row>
    <row r="41" spans="1:90" s="2" customFormat="1" x14ac:dyDescent="0.3">
      <c r="A41" s="44">
        <v>39</v>
      </c>
      <c r="B41" s="44">
        <v>12017245867</v>
      </c>
      <c r="C41" s="13" t="s">
        <v>323</v>
      </c>
      <c r="D41" s="14" t="s">
        <v>324</v>
      </c>
      <c r="E41" s="15"/>
      <c r="F41" s="15"/>
      <c r="G41" s="15"/>
      <c r="H41" s="15"/>
      <c r="I41" s="15"/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41"/>
    </row>
    <row r="43" spans="1:90" s="2" customFormat="1" x14ac:dyDescent="0.3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</row>
    <row r="44" spans="1:90" s="2" customFormat="1" x14ac:dyDescent="0.3">
      <c r="B44" s="26" t="s">
        <v>106</v>
      </c>
      <c r="C44" s="27" t="s">
        <v>107</v>
      </c>
      <c r="D44" s="28"/>
      <c r="E44" s="29">
        <f>(COUNTIF(E3:E41,"√")+COUNTIF(E3:E41,"AL"))/39</f>
        <v>0.94871794871794868</v>
      </c>
      <c r="F44" s="29">
        <f t="shared" ref="F44:BQ44" si="1">(COUNTIF(F3:F41,"√")+COUNTIF(F3:F41,"AL"))/39</f>
        <v>0.94871794871794868</v>
      </c>
      <c r="G44" s="29">
        <f t="shared" si="1"/>
        <v>0.94871794871794868</v>
      </c>
      <c r="H44" s="29">
        <f t="shared" si="1"/>
        <v>0.94871794871794868</v>
      </c>
      <c r="I44" s="29">
        <f t="shared" si="1"/>
        <v>0.94871794871794868</v>
      </c>
      <c r="J44" s="29">
        <f t="shared" si="1"/>
        <v>0.97435897435897434</v>
      </c>
      <c r="K44" s="29">
        <f t="shared" si="1"/>
        <v>0.97435897435897434</v>
      </c>
      <c r="L44" s="29">
        <f t="shared" si="1"/>
        <v>0.97435897435897434</v>
      </c>
      <c r="M44" s="29">
        <f t="shared" si="1"/>
        <v>0.97435897435897434</v>
      </c>
      <c r="N44" s="29">
        <f t="shared" si="1"/>
        <v>0.97435897435897434</v>
      </c>
      <c r="O44" s="29">
        <f t="shared" si="1"/>
        <v>1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si="1"/>
        <v>0</v>
      </c>
      <c r="BR44" s="29">
        <f t="shared" ref="BR44:CK44" si="2">(COUNTIF(BR3:BR41,"√")+COUNTIF(BR3:BR41,"AL"))/39</f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29">
        <f t="shared" si="2"/>
        <v>0</v>
      </c>
      <c r="CL44" s="40" t="s">
        <v>108</v>
      </c>
    </row>
    <row r="45" spans="1:90" s="2" customFormat="1" x14ac:dyDescent="0.3">
      <c r="B45" s="30" t="s">
        <v>20</v>
      </c>
      <c r="C45" s="46" t="s">
        <v>109</v>
      </c>
      <c r="D45" s="28"/>
      <c r="E45" s="32">
        <f>COUNTIF(E3:E41,"√")</f>
        <v>37</v>
      </c>
      <c r="F45" s="32">
        <f t="shared" ref="F45:BQ45" si="3">COUNTIF(F3:F41,"√")</f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39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si="3"/>
        <v>0</v>
      </c>
      <c r="BR45" s="32">
        <f t="shared" ref="BR45:CK45" si="4">COUNTIF(BR3:BR41,"√")</f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40"/>
    </row>
    <row r="46" spans="1:90" s="2" customFormat="1" ht="16.5" customHeight="1" x14ac:dyDescent="0.3">
      <c r="B46" s="30" t="s">
        <v>110</v>
      </c>
      <c r="C46" s="46" t="s">
        <v>111</v>
      </c>
      <c r="D46" s="28"/>
      <c r="E46" s="32">
        <f>COUNTIF(E3:E41,"AL")</f>
        <v>0</v>
      </c>
      <c r="F46" s="32">
        <f t="shared" ref="F46:BQ46" si="5">COUNTIF(F3:F41,"AL")</f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si="5"/>
        <v>0</v>
      </c>
      <c r="BR46" s="32">
        <f t="shared" ref="BR46:CK46" si="6">COUNTIF(BR3:BR41,"AL")</f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32">
        <f t="shared" si="6"/>
        <v>0</v>
      </c>
      <c r="CL46" s="42" t="s">
        <v>112</v>
      </c>
    </row>
    <row r="47" spans="1:90" s="2" customFormat="1" x14ac:dyDescent="0.3">
      <c r="B47" s="30" t="s">
        <v>113</v>
      </c>
      <c r="C47" s="46" t="s">
        <v>114</v>
      </c>
      <c r="D47" s="28"/>
      <c r="E47" s="33">
        <f>COUNTIF(E3:E41,"A")</f>
        <v>0</v>
      </c>
      <c r="F47" s="33">
        <f t="shared" ref="F47:BQ47" si="7">COUNTIF(F3:F41,"A")</f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si="7"/>
        <v>0</v>
      </c>
      <c r="BR47" s="33">
        <f t="shared" ref="BR47:CK47" si="8">COUNTIF(BR3:BR41,"A")</f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33">
        <f t="shared" si="8"/>
        <v>0</v>
      </c>
      <c r="CL47" s="25">
        <f>AVERAGE(CL3:CL41)</f>
        <v>0.9786324786324786</v>
      </c>
    </row>
    <row r="48" spans="1:90" s="2" customFormat="1" x14ac:dyDescent="0.3">
      <c r="B48" s="3"/>
      <c r="C48" s="4"/>
    </row>
    <row r="49" spans="2:89" s="2" customFormat="1" x14ac:dyDescent="0.3">
      <c r="B49" s="3"/>
      <c r="C49" s="4"/>
      <c r="D49" s="34" t="s">
        <v>115</v>
      </c>
      <c r="E49" s="35">
        <v>1</v>
      </c>
      <c r="F49" s="35" t="e">
        <f t="shared" ref="F49:CK49" si="9">WEEKNUM(F2)</f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40</v>
      </c>
      <c r="P49" s="35" t="e">
        <f t="shared" si="9"/>
        <v>#VALUE!</v>
      </c>
      <c r="Q49" s="35" t="e">
        <f t="shared" si="9"/>
        <v>#VALUE!</v>
      </c>
      <c r="R49" s="35" t="e">
        <f t="shared" si="9"/>
        <v>#VALUE!</v>
      </c>
      <c r="S49" s="35" t="e">
        <f t="shared" si="9"/>
        <v>#VALUE!</v>
      </c>
      <c r="T49" s="35">
        <f t="shared" si="9"/>
        <v>0</v>
      </c>
      <c r="U49" s="35">
        <f t="shared" si="9"/>
        <v>0</v>
      </c>
      <c r="V49" s="35">
        <f t="shared" ref="V49:AE49" si="10">WEEKNUM(V2)</f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si="10"/>
        <v>0</v>
      </c>
      <c r="AF49" s="35">
        <f t="shared" ref="AF49:AO49" si="11">WEEKNUM(AF2)</f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si="11"/>
        <v>0</v>
      </c>
      <c r="AP49" s="35">
        <f t="shared" ref="AP49:AY49" si="12">WEEKNUM(AP2)</f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si="12"/>
        <v>0</v>
      </c>
      <c r="AZ49" s="35">
        <f t="shared" ref="AZ49:BI49" si="13">WEEKNUM(AZ2)</f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13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  <c r="CK49" s="35">
        <f t="shared" si="9"/>
        <v>0</v>
      </c>
    </row>
  </sheetData>
  <mergeCells count="1">
    <mergeCell ref="A1:C1"/>
  </mergeCells>
  <phoneticPr fontId="15" type="noConversion"/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70" zoomScaleNormal="70" workbookViewId="0">
      <selection activeCell="Q25" sqref="Q25"/>
    </sheetView>
  </sheetViews>
  <sheetFormatPr defaultColWidth="16.69140625" defaultRowHeight="13.2" x14ac:dyDescent="0.3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 x14ac:dyDescent="0.4">
      <c r="A1" s="49" t="s">
        <v>325</v>
      </c>
      <c r="B1" s="49"/>
      <c r="C1" s="49"/>
      <c r="D1" s="6" t="s">
        <v>235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236</v>
      </c>
      <c r="F2" s="11" t="s">
        <v>326</v>
      </c>
      <c r="G2" s="11" t="s">
        <v>327</v>
      </c>
      <c r="H2" s="11" t="s">
        <v>328</v>
      </c>
      <c r="I2" s="11" t="s">
        <v>329</v>
      </c>
      <c r="J2" s="11" t="s">
        <v>241</v>
      </c>
      <c r="K2" s="11" t="s">
        <v>330</v>
      </c>
      <c r="L2" s="11" t="s">
        <v>331</v>
      </c>
      <c r="M2" s="11" t="s">
        <v>332</v>
      </c>
      <c r="N2" s="11" t="s">
        <v>333</v>
      </c>
      <c r="O2" s="11" t="s">
        <v>246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3" s="2" customFormat="1" x14ac:dyDescent="0.3">
      <c r="A3" s="44">
        <v>1</v>
      </c>
      <c r="B3" s="13">
        <v>12018246201</v>
      </c>
      <c r="C3" s="13" t="s">
        <v>334</v>
      </c>
      <c r="D3" s="14" t="s">
        <v>335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0" si="0">(COUNTIF(E3:CK3,"√")+COUNTIF(E3:CK3,"AL"))/COUNTA(E3:CK3)</f>
        <v>1</v>
      </c>
    </row>
    <row r="4" spans="1:16383" s="2" customFormat="1" x14ac:dyDescent="0.3">
      <c r="A4" s="44">
        <v>2</v>
      </c>
      <c r="B4" s="13">
        <v>12018246204</v>
      </c>
      <c r="C4" s="13" t="s">
        <v>336</v>
      </c>
      <c r="D4" s="14" t="s">
        <v>337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3" s="2" customFormat="1" x14ac:dyDescent="0.3">
      <c r="A5" s="44">
        <v>3</v>
      </c>
      <c r="B5" s="13">
        <v>12018246206</v>
      </c>
      <c r="C5" s="13" t="s">
        <v>338</v>
      </c>
      <c r="D5" s="14" t="s">
        <v>339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3" s="2" customFormat="1" x14ac:dyDescent="0.3">
      <c r="A6" s="44">
        <v>4</v>
      </c>
      <c r="B6" s="13">
        <v>12018246207</v>
      </c>
      <c r="C6" s="13" t="s">
        <v>340</v>
      </c>
      <c r="D6" s="14" t="s">
        <v>341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3" s="2" customFormat="1" x14ac:dyDescent="0.3">
      <c r="A7" s="44">
        <v>5</v>
      </c>
      <c r="B7" s="13">
        <v>12018246208</v>
      </c>
      <c r="C7" s="13" t="s">
        <v>342</v>
      </c>
      <c r="D7" s="14" t="s">
        <v>343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3" s="2" customFormat="1" x14ac:dyDescent="0.3">
      <c r="A8" s="44">
        <v>6</v>
      </c>
      <c r="B8" s="13">
        <v>12018246210</v>
      </c>
      <c r="C8" s="13" t="s">
        <v>344</v>
      </c>
      <c r="D8" s="14" t="s">
        <v>345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3" s="2" customFormat="1" x14ac:dyDescent="0.3">
      <c r="A9" s="44">
        <v>7</v>
      </c>
      <c r="B9" s="13">
        <v>12018246212</v>
      </c>
      <c r="C9" s="13" t="s">
        <v>346</v>
      </c>
      <c r="D9" s="14" t="s">
        <v>347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3" s="2" customFormat="1" x14ac:dyDescent="0.3">
      <c r="A10" s="44">
        <v>8</v>
      </c>
      <c r="B10" s="13">
        <v>12018246215</v>
      </c>
      <c r="C10" s="13" t="s">
        <v>348</v>
      </c>
      <c r="D10" s="14" t="s">
        <v>349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3" s="2" customFormat="1" x14ac:dyDescent="0.3">
      <c r="A11" s="44">
        <v>9</v>
      </c>
      <c r="B11" s="13">
        <v>12018246217</v>
      </c>
      <c r="C11" s="13" t="s">
        <v>350</v>
      </c>
      <c r="D11" s="14" t="s">
        <v>351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3" s="2" customFormat="1" x14ac:dyDescent="0.3">
      <c r="A12" s="44">
        <v>10</v>
      </c>
      <c r="B12" s="13">
        <v>12018246219</v>
      </c>
      <c r="C12" s="13" t="s">
        <v>352</v>
      </c>
      <c r="D12" s="14" t="s">
        <v>353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3" s="2" customFormat="1" x14ac:dyDescent="0.3">
      <c r="A13" s="44">
        <v>11</v>
      </c>
      <c r="B13" s="13">
        <v>12018246220</v>
      </c>
      <c r="C13" s="13" t="s">
        <v>354</v>
      </c>
      <c r="D13" s="14" t="s">
        <v>355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3" s="2" customFormat="1" x14ac:dyDescent="0.3">
      <c r="A14" s="44">
        <v>12</v>
      </c>
      <c r="B14" s="13">
        <v>12018246221</v>
      </c>
      <c r="C14" s="13" t="s">
        <v>356</v>
      </c>
      <c r="D14" s="14" t="s">
        <v>357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3" s="2" customFormat="1" x14ac:dyDescent="0.3">
      <c r="A15" s="44">
        <v>13</v>
      </c>
      <c r="B15" s="13">
        <v>12018246222</v>
      </c>
      <c r="C15" s="13" t="s">
        <v>358</v>
      </c>
      <c r="D15" s="14" t="s">
        <v>359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3" s="2" customFormat="1" x14ac:dyDescent="0.3">
      <c r="A16" s="44">
        <v>14</v>
      </c>
      <c r="B16" s="13">
        <v>12018246223</v>
      </c>
      <c r="C16" s="13" t="s">
        <v>360</v>
      </c>
      <c r="D16" s="14" t="s">
        <v>361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12018246225</v>
      </c>
      <c r="C17" s="13" t="s">
        <v>362</v>
      </c>
      <c r="D17" s="14" t="s">
        <v>95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12018246227</v>
      </c>
      <c r="C18" s="13" t="s">
        <v>363</v>
      </c>
      <c r="D18" s="14" t="s">
        <v>364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12018246232</v>
      </c>
      <c r="C19" s="13" t="s">
        <v>365</v>
      </c>
      <c r="D19" s="14" t="s">
        <v>58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12018246233</v>
      </c>
      <c r="C20" s="13" t="s">
        <v>366</v>
      </c>
      <c r="D20" s="14" t="s">
        <v>367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12018246235</v>
      </c>
      <c r="C21" s="13" t="s">
        <v>368</v>
      </c>
      <c r="D21" s="14" t="s">
        <v>369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12018246238</v>
      </c>
      <c r="C22" s="13" t="s">
        <v>370</v>
      </c>
      <c r="D22" s="14" t="s">
        <v>371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12018246241</v>
      </c>
      <c r="C23" s="13" t="s">
        <v>372</v>
      </c>
      <c r="D23" s="14" t="s">
        <v>373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12018246244</v>
      </c>
      <c r="C24" s="13" t="s">
        <v>374</v>
      </c>
      <c r="D24" s="14" t="s">
        <v>375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12018246252</v>
      </c>
      <c r="C25" s="13" t="s">
        <v>376</v>
      </c>
      <c r="D25" s="14" t="s">
        <v>277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12018246255</v>
      </c>
      <c r="C26" s="13" t="s">
        <v>377</v>
      </c>
      <c r="D26" s="14" t="s">
        <v>378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12018246257</v>
      </c>
      <c r="C27" s="13" t="s">
        <v>379</v>
      </c>
      <c r="D27" s="14" t="s">
        <v>380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12018246261</v>
      </c>
      <c r="C28" s="13" t="s">
        <v>381</v>
      </c>
      <c r="D28" s="14" t="s">
        <v>80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12018246262</v>
      </c>
      <c r="C29" s="13" t="s">
        <v>382</v>
      </c>
      <c r="D29" s="14" t="s">
        <v>383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12018246263</v>
      </c>
      <c r="C30" s="13" t="s">
        <v>384</v>
      </c>
      <c r="D30" s="14" t="s">
        <v>385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12018246265</v>
      </c>
      <c r="C31" s="13" t="s">
        <v>386</v>
      </c>
      <c r="D31" s="14" t="s">
        <v>387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12018246267</v>
      </c>
      <c r="C32" s="13" t="s">
        <v>388</v>
      </c>
      <c r="D32" s="14" t="s">
        <v>389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12018246268</v>
      </c>
      <c r="C33" s="13" t="s">
        <v>390</v>
      </c>
      <c r="D33" s="14" t="s">
        <v>391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12018246269</v>
      </c>
      <c r="C34" s="13" t="s">
        <v>392</v>
      </c>
      <c r="D34" s="14" t="s">
        <v>393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12018245934</v>
      </c>
      <c r="C35" s="13" t="s">
        <v>394</v>
      </c>
      <c r="D35" s="14" t="s">
        <v>395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12018245921</v>
      </c>
      <c r="C36" s="13" t="s">
        <v>396</v>
      </c>
      <c r="D36" s="14" t="s">
        <v>300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12018245948</v>
      </c>
      <c r="C37" s="13" t="s">
        <v>397</v>
      </c>
      <c r="D37" s="14" t="s">
        <v>398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12018245917</v>
      </c>
      <c r="C38" s="13" t="s">
        <v>399</v>
      </c>
      <c r="D38" s="14" t="s">
        <v>400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44">
        <v>12017246001</v>
      </c>
      <c r="C39" s="13" t="s">
        <v>401</v>
      </c>
      <c r="D39" s="14" t="s">
        <v>402</v>
      </c>
      <c r="E39" s="15"/>
      <c r="F39" s="15"/>
      <c r="G39" s="15"/>
      <c r="H39" s="15"/>
      <c r="I39" s="15"/>
      <c r="J39" s="15"/>
      <c r="K39" s="15"/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12017246053</v>
      </c>
      <c r="C40" s="13" t="s">
        <v>403</v>
      </c>
      <c r="D40" s="14" t="s">
        <v>404</v>
      </c>
      <c r="E40" s="15"/>
      <c r="F40" s="15"/>
      <c r="G40" s="15"/>
      <c r="H40" s="15"/>
      <c r="I40" s="15"/>
      <c r="J40" s="15"/>
      <c r="K40" s="15"/>
      <c r="L40" s="15" t="s">
        <v>20</v>
      </c>
      <c r="M40" s="15" t="s">
        <v>20</v>
      </c>
      <c r="N40" s="15" t="s">
        <v>20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1"/>
    </row>
    <row r="42" spans="1:90" s="2" customFormat="1" x14ac:dyDescent="0.3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pans="1:90" s="2" customFormat="1" x14ac:dyDescent="0.3">
      <c r="B43" s="26" t="s">
        <v>106</v>
      </c>
      <c r="C43" s="27" t="s">
        <v>107</v>
      </c>
      <c r="D43" s="28"/>
      <c r="E43" s="29">
        <f>(COUNTIF(E3:E40,"√")+COUNTIF(E3:E40,"AL"))/38</f>
        <v>0.94736842105263153</v>
      </c>
      <c r="F43" s="29">
        <f t="shared" ref="F43:CK43" si="1">(COUNTIF(F3:F40,"√")+COUNTIF(F3:F40,"AL"))/38</f>
        <v>0.94736842105263153</v>
      </c>
      <c r="G43" s="29">
        <f t="shared" si="1"/>
        <v>0.94736842105263153</v>
      </c>
      <c r="H43" s="29">
        <f t="shared" si="1"/>
        <v>0.94736842105263153</v>
      </c>
      <c r="I43" s="29">
        <f t="shared" si="1"/>
        <v>0.94736842105263153</v>
      </c>
      <c r="J43" s="29">
        <f t="shared" si="1"/>
        <v>0.94736842105263153</v>
      </c>
      <c r="K43" s="29">
        <f t="shared" si="1"/>
        <v>0.94736842105263153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1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0" t="s">
        <v>108</v>
      </c>
    </row>
    <row r="44" spans="1:90" s="2" customFormat="1" x14ac:dyDescent="0.3">
      <c r="B44" s="30" t="s">
        <v>20</v>
      </c>
      <c r="C44" s="31" t="s">
        <v>109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38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0"/>
    </row>
    <row r="45" spans="1:90" s="2" customFormat="1" ht="20.25" customHeight="1" x14ac:dyDescent="0.3">
      <c r="B45" s="30" t="s">
        <v>110</v>
      </c>
      <c r="C45" s="31" t="s">
        <v>111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2" t="s">
        <v>112</v>
      </c>
    </row>
    <row r="46" spans="1:90" s="2" customFormat="1" x14ac:dyDescent="0.3">
      <c r="B46" s="30" t="s">
        <v>113</v>
      </c>
      <c r="C46" s="31" t="s">
        <v>114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pans="1:90" s="2" customFormat="1" x14ac:dyDescent="0.3">
      <c r="B47" s="3"/>
      <c r="C47" s="4"/>
    </row>
    <row r="48" spans="1:90" s="2" customFormat="1" x14ac:dyDescent="0.3">
      <c r="B48" s="3"/>
      <c r="C48" s="4"/>
      <c r="D48" s="34" t="s">
        <v>115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40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phoneticPr fontId="15" type="noConversion"/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I33" sqref="I33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49" t="s">
        <v>405</v>
      </c>
      <c r="B1" s="49"/>
      <c r="C1" s="49"/>
      <c r="D1" s="6" t="s">
        <v>406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50"/>
      <c r="CA1" s="50"/>
      <c r="CB1" s="50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236</v>
      </c>
      <c r="F2" s="11" t="s">
        <v>326</v>
      </c>
      <c r="G2" s="11" t="s">
        <v>327</v>
      </c>
      <c r="H2" s="11" t="s">
        <v>328</v>
      </c>
      <c r="I2" s="11" t="s">
        <v>329</v>
      </c>
      <c r="J2" s="11" t="s">
        <v>241</v>
      </c>
      <c r="K2" s="11" t="s">
        <v>330</v>
      </c>
      <c r="L2" s="11" t="s">
        <v>331</v>
      </c>
      <c r="M2" s="11" t="s">
        <v>332</v>
      </c>
      <c r="N2" s="11" t="s">
        <v>333</v>
      </c>
      <c r="O2" s="11" t="s">
        <v>407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12">
        <v>1</v>
      </c>
      <c r="B3" s="13" t="s">
        <v>408</v>
      </c>
      <c r="C3" s="13" t="s">
        <v>409</v>
      </c>
      <c r="D3" s="14" t="s">
        <v>410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38" si="0">(COUNTIF(E3:CK3,"√")+COUNTIF(E3:CK3,"AL"))/COUNTA(E3:CK3)</f>
        <v>1</v>
      </c>
    </row>
    <row r="4" spans="1:16384" s="2" customFormat="1" x14ac:dyDescent="0.3">
      <c r="A4" s="12">
        <v>2</v>
      </c>
      <c r="B4" s="13" t="s">
        <v>411</v>
      </c>
      <c r="C4" s="13" t="s">
        <v>412</v>
      </c>
      <c r="D4" s="14" t="s">
        <v>413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12">
        <v>3</v>
      </c>
      <c r="B5" s="13" t="s">
        <v>414</v>
      </c>
      <c r="C5" s="13" t="s">
        <v>415</v>
      </c>
      <c r="D5" s="14" t="s">
        <v>416</v>
      </c>
      <c r="E5" s="16" t="s">
        <v>417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0</v>
      </c>
    </row>
    <row r="6" spans="1:16384" s="2" customFormat="1" x14ac:dyDescent="0.3">
      <c r="A6" s="12">
        <v>4</v>
      </c>
      <c r="B6" s="13" t="s">
        <v>418</v>
      </c>
      <c r="C6" s="13" t="s">
        <v>419</v>
      </c>
      <c r="D6" s="14" t="s">
        <v>420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12">
        <v>5</v>
      </c>
      <c r="B7" s="13" t="s">
        <v>421</v>
      </c>
      <c r="C7" s="13" t="s">
        <v>422</v>
      </c>
      <c r="D7" s="14" t="s">
        <v>423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12">
        <v>6</v>
      </c>
      <c r="B8" s="13" t="s">
        <v>424</v>
      </c>
      <c r="C8" s="13" t="s">
        <v>425</v>
      </c>
      <c r="D8" s="14" t="s">
        <v>337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36" t="s">
        <v>110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12">
        <v>7</v>
      </c>
      <c r="B9" s="13" t="s">
        <v>426</v>
      </c>
      <c r="C9" s="13" t="s">
        <v>427</v>
      </c>
      <c r="D9" s="14" t="s">
        <v>428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12">
        <v>8</v>
      </c>
      <c r="B10" s="13" t="s">
        <v>429</v>
      </c>
      <c r="C10" s="13" t="s">
        <v>430</v>
      </c>
      <c r="D10" s="14" t="s">
        <v>431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12">
        <v>9</v>
      </c>
      <c r="B11" s="13" t="s">
        <v>432</v>
      </c>
      <c r="C11" s="13" t="s">
        <v>433</v>
      </c>
      <c r="D11" s="14" t="s">
        <v>434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12">
        <v>10</v>
      </c>
      <c r="B12" s="13" t="s">
        <v>435</v>
      </c>
      <c r="C12" s="13" t="s">
        <v>436</v>
      </c>
      <c r="D12" s="14" t="s">
        <v>300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12">
        <v>11</v>
      </c>
      <c r="B13" s="13" t="s">
        <v>437</v>
      </c>
      <c r="C13" s="13" t="s">
        <v>438</v>
      </c>
      <c r="D13" s="14" t="s">
        <v>50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12">
        <v>12</v>
      </c>
      <c r="B14" s="13" t="s">
        <v>439</v>
      </c>
      <c r="C14" s="13" t="s">
        <v>440</v>
      </c>
      <c r="D14" s="14" t="s">
        <v>441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12">
        <v>13</v>
      </c>
      <c r="B15" s="13" t="s">
        <v>442</v>
      </c>
      <c r="C15" s="13" t="s">
        <v>443</v>
      </c>
      <c r="D15" s="14" t="s">
        <v>444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12">
        <v>14</v>
      </c>
      <c r="B16" s="13" t="s">
        <v>445</v>
      </c>
      <c r="C16" s="13" t="s">
        <v>446</v>
      </c>
      <c r="D16" s="14" t="s">
        <v>447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12">
        <v>15</v>
      </c>
      <c r="B17" s="13" t="s">
        <v>448</v>
      </c>
      <c r="C17" s="13" t="s">
        <v>449</v>
      </c>
      <c r="D17" s="14" t="s">
        <v>450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12">
        <v>16</v>
      </c>
      <c r="B18" s="13" t="s">
        <v>451</v>
      </c>
      <c r="C18" s="13" t="s">
        <v>452</v>
      </c>
      <c r="D18" s="14" t="s">
        <v>64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12">
        <v>17</v>
      </c>
      <c r="B19" s="13" t="s">
        <v>453</v>
      </c>
      <c r="C19" s="13" t="s">
        <v>454</v>
      </c>
      <c r="D19" s="14" t="s">
        <v>455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12">
        <v>18</v>
      </c>
      <c r="B20" s="13" t="s">
        <v>456</v>
      </c>
      <c r="C20" s="13" t="s">
        <v>457</v>
      </c>
      <c r="D20" s="14" t="s">
        <v>458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12">
        <v>19</v>
      </c>
      <c r="B21" s="13" t="s">
        <v>459</v>
      </c>
      <c r="C21" s="13" t="s">
        <v>460</v>
      </c>
      <c r="D21" s="14" t="s">
        <v>461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12">
        <v>20</v>
      </c>
      <c r="B22" s="13" t="s">
        <v>462</v>
      </c>
      <c r="C22" s="13" t="s">
        <v>463</v>
      </c>
      <c r="D22" s="14" t="s">
        <v>464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12">
        <v>21</v>
      </c>
      <c r="B23" s="13" t="s">
        <v>465</v>
      </c>
      <c r="C23" s="13" t="s">
        <v>466</v>
      </c>
      <c r="D23" s="14" t="s">
        <v>467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12">
        <v>22</v>
      </c>
      <c r="B24" s="13" t="s">
        <v>468</v>
      </c>
      <c r="C24" s="13" t="s">
        <v>469</v>
      </c>
      <c r="D24" s="14" t="s">
        <v>80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12">
        <v>23</v>
      </c>
      <c r="B25" s="13" t="s">
        <v>470</v>
      </c>
      <c r="C25" s="13" t="s">
        <v>471</v>
      </c>
      <c r="D25" s="14" t="s">
        <v>472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12">
        <v>24</v>
      </c>
      <c r="B26" s="13" t="s">
        <v>473</v>
      </c>
      <c r="C26" s="13" t="s">
        <v>474</v>
      </c>
      <c r="D26" s="14" t="s">
        <v>475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12">
        <v>25</v>
      </c>
      <c r="B27" s="13" t="s">
        <v>476</v>
      </c>
      <c r="C27" s="13" t="s">
        <v>477</v>
      </c>
      <c r="D27" s="14" t="s">
        <v>478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12">
        <v>26</v>
      </c>
      <c r="B28" s="13" t="s">
        <v>479</v>
      </c>
      <c r="C28" s="13" t="s">
        <v>480</v>
      </c>
      <c r="D28" s="14" t="s">
        <v>481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12">
        <v>27</v>
      </c>
      <c r="B29" s="13" t="s">
        <v>482</v>
      </c>
      <c r="C29" s="13" t="s">
        <v>483</v>
      </c>
      <c r="D29" s="14" t="s">
        <v>484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12">
        <v>28</v>
      </c>
      <c r="B30" s="13" t="s">
        <v>485</v>
      </c>
      <c r="C30" s="13" t="s">
        <v>486</v>
      </c>
      <c r="D30" s="14" t="s">
        <v>487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12">
        <v>29</v>
      </c>
      <c r="B31" s="13" t="s">
        <v>488</v>
      </c>
      <c r="C31" s="13" t="s">
        <v>489</v>
      </c>
      <c r="D31" s="14" t="s">
        <v>490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12">
        <v>30</v>
      </c>
      <c r="B32" s="13" t="s">
        <v>491</v>
      </c>
      <c r="C32" s="13" t="s">
        <v>492</v>
      </c>
      <c r="D32" s="14" t="s">
        <v>493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12">
        <v>31</v>
      </c>
      <c r="B33" s="13" t="s">
        <v>494</v>
      </c>
      <c r="C33" s="13" t="s">
        <v>495</v>
      </c>
      <c r="D33" s="14" t="s">
        <v>496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12">
        <v>32</v>
      </c>
      <c r="B34" s="13" t="s">
        <v>497</v>
      </c>
      <c r="C34" s="13" t="s">
        <v>498</v>
      </c>
      <c r="D34" s="14" t="s">
        <v>499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12">
        <v>33</v>
      </c>
      <c r="B35" s="13">
        <v>12018243770</v>
      </c>
      <c r="C35" s="13" t="s">
        <v>500</v>
      </c>
      <c r="D35" s="14" t="s">
        <v>501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12">
        <v>34</v>
      </c>
      <c r="B36" s="13">
        <v>12018246571</v>
      </c>
      <c r="C36" s="13" t="s">
        <v>502</v>
      </c>
      <c r="D36" s="14" t="s">
        <v>54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36" t="s">
        <v>110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12">
        <v>35</v>
      </c>
      <c r="B37" s="13">
        <v>12018245904</v>
      </c>
      <c r="C37" s="13" t="s">
        <v>503</v>
      </c>
      <c r="D37" s="14" t="s">
        <v>504</v>
      </c>
      <c r="E37" s="16" t="s">
        <v>417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0</v>
      </c>
    </row>
    <row r="38" spans="1:90" s="2" customFormat="1" x14ac:dyDescent="0.3">
      <c r="A38" s="12">
        <v>36</v>
      </c>
      <c r="B38" s="13">
        <v>12018246563</v>
      </c>
      <c r="C38" s="13" t="s">
        <v>505</v>
      </c>
      <c r="D38" s="14" t="s">
        <v>506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36" t="s">
        <v>110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1"/>
    </row>
    <row r="40" spans="1:90" s="2" customFormat="1" x14ac:dyDescent="0.3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pans="1:90" s="2" customFormat="1" x14ac:dyDescent="0.3">
      <c r="B41" s="26" t="s">
        <v>106</v>
      </c>
      <c r="C41" s="27" t="s">
        <v>107</v>
      </c>
      <c r="D41" s="28"/>
      <c r="E41" s="29">
        <f t="shared" ref="E41:CK41" si="1">(COUNTIF(E3:E38,"√")+COUNTIF(E3:E38,"AL"))/36</f>
        <v>0.94444444444444442</v>
      </c>
      <c r="F41" s="29">
        <f t="shared" si="1"/>
        <v>0.94444444444444442</v>
      </c>
      <c r="G41" s="29">
        <f t="shared" si="1"/>
        <v>0.94444444444444442</v>
      </c>
      <c r="H41" s="29">
        <f t="shared" si="1"/>
        <v>0.94444444444444442</v>
      </c>
      <c r="I41" s="29">
        <f t="shared" si="1"/>
        <v>0.94444444444444442</v>
      </c>
      <c r="J41" s="29">
        <f t="shared" si="1"/>
        <v>0.94444444444444442</v>
      </c>
      <c r="K41" s="29">
        <f t="shared" si="1"/>
        <v>0.94444444444444442</v>
      </c>
      <c r="L41" s="29">
        <f t="shared" si="1"/>
        <v>0.94444444444444442</v>
      </c>
      <c r="M41" s="29">
        <f t="shared" si="1"/>
        <v>0.94444444444444442</v>
      </c>
      <c r="N41" s="29">
        <f t="shared" si="1"/>
        <v>0.94444444444444442</v>
      </c>
      <c r="O41" s="29">
        <f t="shared" si="1"/>
        <v>0.94444444444444442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0" t="s">
        <v>108</v>
      </c>
    </row>
    <row r="42" spans="1:90" s="2" customFormat="1" x14ac:dyDescent="0.3">
      <c r="B42" s="30" t="s">
        <v>20</v>
      </c>
      <c r="C42" s="31" t="s">
        <v>109</v>
      </c>
      <c r="D42" s="28"/>
      <c r="E42" s="32">
        <f t="shared" ref="E42:CK42" si="6">COUNTIF(E3:E38,"√")</f>
        <v>34</v>
      </c>
      <c r="F42" s="32">
        <f t="shared" si="6"/>
        <v>34</v>
      </c>
      <c r="G42" s="32">
        <f t="shared" si="6"/>
        <v>34</v>
      </c>
      <c r="H42" s="32">
        <f t="shared" si="6"/>
        <v>34</v>
      </c>
      <c r="I42" s="32">
        <f t="shared" si="6"/>
        <v>34</v>
      </c>
      <c r="J42" s="32">
        <f t="shared" si="6"/>
        <v>34</v>
      </c>
      <c r="K42" s="32">
        <f t="shared" si="6"/>
        <v>34</v>
      </c>
      <c r="L42" s="32">
        <f t="shared" si="6"/>
        <v>34</v>
      </c>
      <c r="M42" s="32">
        <f t="shared" si="6"/>
        <v>34</v>
      </c>
      <c r="N42" s="32">
        <f t="shared" si="6"/>
        <v>34</v>
      </c>
      <c r="O42" s="32">
        <f t="shared" si="6"/>
        <v>31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0"/>
    </row>
    <row r="43" spans="1:90" s="2" customFormat="1" ht="20.25" customHeight="1" x14ac:dyDescent="0.3">
      <c r="B43" s="30" t="s">
        <v>110</v>
      </c>
      <c r="C43" s="31" t="s">
        <v>111</v>
      </c>
      <c r="D43" s="28"/>
      <c r="E43" s="32">
        <f t="shared" ref="E43:CK43" si="11">COUNTIF(E3:E38,"AL")</f>
        <v>0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3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2" t="s">
        <v>112</v>
      </c>
    </row>
    <row r="44" spans="1:90" s="2" customFormat="1" x14ac:dyDescent="0.3">
      <c r="B44" s="30" t="s">
        <v>113</v>
      </c>
      <c r="C44" s="31" t="s">
        <v>114</v>
      </c>
      <c r="D44" s="28"/>
      <c r="E44" s="33">
        <f t="shared" ref="E44:CK44" si="16">COUNTIF(E3:E38,"A")</f>
        <v>0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pans="1:90" s="2" customFormat="1" x14ac:dyDescent="0.3">
      <c r="B45" s="3"/>
      <c r="C45" s="4"/>
    </row>
    <row r="46" spans="1:90" s="2" customFormat="1" x14ac:dyDescent="0.3">
      <c r="B46" s="3"/>
      <c r="C46" s="4"/>
      <c r="D46" s="34" t="s">
        <v>115</v>
      </c>
      <c r="E46" s="35">
        <v>1</v>
      </c>
      <c r="F46" s="35">
        <f t="shared" ref="F46:CK46" si="21">WEEKNUM(F2)</f>
        <v>38</v>
      </c>
      <c r="G46" s="35">
        <f t="shared" si="21"/>
        <v>38</v>
      </c>
      <c r="H46" s="35">
        <f t="shared" si="21"/>
        <v>38</v>
      </c>
      <c r="I46" s="35">
        <f t="shared" si="21"/>
        <v>38</v>
      </c>
      <c r="J46" s="35">
        <f t="shared" si="21"/>
        <v>39</v>
      </c>
      <c r="K46" s="35">
        <f t="shared" si="21"/>
        <v>39</v>
      </c>
      <c r="L46" s="35">
        <f t="shared" si="21"/>
        <v>39</v>
      </c>
      <c r="M46" s="35">
        <f t="shared" si="21"/>
        <v>39</v>
      </c>
      <c r="N46" s="35">
        <f t="shared" si="21"/>
        <v>39</v>
      </c>
      <c r="O46" s="35">
        <f t="shared" si="21"/>
        <v>40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phoneticPr fontId="15" type="noConversion"/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2015-03-22T04:45:00Z</dcterms:created>
  <dcterms:modified xsi:type="dcterms:W3CDTF">2020-09-29T05:37:28Z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