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NIIT\NIIT教案\Sept-2020---Jan-2021\Grade 2018\Attendance\"/>
    </mc:Choice>
  </mc:AlternateContent>
  <xr:revisionPtr revIDLastSave="0" documentId="13_ncr:1_{37EB392F-50BF-47F2-B71C-A5E987FE882F}" xr6:coauthVersionLast="45" xr6:coauthVersionMax="45" xr10:uidLastSave="{00000000-0000-0000-0000-000000000000}"/>
  <bookViews>
    <workbookView xWindow="240" yWindow="0" windowWidth="12435" windowHeight="10125" tabRatio="532" activeTab="2" xr2:uid="{00000000-000D-0000-FFFF-FFFF00000000}"/>
    <workbookView xWindow="-120" yWindow="-120" windowWidth="20730" windowHeight="11160" activeTab="3" xr2:uid="{FE2630C2-6115-4C1A-9B16-3EF5AB1E3E72}"/>
  </bookViews>
  <sheets>
    <sheet name="CS1" sheetId="8" r:id="rId1"/>
    <sheet name="CS2" sheetId="12" r:id="rId2"/>
    <sheet name="SE" sheetId="14" r:id="rId3"/>
    <sheet name="NE" sheetId="13" r:id="rId4"/>
  </sheets>
  <calcPr calcId="181029"/>
</workbook>
</file>

<file path=xl/calcChain.xml><?xml version="1.0" encoding="utf-8"?>
<calcChain xmlns="http://schemas.openxmlformats.org/spreadsheetml/2006/main"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BG58" i="13"/>
  <c r="BF58" i="13"/>
  <c r="BE58" i="13"/>
  <c r="BD58" i="13"/>
  <c r="BC58" i="13"/>
  <c r="BB58" i="13"/>
  <c r="BA58" i="13"/>
  <c r="AZ58" i="13"/>
  <c r="AY58" i="13"/>
  <c r="AX58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BG56" i="13"/>
  <c r="BF56" i="13"/>
  <c r="BE56" i="13"/>
  <c r="BD56" i="13"/>
  <c r="BC56" i="13"/>
  <c r="BB56" i="13"/>
  <c r="BA56" i="13"/>
  <c r="AZ56" i="13"/>
  <c r="AY56" i="13"/>
  <c r="AX56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BG55" i="13"/>
  <c r="BF55" i="13"/>
  <c r="BE55" i="13"/>
  <c r="BD55" i="13"/>
  <c r="BC55" i="13"/>
  <c r="BB55" i="13"/>
  <c r="BA55" i="13"/>
  <c r="AZ55" i="13"/>
  <c r="AY55" i="13"/>
  <c r="AX55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BG54" i="13"/>
  <c r="BF54" i="13"/>
  <c r="BE54" i="13"/>
  <c r="BD54" i="13"/>
  <c r="BC54" i="13"/>
  <c r="BB54" i="13"/>
  <c r="BA54" i="13"/>
  <c r="AZ54" i="13"/>
  <c r="AY54" i="13"/>
  <c r="AX54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BG53" i="13"/>
  <c r="BF53" i="13"/>
  <c r="BE53" i="13"/>
  <c r="BD53" i="13"/>
  <c r="BC53" i="13"/>
  <c r="BB53" i="13"/>
  <c r="BA53" i="13"/>
  <c r="AZ53" i="13"/>
  <c r="AY53" i="13"/>
  <c r="AX53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B54" i="14"/>
  <c r="BC54" i="14"/>
  <c r="BD54" i="14"/>
  <c r="BE54" i="14"/>
  <c r="BF54" i="14"/>
  <c r="BG54" i="14"/>
  <c r="BH54" i="14"/>
  <c r="BI54" i="14"/>
  <c r="BJ54" i="14"/>
  <c r="BK54" i="14"/>
  <c r="BL54" i="14"/>
  <c r="BM54" i="14"/>
  <c r="BN54" i="14"/>
  <c r="E55" i="14"/>
  <c r="F55" i="14"/>
  <c r="G55" i="14"/>
  <c r="H55" i="14"/>
  <c r="I55" i="14"/>
  <c r="J55" i="14"/>
  <c r="K55" i="14"/>
  <c r="L55" i="14"/>
  <c r="M55" i="14"/>
  <c r="N55" i="14"/>
  <c r="O55" i="14"/>
  <c r="BB55" i="14"/>
  <c r="BC55" i="14"/>
  <c r="BD55" i="14"/>
  <c r="BE55" i="14"/>
  <c r="BF55" i="14"/>
  <c r="BG55" i="14"/>
  <c r="BH55" i="14"/>
  <c r="BI55" i="14"/>
  <c r="BJ55" i="14"/>
  <c r="BK55" i="14"/>
  <c r="BL55" i="14"/>
  <c r="BM55" i="14"/>
  <c r="BN55" i="14"/>
  <c r="E56" i="14"/>
  <c r="F56" i="14"/>
  <c r="G56" i="14"/>
  <c r="H56" i="14"/>
  <c r="I56" i="14"/>
  <c r="J56" i="14"/>
  <c r="K56" i="14"/>
  <c r="L56" i="14"/>
  <c r="M56" i="14"/>
  <c r="N56" i="14"/>
  <c r="O56" i="14"/>
  <c r="BB56" i="14"/>
  <c r="BC56" i="14"/>
  <c r="BD56" i="14"/>
  <c r="BE56" i="14"/>
  <c r="BF56" i="14"/>
  <c r="BG56" i="14"/>
  <c r="BH56" i="14"/>
  <c r="BI56" i="14"/>
  <c r="BJ56" i="14"/>
  <c r="BK56" i="14"/>
  <c r="BL56" i="14"/>
  <c r="BM56" i="14"/>
  <c r="BN56" i="14"/>
  <c r="E53" i="14"/>
  <c r="F53" i="14"/>
  <c r="G53" i="14"/>
  <c r="H53" i="14"/>
  <c r="I53" i="14"/>
  <c r="J53" i="14"/>
  <c r="K53" i="14"/>
  <c r="L53" i="14"/>
  <c r="M53" i="14"/>
  <c r="N53" i="14"/>
  <c r="O53" i="14"/>
  <c r="BB53" i="14"/>
  <c r="BC53" i="14"/>
  <c r="BD53" i="14"/>
  <c r="BE53" i="14"/>
  <c r="BF53" i="14"/>
  <c r="BG53" i="14"/>
  <c r="BH53" i="14"/>
  <c r="BI53" i="14"/>
  <c r="BJ53" i="14"/>
  <c r="BK53" i="14"/>
  <c r="BL53" i="14"/>
  <c r="BM53" i="14"/>
  <c r="BN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H54" i="13"/>
  <c r="BI54" i="13"/>
  <c r="BJ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H55" i="13"/>
  <c r="BI55" i="13"/>
  <c r="BJ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H56" i="13"/>
  <c r="BI56" i="13"/>
  <c r="BJ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H53" i="13"/>
  <c r="BI53" i="13"/>
  <c r="BJ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O41" i="14" l="1"/>
  <c r="BO42" i="14"/>
  <c r="BO43" i="14"/>
  <c r="BO44" i="14"/>
  <c r="BO45" i="14"/>
  <c r="BO46" i="14"/>
  <c r="BO47" i="14"/>
  <c r="BO48" i="14"/>
  <c r="BO49" i="14"/>
  <c r="BO50" i="14"/>
  <c r="BK43" i="13"/>
  <c r="BK44" i="13"/>
  <c r="BK45" i="13"/>
  <c r="BK46" i="13"/>
  <c r="BK47" i="13"/>
  <c r="BK48" i="13"/>
  <c r="BK49" i="13"/>
  <c r="BK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O58" i="14"/>
  <c r="N58" i="14"/>
  <c r="M58" i="14"/>
  <c r="L58" i="14"/>
  <c r="K58" i="14"/>
  <c r="J58" i="14"/>
  <c r="I58" i="14"/>
  <c r="H58" i="14"/>
  <c r="G58" i="14"/>
  <c r="F58" i="14"/>
  <c r="E58" i="14"/>
  <c r="BJ58" i="13"/>
  <c r="BI58" i="13"/>
  <c r="BH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O40" i="14" l="1"/>
  <c r="BO39" i="14"/>
  <c r="BO38" i="14"/>
  <c r="BO37" i="14"/>
  <c r="BO36" i="14"/>
  <c r="BO35" i="14"/>
  <c r="BO34" i="14"/>
  <c r="BO33" i="14"/>
  <c r="BO32" i="14"/>
  <c r="BO31" i="14"/>
  <c r="BO30" i="14"/>
  <c r="BO29" i="14"/>
  <c r="BO28" i="14"/>
  <c r="BO27" i="14"/>
  <c r="BO26" i="14"/>
  <c r="BO25" i="14"/>
  <c r="BO24" i="14"/>
  <c r="BO23" i="14"/>
  <c r="BO22" i="14"/>
  <c r="BO21" i="14"/>
  <c r="BO20" i="14"/>
  <c r="BO19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K42" i="13"/>
  <c r="BK41" i="13"/>
  <c r="BK40" i="13"/>
  <c r="BK39" i="13"/>
  <c r="BK38" i="13"/>
  <c r="BK37" i="13"/>
  <c r="BK36" i="13"/>
  <c r="BK35" i="13"/>
  <c r="BK34" i="13"/>
  <c r="BK33" i="13"/>
  <c r="BK32" i="13"/>
  <c r="BK31" i="13"/>
  <c r="BK30" i="13"/>
  <c r="BK29" i="13"/>
  <c r="BK28" i="13"/>
  <c r="BK27" i="13"/>
  <c r="BK26" i="13"/>
  <c r="BK25" i="13"/>
  <c r="BK24" i="13"/>
  <c r="BK23" i="13"/>
  <c r="BK22" i="13"/>
  <c r="BK21" i="13"/>
  <c r="BK20" i="13"/>
  <c r="BK19" i="13"/>
  <c r="BK18" i="13"/>
  <c r="BK17" i="13"/>
  <c r="BK16" i="13"/>
  <c r="BK15" i="13"/>
  <c r="BK14" i="13"/>
  <c r="BK13" i="13"/>
  <c r="BK12" i="13"/>
  <c r="BK11" i="13"/>
  <c r="BK10" i="13"/>
  <c r="BK9" i="13"/>
  <c r="BK8" i="13"/>
  <c r="BK7" i="13"/>
  <c r="BK6" i="13"/>
  <c r="BK5" i="13"/>
  <c r="BK4" i="13"/>
  <c r="BK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O56" i="14" l="1"/>
  <c r="BK56" i="13"/>
  <c r="CL3" i="8"/>
  <c r="CL55" i="8" l="1"/>
  <c r="CL56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Nitesh Singh</author>
  </authors>
  <commentList>
    <comment ref="D50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<sst xmlns="http://schemas.openxmlformats.org/spreadsheetml/2006/main" count="7120" uniqueCount="508">
  <si>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</si>
  <si>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</si>
  <si>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</si>
  <si>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</si>
  <si>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</si>
  <si>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</si>
  <si>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</si>
  <si>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</si>
  <si>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</si>
  <si>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</si>
  <si>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</si>
  <si>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</si>
  <si>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</si>
  <si>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</si>
  <si>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</si>
  <si>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</si>
  <si>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</si>
  <si>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</si>
  <si>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</si>
  <si>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</si>
  <si>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</si>
  <si>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</si>
  <si>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</si>
  <si>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</si>
  <si>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</si>
  <si>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</si>
  <si>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</si>
  <si>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</si>
  <si>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</si>
  <si>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</si>
  <si>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</si>
  <si>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</si>
  <si>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</si>
  <si>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</si>
  <si>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</si>
  <si>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</si>
  <si>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</si>
  <si>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</si>
  <si>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</si>
  <si>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</si>
  <si>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</si>
  <si>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</si>
  <si>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</si>
  <si>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</si>
  <si>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</si>
  <si>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</si>
  <si>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</si>
  <si>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</si>
  <si>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</si>
  <si>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</si>
  <si>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</si>
  <si>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</si>
  <si>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</si>
  <si>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</si>
  <si>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</si>
  <si>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</si>
  <si>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</si>
  <si>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</si>
  <si>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</si>
  <si>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</si>
  <si>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</si>
  <si>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</si>
  <si>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</si>
  <si>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</si>
  <si>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</si>
  <si>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</si>
  <si>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</si>
  <si>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</si>
  <si>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</si>
  <si>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</si>
  <si>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</si>
  <si>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</si>
  <si>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</si>
  <si>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</si>
  <si>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</si>
  <si>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</si>
  <si>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</si>
  <si>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</si>
  <si>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</si>
  <si>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</si>
  <si>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</si>
  <si>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</si>
  <si>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</si>
  <si>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</si>
  <si>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</si>
  <si>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</si>
  <si>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</si>
  <si>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</si>
  <si>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</si>
  <si>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</si>
  <si>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</si>
  <si>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</si>
  <si>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</si>
  <si>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</si>
  <si>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</si>
  <si>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</si>
  <si>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</si>
  <si>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</si>
  <si>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</si>
  <si>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</si>
  <si>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</si>
  <si>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</si>
  <si>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</si>
  <si>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</si>
  <si>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</si>
  <si>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</si>
  <si>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</si>
  <si>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</si>
  <si>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</si>
  <si>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</si>
  <si>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</si>
  <si>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</si>
  <si>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</si>
  <si>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</si>
  <si>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</si>
  <si>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</si>
  <si>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</si>
  <si>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</si>
  <si>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</si>
  <si>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</si>
  <si>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</si>
  <si>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</si>
  <si>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</si>
  <si>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</si>
  <si>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</si>
  <si>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</si>
  <si>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</si>
  <si>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</si>
  <si>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</si>
  <si>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</si>
  <si>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</si>
  <si>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</si>
  <si>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</si>
  <si>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</si>
  <si>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</si>
  <si>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</si>
  <si>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</si>
  <si>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</si>
  <si>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</si>
  <si>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</si>
  <si>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</si>
  <si>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</si>
  <si>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</si>
  <si>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</si>
  <si>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</si>
  <si>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</si>
  <si>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</si>
  <si>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</si>
  <si>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</si>
  <si>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</si>
  <si>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</si>
  <si>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</si>
  <si>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</si>
  <si>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</si>
  <si>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</si>
  <si>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</si>
  <si>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</si>
  <si>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</si>
  <si>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</si>
  <si>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</si>
  <si>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</si>
  <si>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</si>
  <si>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</si>
  <si>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</si>
  <si>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</si>
  <si>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</si>
  <si>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</si>
  <si>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</si>
  <si>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</si>
  <si>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</si>
  <si>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</si>
  <si>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</si>
  <si>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</si>
  <si>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</si>
  <si>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</si>
  <si>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</si>
  <si>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</si>
  <si>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</si>
  <si>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</si>
  <si>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</si>
  <si>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</si>
  <si>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</si>
  <si>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</si>
  <si>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</si>
  <si>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</si>
  <si>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</si>
  <si>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</si>
  <si>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</si>
  <si>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</si>
  <si>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</si>
  <si>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</si>
  <si>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</si>
  <si>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</si>
  <si>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</si>
  <si>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</si>
  <si>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</si>
  <si>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</si>
  <si>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</si>
  <si>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</si>
  <si>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</si>
  <si>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</si>
  <si>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</si>
  <si>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</si>
  <si>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</si>
  <si>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</si>
  <si>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</si>
  <si>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</si>
  <si>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</si>
  <si>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</si>
  <si>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</si>
  <si>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</si>
  <si>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</si>
  <si>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</si>
  <si>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</si>
  <si>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</si>
  <si>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</si>
  <si>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</si>
  <si>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</si>
  <si>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</si>
  <si>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</si>
  <si>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</si>
  <si>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</si>
  <si>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</si>
  <si>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</si>
  <si>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</si>
  <si>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</si>
  <si>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</si>
  <si>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</si>
  <si>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</si>
  <si>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</si>
  <si>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</si>
  <si>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</si>
  <si>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</si>
  <si>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</si>
  <si>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</si>
  <si>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</si>
  <si>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</si>
  <si>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</si>
  <si>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</si>
  <si>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</si>
  <si>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</si>
  <si>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</si>
  <si>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</si>
  <si>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</si>
  <si>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</si>
  <si>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</si>
  <si>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</si>
  <si>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</si>
  <si>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</si>
  <si>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</si>
  <si>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</si>
  <si>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</si>
  <si>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</si>
  <si>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</si>
  <si>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</si>
  <si>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</si>
  <si>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</si>
  <si>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</si>
  <si>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</si>
  <si>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</si>
  <si>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</si>
  <si>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</si>
  <si>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</si>
  <si>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</si>
  <si>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</si>
  <si>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</si>
  <si>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</si>
  <si>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</si>
  <si>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</si>
  <si>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</si>
  <si>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</si>
  <si>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</si>
  <si>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</si>
  <si>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</si>
  <si>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</si>
  <si>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</si>
  <si>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</si>
  <si>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</si>
  <si>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</si>
  <si>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</si>
  <si>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</si>
  <si>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</si>
  <si>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</si>
  <si>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</si>
  <si>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</si>
  <si>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</si>
  <si>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</si>
  <si>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</si>
  <si>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</si>
  <si>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</si>
  <si>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</si>
  <si>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</si>
  <si>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</si>
  <si>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</si>
  <si>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</si>
  <si>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</si>
  <si>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</si>
  <si>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</si>
  <si>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</si>
  <si>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</si>
  <si>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</si>
  <si>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</si>
  <si>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</si>
  <si>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</si>
  <si>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</si>
  <si>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</si>
  <si>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</si>
  <si>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</si>
  <si>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</si>
  <si>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</si>
  <si>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</si>
  <si>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</si>
  <si>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</si>
  <si>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</si>
  <si>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</si>
  <si>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</si>
  <si>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</si>
  <si>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</si>
  <si>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</si>
  <si>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</si>
  <si>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</si>
  <si>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</si>
  <si>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</si>
  <si>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</si>
  <si>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</si>
  <si>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</si>
  <si>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</si>
  <si>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</si>
  <si>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</si>
  <si>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</si>
  <si>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</si>
  <si>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</si>
  <si>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</si>
  <si>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</si>
  <si>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</si>
  <si>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</si>
  <si>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</si>
  <si>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</si>
  <si>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</si>
  <si>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</si>
  <si>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</si>
  <si>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</si>
  <si>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</si>
  <si>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</si>
  <si>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</si>
  <si>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</si>
  <si>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</si>
  <si>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</si>
  <si>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</si>
  <si>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</si>
  <si>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</si>
  <si>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</si>
  <si>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</si>
  <si>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</si>
  <si>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</si>
  <si>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</si>
  <si>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</si>
  <si>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</si>
  <si>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</si>
  <si>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</si>
  <si>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</si>
  <si>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</si>
  <si>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</si>
  <si>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</si>
  <si>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</si>
  <si>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</si>
  <si>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</si>
  <si>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</si>
  <si>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</si>
  <si>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</si>
  <si>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</si>
  <si>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</si>
  <si>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</si>
  <si>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</si>
  <si>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</si>
  <si>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</si>
  <si>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</si>
  <si>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</si>
  <si>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</si>
  <si>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</si>
  <si>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</si>
  <si>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</si>
  <si>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</si>
  <si>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</si>
  <si>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</si>
  <si>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</si>
  <si>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</si>
  <si>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</si>
  <si>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</si>
  <si>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</si>
  <si>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</si>
  <si>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</si>
  <si>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</si>
  <si>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</si>
  <si>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</si>
  <si>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</si>
  <si>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</si>
  <si>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</si>
  <si>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</si>
  <si>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</si>
  <si>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</si>
  <si>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</si>
  <si>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</si>
  <si>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</si>
  <si>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</si>
  <si>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</si>
  <si>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</si>
  <si>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</si>
  <si>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</si>
  <si>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</si>
  <si>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</si>
  <si>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</si>
  <si>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</si>
  <si>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</si>
  <si>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90/22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</si>
  <si>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</si>
  <si>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</si>
  <si>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</si>
  <si>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</si>
  <si>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</si>
  <si>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</si>
  <si>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</si>
  <si>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</si>
  <si>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</si>
  <si>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</si>
  <si>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</si>
  <si>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</si>
  <si>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</si>
  <si>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</si>
  <si>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</si>
  <si>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</si>
  <si>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</si>
  <si>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</si>
  <si>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</si>
  <si>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</si>
  <si>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</si>
  <si>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</si>
  <si>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</si>
  <si>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</si>
  <si>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</si>
  <si>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</si>
  <si>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</si>
  <si>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</si>
  <si>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</si>
  <si>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</si>
  <si>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</si>
  <si>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</si>
  <si>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</si>
  <si>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</si>
  <si>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</si>
  <si>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</si>
  <si>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</si>
  <si>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09/25</t>
    <phoneticPr fontId="20" type="noConversion"/>
  </si>
  <si>
    <t>AL</t>
    <phoneticPr fontId="20" type="noConversion"/>
  </si>
  <si>
    <t>09/28</t>
    <phoneticPr fontId="20" type="noConversion"/>
  </si>
  <si>
    <t>A</t>
    <phoneticPr fontId="20" type="noConversion"/>
  </si>
  <si>
    <t>09/28</t>
    <phoneticPr fontId="20" type="noConversion"/>
  </si>
  <si>
    <t>AL</t>
    <phoneticPr fontId="20" type="noConversion"/>
  </si>
  <si>
    <t>√</t>
    <phoneticPr fontId="20" type="noConversion"/>
  </si>
  <si>
    <t>09/29</t>
    <phoneticPr fontId="20" type="noConversion"/>
  </si>
  <si>
    <t>09/29</t>
    <phoneticPr fontId="20" type="noConversion"/>
  </si>
  <si>
    <t>AL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</si>
  <si>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</si>
  <si>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</si>
  <si>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</si>
  <si>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10月</t>
    <phoneticPr fontId="20" type="noConversion"/>
  </si>
  <si>
    <t>10/05</t>
    <phoneticPr fontId="20" type="noConversion"/>
  </si>
  <si>
    <t>AL</t>
    <phoneticPr fontId="20" type="noConversion"/>
  </si>
  <si>
    <t>10/08</t>
    <phoneticPr fontId="20" type="noConversion"/>
  </si>
  <si>
    <t>10/09</t>
    <phoneticPr fontId="20" type="noConversion"/>
  </si>
  <si>
    <t>10/05</t>
    <phoneticPr fontId="20" type="noConversion"/>
  </si>
  <si>
    <t>A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</si>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</sst>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6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9" fillId="13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</cellXfs>
  <cellStyles count="7">
    <cellStyle name="Normal 2" xfId="1" xr:uid="{00000000-0005-0000-0000-000000000000}"/>
    <cellStyle name="Normal 3" xfId="2" xr:uid="{00000000-0005-0000-0000-000001000000}"/>
    <cellStyle name="常规" xfId="0" builtinId="0"/>
    <cellStyle name="常规 16 3" xfId="3" xr:uid="{00000000-0005-0000-0000-000003000000}"/>
    <cellStyle name="常规 3" xfId="5" xr:uid="{00000000-0005-0000-0000-000004000000}"/>
    <cellStyle name="常规 4" xfId="6" xr:uid="{00000000-0005-0000-0000-000005000000}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L57"/>
  <sheetViews>
    <sheetView topLeftCell="B1" zoomScaleNormal="100" workbookViewId="0">
      <selection activeCell="E1" sqref="E1:Y1048576"/>
    </sheetView>
    <sheetView workbookViewId="1">
      <selection sqref="A1:C1"/>
    </sheetView>
  </sheetViews>
  <sheetFormatPr defaultColWidth="16.69921875" defaultRowHeight="14.25"/>
  <cols>
    <col min="1" max="1" width="3.796875" style="11" bestFit="1" customWidth="1"/>
    <col min="2" max="2" width="12.19921875" style="11" bestFit="1" customWidth="1"/>
    <col min="3" max="3" width="10.19921875" style="27" customWidth="1"/>
    <col min="4" max="4" width="10.69921875" style="11" bestFit="1" customWidth="1"/>
    <col min="5" max="8" width="4.5" style="11" hidden="1" customWidth="1"/>
    <col min="9" max="9" width="2.09765625" style="11" hidden="1" customWidth="1"/>
    <col min="10" max="10" width="2.5" style="11" hidden="1" customWidth="1"/>
    <col min="11" max="11" width="1.3984375" style="11" hidden="1" customWidth="1"/>
    <col min="12" max="12" width="3.19921875" style="11" hidden="1" customWidth="1"/>
    <col min="13" max="13" width="3.3984375" style="11" hidden="1" customWidth="1"/>
    <col min="14" max="14" width="3.59765625" style="11" hidden="1" customWidth="1"/>
    <col min="15" max="15" width="5.796875" style="11" hidden="1" customWidth="1"/>
    <col min="16" max="16" width="6.796875" style="11" hidden="1" customWidth="1"/>
    <col min="17" max="17" width="5.5" style="11" hidden="1" customWidth="1"/>
    <col min="18" max="18" width="6.69921875" style="11" hidden="1" customWidth="1"/>
    <col min="19" max="19" width="4.5" style="11" hidden="1" customWidth="1"/>
    <col min="20" max="20" width="5.59765625" style="11" hidden="1" customWidth="1"/>
    <col min="21" max="21" width="5" style="11" hidden="1" customWidth="1"/>
    <col min="22" max="22" width="4.5" style="11" hidden="1" customWidth="1"/>
    <col min="23" max="23" width="6.3984375" style="11" hidden="1" customWidth="1"/>
    <col min="24" max="24" width="4.5" style="11" hidden="1" customWidth="1"/>
    <col min="25" max="25" width="6.3984375" style="11" hidden="1" customWidth="1"/>
    <col min="26" max="26" width="5.8984375" style="11" customWidth="1"/>
    <col min="27" max="27" width="5.09765625" style="11" customWidth="1"/>
    <col min="28" max="31" width="4.5" style="11" customWidth="1"/>
    <col min="32" max="37" width="6.09765625" style="11" customWidth="1"/>
    <col min="38" max="38" width="6.09765625" style="11" bestFit="1" customWidth="1"/>
    <col min="39" max="39" width="6.09765625" style="11" customWidth="1"/>
    <col min="40" max="51" width="4.5" style="11" customWidth="1"/>
    <col min="52" max="57" width="6.09765625" style="11" customWidth="1"/>
    <col min="58" max="58" width="6.09765625" style="11" bestFit="1" customWidth="1"/>
    <col min="59" max="59" width="6.09765625" style="11" customWidth="1"/>
    <col min="60" max="76" width="4.5" style="11" customWidth="1"/>
    <col min="77" max="84" width="6.09765625" style="11" customWidth="1"/>
    <col min="85" max="85" width="6.09765625" style="11" bestFit="1" customWidth="1"/>
    <col min="86" max="87" width="6.09765625" style="11" customWidth="1"/>
    <col min="88" max="88" width="6.09765625" style="11" bestFit="1" customWidth="1"/>
    <col min="89" max="89" width="6.09765625" style="11" customWidth="1"/>
    <col min="90" max="90" width="18.8984375" style="34" customWidth="1"/>
    <col min="91" max="333" width="16.69921875" style="11"/>
    <col min="334" max="16384" width="16.69921875" style="35"/>
  </cols>
  <sheetData>
    <row r="1" spans="1:16340" s="5" customFormat="1" ht="18">
      <c r="A1" s="62" t="s">
        <v>22</v>
      </c>
      <c r="B1" s="62"/>
      <c r="C1" s="6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23</v>
      </c>
      <c r="AA1" s="1" t="s">
        <v>465</v>
      </c>
      <c r="AB1" s="1" t="s">
        <v>465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71.25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415</v>
      </c>
      <c r="V2" s="9" t="s">
        <v>417</v>
      </c>
      <c r="W2" s="9" t="s">
        <v>418</v>
      </c>
      <c r="X2" s="9" t="s">
        <v>451</v>
      </c>
      <c r="Y2" s="9" t="s">
        <v>454</v>
      </c>
      <c r="Z2" s="9" t="s">
        <v>460</v>
      </c>
      <c r="AA2" s="9" t="s">
        <v>466</v>
      </c>
      <c r="AB2" s="9" t="s">
        <v>468</v>
      </c>
      <c r="AC2" s="9" t="s">
        <v>469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25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420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398</v>
      </c>
      <c r="AA3" s="14" t="s">
        <v>398</v>
      </c>
      <c r="AB3" s="14" t="s">
        <v>398</v>
      </c>
      <c r="AC3" s="14" t="s">
        <v>398</v>
      </c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</v>
      </c>
    </row>
    <row r="4" spans="1:16340" s="11" customFormat="1" ht="17.25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416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398</v>
      </c>
      <c r="AA4" s="14" t="s">
        <v>398</v>
      </c>
      <c r="AB4" s="14" t="s">
        <v>398</v>
      </c>
      <c r="AC4" s="14" t="s">
        <v>398</v>
      </c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25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398</v>
      </c>
      <c r="AA5" s="53" t="s">
        <v>404</v>
      </c>
      <c r="AB5" s="14" t="s">
        <v>398</v>
      </c>
      <c r="AC5" s="14" t="s">
        <v>398</v>
      </c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0.96</v>
      </c>
    </row>
    <row r="6" spans="1:16340" s="11" customFormat="1" ht="17.25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398</v>
      </c>
      <c r="AA6" s="14" t="s">
        <v>398</v>
      </c>
      <c r="AB6" s="14" t="s">
        <v>398</v>
      </c>
      <c r="AC6" s="14" t="s">
        <v>398</v>
      </c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25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398</v>
      </c>
      <c r="AA7" s="14" t="s">
        <v>398</v>
      </c>
      <c r="AB7" s="14" t="s">
        <v>398</v>
      </c>
      <c r="AC7" s="14" t="s">
        <v>398</v>
      </c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25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398</v>
      </c>
      <c r="AA8" s="14" t="s">
        <v>398</v>
      </c>
      <c r="AB8" s="14" t="s">
        <v>398</v>
      </c>
      <c r="AC8" s="14" t="s">
        <v>398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25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398</v>
      </c>
      <c r="AA9" s="14" t="s">
        <v>398</v>
      </c>
      <c r="AB9" s="14" t="s">
        <v>398</v>
      </c>
      <c r="AC9" s="14" t="s">
        <v>398</v>
      </c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0.96</v>
      </c>
    </row>
    <row r="10" spans="1:16340" s="11" customFormat="1" ht="17.25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60" t="s">
        <v>403</v>
      </c>
      <c r="AA10" s="14" t="s">
        <v>398</v>
      </c>
      <c r="AB10" s="14" t="s">
        <v>398</v>
      </c>
      <c r="AC10" s="14" t="s">
        <v>398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0.96</v>
      </c>
    </row>
    <row r="11" spans="1:16340" s="11" customFormat="1" ht="17.25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398</v>
      </c>
      <c r="AA11" s="14" t="s">
        <v>398</v>
      </c>
      <c r="AB11" s="14" t="s">
        <v>398</v>
      </c>
      <c r="AC11" s="14" t="s">
        <v>398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40" s="11" customFormat="1" ht="17.25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455</v>
      </c>
      <c r="W12" s="53" t="s">
        <v>419</v>
      </c>
      <c r="X12" s="14" t="s">
        <v>398</v>
      </c>
      <c r="Y12" s="14" t="s">
        <v>398</v>
      </c>
      <c r="Z12" s="14" t="s">
        <v>398</v>
      </c>
      <c r="AA12" s="14" t="s">
        <v>398</v>
      </c>
      <c r="AB12" s="14" t="s">
        <v>398</v>
      </c>
      <c r="AC12" s="14" t="s">
        <v>398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0.92</v>
      </c>
    </row>
    <row r="13" spans="1:16340" s="11" customFormat="1" ht="17.25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398</v>
      </c>
      <c r="AA13" s="14" t="s">
        <v>398</v>
      </c>
      <c r="AB13" s="14" t="s">
        <v>398</v>
      </c>
      <c r="AC13" s="14" t="s">
        <v>398</v>
      </c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25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398</v>
      </c>
      <c r="AA14" s="14" t="s">
        <v>398</v>
      </c>
      <c r="AB14" s="14" t="s">
        <v>398</v>
      </c>
      <c r="AC14" s="14" t="s">
        <v>398</v>
      </c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25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398</v>
      </c>
      <c r="AA15" s="14" t="s">
        <v>398</v>
      </c>
      <c r="AB15" s="14" t="s">
        <v>398</v>
      </c>
      <c r="AC15" s="14" t="s">
        <v>398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25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398</v>
      </c>
      <c r="AA16" s="14" t="s">
        <v>398</v>
      </c>
      <c r="AB16" s="14" t="s">
        <v>398</v>
      </c>
      <c r="AC16" s="14" t="s">
        <v>398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398</v>
      </c>
      <c r="AA17" s="14" t="s">
        <v>398</v>
      </c>
      <c r="AB17" s="14" t="s">
        <v>398</v>
      </c>
      <c r="AC17" s="14" t="s">
        <v>398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398</v>
      </c>
      <c r="AA18" s="53" t="s">
        <v>404</v>
      </c>
      <c r="AB18" s="14" t="s">
        <v>398</v>
      </c>
      <c r="AC18" s="14" t="s">
        <v>398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0.96</v>
      </c>
    </row>
    <row r="19" spans="1:90" s="11" customFormat="1" ht="17.25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398</v>
      </c>
      <c r="AA19" s="14" t="s">
        <v>398</v>
      </c>
      <c r="AB19" s="14" t="s">
        <v>398</v>
      </c>
      <c r="AC19" s="14" t="s">
        <v>398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398</v>
      </c>
      <c r="AA20" s="14" t="s">
        <v>398</v>
      </c>
      <c r="AB20" s="14" t="s">
        <v>398</v>
      </c>
      <c r="AC20" s="14" t="s">
        <v>398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398</v>
      </c>
      <c r="AA21" s="14" t="s">
        <v>398</v>
      </c>
      <c r="AB21" s="14" t="s">
        <v>398</v>
      </c>
      <c r="AC21" s="14" t="s">
        <v>398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398</v>
      </c>
      <c r="AA22" s="14" t="s">
        <v>398</v>
      </c>
      <c r="AB22" s="14" t="s">
        <v>398</v>
      </c>
      <c r="AC22" s="14" t="s">
        <v>398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398</v>
      </c>
      <c r="AA23" s="53" t="s">
        <v>404</v>
      </c>
      <c r="AB23" s="14" t="s">
        <v>398</v>
      </c>
      <c r="AC23" s="54" t="s">
        <v>467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0.96</v>
      </c>
    </row>
    <row r="24" spans="1:90" s="11" customFormat="1" ht="17.25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398</v>
      </c>
      <c r="AA24" s="14" t="s">
        <v>398</v>
      </c>
      <c r="AB24" s="14" t="s">
        <v>398</v>
      </c>
      <c r="AC24" s="14" t="s">
        <v>398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14" t="s">
        <v>398</v>
      </c>
      <c r="AA25" s="14" t="s">
        <v>398</v>
      </c>
      <c r="AB25" s="14" t="s">
        <v>398</v>
      </c>
      <c r="AC25" s="14" t="s">
        <v>398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0.96</v>
      </c>
    </row>
    <row r="26" spans="1:90" s="11" customFormat="1" ht="17.25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398</v>
      </c>
      <c r="AA26" s="14" t="s">
        <v>398</v>
      </c>
      <c r="AB26" s="14" t="s">
        <v>398</v>
      </c>
      <c r="AC26" s="14" t="s">
        <v>398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0.96</v>
      </c>
    </row>
    <row r="27" spans="1:90" s="11" customFormat="1" ht="17.25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398</v>
      </c>
      <c r="AA27" s="14" t="s">
        <v>398</v>
      </c>
      <c r="AB27" s="14" t="s">
        <v>398</v>
      </c>
      <c r="AC27" s="14" t="s">
        <v>398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398</v>
      </c>
      <c r="AA28" s="14" t="s">
        <v>398</v>
      </c>
      <c r="AB28" s="14" t="s">
        <v>398</v>
      </c>
      <c r="AC28" s="14" t="s">
        <v>398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398</v>
      </c>
      <c r="AA29" s="14" t="s">
        <v>398</v>
      </c>
      <c r="AB29" s="14" t="s">
        <v>398</v>
      </c>
      <c r="AC29" s="14" t="s">
        <v>398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398</v>
      </c>
      <c r="AA30" s="14" t="s">
        <v>398</v>
      </c>
      <c r="AB30" s="14" t="s">
        <v>398</v>
      </c>
      <c r="AC30" s="14" t="s">
        <v>398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398</v>
      </c>
      <c r="AA31" s="14" t="s">
        <v>398</v>
      </c>
      <c r="AB31" s="14" t="s">
        <v>398</v>
      </c>
      <c r="AC31" s="14" t="s">
        <v>398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398</v>
      </c>
      <c r="AA32" s="14" t="s">
        <v>398</v>
      </c>
      <c r="AB32" s="14" t="s">
        <v>398</v>
      </c>
      <c r="AC32" s="14" t="s">
        <v>398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398</v>
      </c>
      <c r="AA33" s="54" t="s">
        <v>467</v>
      </c>
      <c r="AB33" s="14" t="s">
        <v>398</v>
      </c>
      <c r="AC33" s="14" t="s">
        <v>398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398</v>
      </c>
      <c r="AA34" s="14" t="s">
        <v>398</v>
      </c>
      <c r="AB34" s="14" t="s">
        <v>398</v>
      </c>
      <c r="AC34" s="14" t="s">
        <v>398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398</v>
      </c>
      <c r="AA35" s="14" t="s">
        <v>398</v>
      </c>
      <c r="AB35" s="14" t="s">
        <v>398</v>
      </c>
      <c r="AC35" s="14" t="s">
        <v>398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398</v>
      </c>
      <c r="AA36" s="14" t="s">
        <v>398</v>
      </c>
      <c r="AB36" s="14" t="s">
        <v>398</v>
      </c>
      <c r="AC36" s="14" t="s">
        <v>398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398</v>
      </c>
      <c r="AA37" s="14" t="s">
        <v>398</v>
      </c>
      <c r="AB37" s="14" t="s">
        <v>398</v>
      </c>
      <c r="AC37" s="14" t="s">
        <v>398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398</v>
      </c>
      <c r="AA38" s="14" t="s">
        <v>398</v>
      </c>
      <c r="AB38" s="14" t="s">
        <v>398</v>
      </c>
      <c r="AC38" s="14" t="s">
        <v>398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398</v>
      </c>
      <c r="AA39" s="14" t="s">
        <v>398</v>
      </c>
      <c r="AB39" s="14" t="s">
        <v>398</v>
      </c>
      <c r="AC39" s="14" t="s">
        <v>398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398</v>
      </c>
      <c r="AA40" s="14" t="s">
        <v>398</v>
      </c>
      <c r="AB40" s="14" t="s">
        <v>398</v>
      </c>
      <c r="AC40" s="14" t="s">
        <v>398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398</v>
      </c>
      <c r="AA41" s="14" t="s">
        <v>398</v>
      </c>
      <c r="AB41" s="14" t="s">
        <v>398</v>
      </c>
      <c r="AC41" s="14" t="s">
        <v>398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398</v>
      </c>
      <c r="AA42" s="14" t="s">
        <v>398</v>
      </c>
      <c r="AB42" s="14" t="s">
        <v>398</v>
      </c>
      <c r="AC42" s="14" t="s">
        <v>398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398</v>
      </c>
      <c r="AA43" s="14" t="s">
        <v>398</v>
      </c>
      <c r="AB43" s="14" t="s">
        <v>398</v>
      </c>
      <c r="AC43" s="14" t="s">
        <v>398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398</v>
      </c>
      <c r="AA44" s="14" t="s">
        <v>398</v>
      </c>
      <c r="AB44" s="14" t="s">
        <v>398</v>
      </c>
      <c r="AC44" s="14" t="s">
        <v>398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398</v>
      </c>
      <c r="AA45" s="14" t="s">
        <v>404</v>
      </c>
      <c r="AB45" s="14" t="s">
        <v>398</v>
      </c>
      <c r="AC45" s="14" t="s">
        <v>398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0.96</v>
      </c>
    </row>
    <row r="46" spans="1:90" s="11" customFormat="1" ht="17.25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398</v>
      </c>
      <c r="AA46" s="14" t="s">
        <v>398</v>
      </c>
      <c r="AB46" s="14" t="s">
        <v>398</v>
      </c>
      <c r="AC46" s="14" t="s">
        <v>398</v>
      </c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398</v>
      </c>
      <c r="AA47" s="14" t="s">
        <v>398</v>
      </c>
      <c r="AB47" s="14" t="s">
        <v>398</v>
      </c>
      <c r="AC47" s="14" t="s">
        <v>398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398</v>
      </c>
      <c r="AA48" s="14" t="s">
        <v>398</v>
      </c>
      <c r="AB48" s="14" t="s">
        <v>398</v>
      </c>
      <c r="AC48" s="14" t="s">
        <v>398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398</v>
      </c>
      <c r="AA49" s="14" t="s">
        <v>398</v>
      </c>
      <c r="AB49" s="14" t="s">
        <v>398</v>
      </c>
      <c r="AC49" s="14" t="s">
        <v>398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1</v>
      </c>
      <c r="AA52" s="50">
        <f t="shared" si="1"/>
        <v>0.91489361702127658</v>
      </c>
      <c r="AB52" s="50">
        <f t="shared" ref="AB52:AM52" si="2">(COUNTIF(AB3:AB49,"√") + COUNTIF(AB3:AB49,"AL"))/47</f>
        <v>1</v>
      </c>
      <c r="AC52" s="50">
        <f t="shared" si="2"/>
        <v>1</v>
      </c>
      <c r="AD52" s="50">
        <f t="shared" si="2"/>
        <v>0</v>
      </c>
      <c r="AE52" s="50">
        <f t="shared" si="2"/>
        <v>0</v>
      </c>
      <c r="AF52" s="50">
        <f t="shared" si="2"/>
        <v>0</v>
      </c>
      <c r="AG52" s="50">
        <f t="shared" si="2"/>
        <v>0</v>
      </c>
      <c r="AH52" s="50">
        <f t="shared" si="2"/>
        <v>0</v>
      </c>
      <c r="AI52" s="50">
        <f t="shared" si="2"/>
        <v>0</v>
      </c>
      <c r="AJ52" s="50">
        <f t="shared" si="2"/>
        <v>0</v>
      </c>
      <c r="AK52" s="50">
        <f t="shared" si="2"/>
        <v>0</v>
      </c>
      <c r="AL52" s="50">
        <f t="shared" si="2"/>
        <v>0</v>
      </c>
      <c r="AM52" s="50">
        <f t="shared" si="2"/>
        <v>0</v>
      </c>
      <c r="AN52" s="50">
        <f t="shared" ref="AN52:BG52" si="3">(COUNTIF(AN3:AN49,"√") + COUNTIF(AN3:AN49,"AL"))/47</f>
        <v>0</v>
      </c>
      <c r="AO52" s="50">
        <f t="shared" si="3"/>
        <v>0</v>
      </c>
      <c r="AP52" s="50">
        <f t="shared" si="3"/>
        <v>0</v>
      </c>
      <c r="AQ52" s="50">
        <f t="shared" si="3"/>
        <v>0</v>
      </c>
      <c r="AR52" s="50">
        <f t="shared" si="3"/>
        <v>0</v>
      </c>
      <c r="AS52" s="50">
        <f t="shared" si="3"/>
        <v>0</v>
      </c>
      <c r="AT52" s="50">
        <f t="shared" si="3"/>
        <v>0</v>
      </c>
      <c r="AU52" s="50">
        <f t="shared" si="3"/>
        <v>0</v>
      </c>
      <c r="AV52" s="50">
        <f t="shared" si="3"/>
        <v>0</v>
      </c>
      <c r="AW52" s="50">
        <f t="shared" si="3"/>
        <v>0</v>
      </c>
      <c r="AX52" s="50">
        <f t="shared" si="3"/>
        <v>0</v>
      </c>
      <c r="AY52" s="50">
        <f t="shared" si="3"/>
        <v>0</v>
      </c>
      <c r="AZ52" s="50">
        <f t="shared" si="3"/>
        <v>0</v>
      </c>
      <c r="BA52" s="50">
        <f t="shared" si="3"/>
        <v>0</v>
      </c>
      <c r="BB52" s="50">
        <f t="shared" si="3"/>
        <v>0</v>
      </c>
      <c r="BC52" s="50">
        <f t="shared" si="3"/>
        <v>0</v>
      </c>
      <c r="BD52" s="50">
        <f t="shared" si="3"/>
        <v>0</v>
      </c>
      <c r="BE52" s="50">
        <f t="shared" si="3"/>
        <v>0</v>
      </c>
      <c r="BF52" s="50">
        <f t="shared" si="3"/>
        <v>0</v>
      </c>
      <c r="BG52" s="50">
        <f t="shared" si="3"/>
        <v>0</v>
      </c>
      <c r="BH52" s="50">
        <f t="shared" ref="BH52:CH52" si="4">(COUNTIF(BH3:BH49,"√") + COUNTIF(BH3:BH49,"AL"))/47</f>
        <v>0</v>
      </c>
      <c r="BI52" s="50">
        <f t="shared" si="4"/>
        <v>0</v>
      </c>
      <c r="BJ52" s="50">
        <f t="shared" si="4"/>
        <v>0</v>
      </c>
      <c r="BK52" s="50">
        <f t="shared" si="4"/>
        <v>0</v>
      </c>
      <c r="BL52" s="50">
        <f t="shared" si="4"/>
        <v>0</v>
      </c>
      <c r="BM52" s="50">
        <f t="shared" si="4"/>
        <v>0</v>
      </c>
      <c r="BN52" s="50">
        <f t="shared" si="4"/>
        <v>0</v>
      </c>
      <c r="BO52" s="50">
        <f t="shared" si="4"/>
        <v>0</v>
      </c>
      <c r="BP52" s="50">
        <f t="shared" si="4"/>
        <v>0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46</v>
      </c>
      <c r="AA53" s="51">
        <f t="shared" si="5"/>
        <v>42</v>
      </c>
      <c r="AB53" s="51">
        <f t="shared" ref="AB53:AM53" si="6">COUNTIF(AB3:AB49,"√")+COUNTIF(AB3:AB49,"L")</f>
        <v>47</v>
      </c>
      <c r="AC53" s="51">
        <f t="shared" si="6"/>
        <v>46</v>
      </c>
      <c r="AD53" s="51">
        <f t="shared" si="6"/>
        <v>0</v>
      </c>
      <c r="AE53" s="51">
        <f t="shared" si="6"/>
        <v>0</v>
      </c>
      <c r="AF53" s="51">
        <f t="shared" si="6"/>
        <v>0</v>
      </c>
      <c r="AG53" s="51">
        <f t="shared" si="6"/>
        <v>0</v>
      </c>
      <c r="AH53" s="51">
        <f t="shared" si="6"/>
        <v>0</v>
      </c>
      <c r="AI53" s="51">
        <f t="shared" si="6"/>
        <v>0</v>
      </c>
      <c r="AJ53" s="51">
        <f t="shared" si="6"/>
        <v>0</v>
      </c>
      <c r="AK53" s="51">
        <f t="shared" si="6"/>
        <v>0</v>
      </c>
      <c r="AL53" s="51">
        <f t="shared" si="6"/>
        <v>0</v>
      </c>
      <c r="AM53" s="51">
        <f t="shared" si="6"/>
        <v>0</v>
      </c>
      <c r="AN53" s="51">
        <f t="shared" ref="AN53:BG53" si="7">COUNTIF(AN3:AN49,"√")+COUNTIF(AN3:AN49,"L")</f>
        <v>0</v>
      </c>
      <c r="AO53" s="51">
        <f t="shared" si="7"/>
        <v>0</v>
      </c>
      <c r="AP53" s="51">
        <f t="shared" si="7"/>
        <v>0</v>
      </c>
      <c r="AQ53" s="51">
        <f t="shared" si="7"/>
        <v>0</v>
      </c>
      <c r="AR53" s="51">
        <f t="shared" si="7"/>
        <v>0</v>
      </c>
      <c r="AS53" s="51">
        <f t="shared" si="7"/>
        <v>0</v>
      </c>
      <c r="AT53" s="51">
        <f t="shared" si="7"/>
        <v>0</v>
      </c>
      <c r="AU53" s="51">
        <f t="shared" si="7"/>
        <v>0</v>
      </c>
      <c r="AV53" s="51">
        <f t="shared" si="7"/>
        <v>0</v>
      </c>
      <c r="AW53" s="51">
        <f t="shared" si="7"/>
        <v>0</v>
      </c>
      <c r="AX53" s="51">
        <f t="shared" si="7"/>
        <v>0</v>
      </c>
      <c r="AY53" s="51">
        <f t="shared" si="7"/>
        <v>0</v>
      </c>
      <c r="AZ53" s="51">
        <f t="shared" si="7"/>
        <v>0</v>
      </c>
      <c r="BA53" s="51">
        <f t="shared" si="7"/>
        <v>0</v>
      </c>
      <c r="BB53" s="51">
        <f t="shared" si="7"/>
        <v>0</v>
      </c>
      <c r="BC53" s="51">
        <f t="shared" si="7"/>
        <v>0</v>
      </c>
      <c r="BD53" s="51">
        <f t="shared" si="7"/>
        <v>0</v>
      </c>
      <c r="BE53" s="51">
        <f t="shared" si="7"/>
        <v>0</v>
      </c>
      <c r="BF53" s="51">
        <f t="shared" si="7"/>
        <v>0</v>
      </c>
      <c r="BG53" s="51">
        <f t="shared" si="7"/>
        <v>0</v>
      </c>
      <c r="BH53" s="51">
        <f t="shared" ref="BH53:CH53" si="8">COUNTIF(BH3:BH49,"√")+COUNTIF(BH3:BH49,"L")</f>
        <v>0</v>
      </c>
      <c r="BI53" s="51">
        <f t="shared" si="8"/>
        <v>0</v>
      </c>
      <c r="BJ53" s="51">
        <f t="shared" si="8"/>
        <v>0</v>
      </c>
      <c r="BK53" s="51">
        <f t="shared" si="8"/>
        <v>0</v>
      </c>
      <c r="BL53" s="51">
        <f t="shared" si="8"/>
        <v>0</v>
      </c>
      <c r="BM53" s="51">
        <f t="shared" si="8"/>
        <v>0</v>
      </c>
      <c r="BN53" s="51">
        <f t="shared" si="8"/>
        <v>0</v>
      </c>
      <c r="BO53" s="51">
        <f t="shared" si="8"/>
        <v>0</v>
      </c>
      <c r="BP53" s="51">
        <f t="shared" si="8"/>
        <v>0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1</v>
      </c>
      <c r="AA54" s="51">
        <f t="shared" si="9"/>
        <v>1</v>
      </c>
      <c r="AB54" s="51">
        <f t="shared" ref="AB54:AM54" si="10">COUNTIF(AB3:AB49,"AL")</f>
        <v>0</v>
      </c>
      <c r="AC54" s="51">
        <f t="shared" si="10"/>
        <v>1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0</v>
      </c>
      <c r="AM54" s="51">
        <f t="shared" si="10"/>
        <v>0</v>
      </c>
      <c r="AN54" s="51">
        <f t="shared" ref="AN54:BG54" si="11">COUNTIF(AN3:AN49,"AL")</f>
        <v>0</v>
      </c>
      <c r="AO54" s="51">
        <f t="shared" si="11"/>
        <v>0</v>
      </c>
      <c r="AP54" s="51">
        <f t="shared" si="11"/>
        <v>0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0</v>
      </c>
      <c r="AV54" s="51">
        <f t="shared" si="11"/>
        <v>0</v>
      </c>
      <c r="AW54" s="51">
        <f t="shared" si="11"/>
        <v>0</v>
      </c>
      <c r="AX54" s="51">
        <f t="shared" si="11"/>
        <v>0</v>
      </c>
      <c r="AY54" s="51">
        <f t="shared" si="11"/>
        <v>0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0</v>
      </c>
      <c r="BD54" s="51">
        <f t="shared" si="11"/>
        <v>0</v>
      </c>
      <c r="BE54" s="51">
        <f t="shared" si="11"/>
        <v>0</v>
      </c>
      <c r="BF54" s="51">
        <f t="shared" si="11"/>
        <v>0</v>
      </c>
      <c r="BG54" s="51">
        <f t="shared" si="11"/>
        <v>0</v>
      </c>
      <c r="BH54" s="51">
        <f t="shared" ref="BH54:CH54" si="12">COUNTIF(BH3:BH49,"AL")</f>
        <v>0</v>
      </c>
      <c r="BI54" s="51">
        <f t="shared" si="12"/>
        <v>0</v>
      </c>
      <c r="BJ54" s="51">
        <f t="shared" si="12"/>
        <v>0</v>
      </c>
      <c r="BK54" s="51">
        <f t="shared" si="12"/>
        <v>0</v>
      </c>
      <c r="BL54" s="51">
        <f t="shared" si="12"/>
        <v>0</v>
      </c>
      <c r="BM54" s="51">
        <f t="shared" si="12"/>
        <v>0</v>
      </c>
      <c r="BN54" s="51">
        <f t="shared" si="12"/>
        <v>0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4</v>
      </c>
      <c r="AB55" s="32">
        <f t="shared" ref="AB55:AM55" si="14">COUNTIF(AB3:AB49,"A")</f>
        <v>0</v>
      </c>
      <c r="AC55" s="32">
        <f t="shared" si="14"/>
        <v>0</v>
      </c>
      <c r="AD55" s="32">
        <f t="shared" si="14"/>
        <v>0</v>
      </c>
      <c r="AE55" s="32">
        <f t="shared" si="14"/>
        <v>0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0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0</v>
      </c>
      <c r="AR55" s="32">
        <f t="shared" si="15"/>
        <v>0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0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0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0.98723404255319147</v>
      </c>
    </row>
    <row r="56" spans="1:90" s="11" customFormat="1">
      <c r="C56" s="27"/>
      <c r="CL56" s="34"/>
    </row>
    <row r="57" spans="1:90" ht="16.5">
      <c r="B57" s="61" t="s">
        <v>19</v>
      </c>
      <c r="C57" s="61"/>
      <c r="D57" s="61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40</v>
      </c>
      <c r="AA57" s="46">
        <f t="shared" si="17"/>
        <v>41</v>
      </c>
      <c r="AB57" s="46">
        <f t="shared" ref="AB57:AM57" si="18">WEEKNUM(AB2)</f>
        <v>41</v>
      </c>
      <c r="AC57" s="46">
        <f t="shared" si="18"/>
        <v>41</v>
      </c>
      <c r="AD57" s="46">
        <f t="shared" si="18"/>
        <v>0</v>
      </c>
      <c r="AE57" s="46">
        <f t="shared" si="18"/>
        <v>0</v>
      </c>
      <c r="AF57" s="46">
        <f t="shared" si="18"/>
        <v>0</v>
      </c>
      <c r="AG57" s="46">
        <f t="shared" si="18"/>
        <v>0</v>
      </c>
      <c r="AH57" s="46">
        <f t="shared" si="18"/>
        <v>0</v>
      </c>
      <c r="AI57" s="46">
        <f t="shared" si="18"/>
        <v>0</v>
      </c>
      <c r="AJ57" s="46">
        <f t="shared" si="18"/>
        <v>0</v>
      </c>
      <c r="AK57" s="46">
        <f t="shared" si="18"/>
        <v>0</v>
      </c>
      <c r="AL57" s="46">
        <f t="shared" si="18"/>
        <v>0</v>
      </c>
      <c r="AM57" s="46">
        <f t="shared" si="18"/>
        <v>0</v>
      </c>
      <c r="AN57" s="46">
        <f t="shared" ref="AN57:BG57" si="19">WEEKNUM(AN2)</f>
        <v>0</v>
      </c>
      <c r="AO57" s="46">
        <f t="shared" si="19"/>
        <v>0</v>
      </c>
      <c r="AP57" s="46">
        <f t="shared" si="19"/>
        <v>0</v>
      </c>
      <c r="AQ57" s="46">
        <f t="shared" si="19"/>
        <v>0</v>
      </c>
      <c r="AR57" s="46">
        <f t="shared" si="19"/>
        <v>0</v>
      </c>
      <c r="AS57" s="46">
        <f t="shared" si="19"/>
        <v>0</v>
      </c>
      <c r="AT57" s="46">
        <f t="shared" si="19"/>
        <v>0</v>
      </c>
      <c r="AU57" s="46">
        <f t="shared" si="19"/>
        <v>0</v>
      </c>
      <c r="AV57" s="46">
        <f t="shared" si="19"/>
        <v>0</v>
      </c>
      <c r="AW57" s="46">
        <f t="shared" si="19"/>
        <v>0</v>
      </c>
      <c r="AX57" s="46">
        <f t="shared" si="19"/>
        <v>0</v>
      </c>
      <c r="AY57" s="46">
        <f t="shared" si="19"/>
        <v>0</v>
      </c>
      <c r="AZ57" s="46">
        <f t="shared" si="19"/>
        <v>0</v>
      </c>
      <c r="BA57" s="46">
        <f t="shared" si="19"/>
        <v>0</v>
      </c>
      <c r="BB57" s="46">
        <f t="shared" si="19"/>
        <v>0</v>
      </c>
      <c r="BC57" s="46">
        <f t="shared" si="19"/>
        <v>0</v>
      </c>
      <c r="BD57" s="46">
        <f t="shared" si="19"/>
        <v>0</v>
      </c>
      <c r="BE57" s="46">
        <f t="shared" si="19"/>
        <v>0</v>
      </c>
      <c r="BF57" s="46">
        <f t="shared" si="19"/>
        <v>0</v>
      </c>
      <c r="BG57" s="46">
        <f t="shared" si="19"/>
        <v>0</v>
      </c>
      <c r="BH57" s="46">
        <f t="shared" ref="BH57:CH57" si="20">WEEKNUM(BH2)</f>
        <v>0</v>
      </c>
      <c r="BI57" s="46">
        <f t="shared" si="20"/>
        <v>0</v>
      </c>
      <c r="BJ57" s="46">
        <f t="shared" si="20"/>
        <v>0</v>
      </c>
      <c r="BK57" s="46">
        <f t="shared" si="20"/>
        <v>0</v>
      </c>
      <c r="BL57" s="46">
        <f t="shared" si="20"/>
        <v>0</v>
      </c>
      <c r="BM57" s="46">
        <f t="shared" si="20"/>
        <v>0</v>
      </c>
      <c r="BN57" s="46">
        <f t="shared" si="20"/>
        <v>0</v>
      </c>
      <c r="BO57" s="46">
        <f t="shared" si="20"/>
        <v>0</v>
      </c>
      <c r="BP57" s="46">
        <f t="shared" si="20"/>
        <v>0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8"/>
  <sheetViews>
    <sheetView topLeftCell="B1" zoomScaleNormal="100" workbookViewId="0">
      <selection activeCell="Y3" sqref="Y3:Y49"/>
    </sheetView>
    <sheetView workbookViewId="1">
      <selection sqref="A1:C1"/>
    </sheetView>
  </sheetViews>
  <sheetFormatPr defaultColWidth="16.69921875" defaultRowHeight="14.25"/>
  <cols>
    <col min="1" max="1" width="3.69921875" style="11" bestFit="1" customWidth="1"/>
    <col min="2" max="2" width="11" style="11" bestFit="1" customWidth="1"/>
    <col min="3" max="3" width="10.19921875" style="27" bestFit="1" customWidth="1"/>
    <col min="4" max="4" width="10.3984375" style="11" bestFit="1" customWidth="1"/>
    <col min="5" max="5" width="6.19921875" style="11" hidden="1" customWidth="1"/>
    <col min="6" max="6" width="6.69921875" style="11" hidden="1" customWidth="1"/>
    <col min="7" max="7" width="5.796875" style="11" hidden="1" customWidth="1"/>
    <col min="8" max="8" width="6.19921875" style="11" hidden="1" customWidth="1"/>
    <col min="9" max="9" width="6" style="11" hidden="1" customWidth="1"/>
    <col min="10" max="10" width="5.3984375" style="11" hidden="1" customWidth="1"/>
    <col min="11" max="11" width="5.59765625" style="11" hidden="1" customWidth="1"/>
    <col min="12" max="12" width="5.3984375" style="11" hidden="1" customWidth="1"/>
    <col min="13" max="13" width="5.796875" style="11" hidden="1" customWidth="1"/>
    <col min="14" max="14" width="6" style="11" hidden="1" customWidth="1"/>
    <col min="15" max="15" width="6.5" style="11" hidden="1" customWidth="1"/>
    <col min="16" max="17" width="6" style="11" hidden="1" customWidth="1"/>
    <col min="18" max="18" width="6.5" style="11" customWidth="1"/>
    <col min="19" max="19" width="5.59765625" style="11" customWidth="1"/>
    <col min="20" max="20" width="6.19921875" style="11" customWidth="1"/>
    <col min="21" max="22" width="6" style="11" customWidth="1"/>
    <col min="23" max="29" width="6.09765625" style="11" customWidth="1"/>
    <col min="30" max="30" width="6.09765625" style="11" bestFit="1" customWidth="1"/>
    <col min="31" max="31" width="6.09765625" style="11" customWidth="1"/>
    <col min="32" max="32" width="6.09765625" style="11" bestFit="1" customWidth="1"/>
    <col min="33" max="33" width="5.796875" style="11" customWidth="1"/>
    <col min="34" max="34" width="6" style="11" customWidth="1"/>
    <col min="35" max="35" width="6.5" style="11" customWidth="1"/>
    <col min="36" max="37" width="6" style="11" customWidth="1"/>
    <col min="38" max="38" width="6.5" style="11" customWidth="1"/>
    <col min="39" max="39" width="5.59765625" style="11" customWidth="1"/>
    <col min="40" max="40" width="6.19921875" style="11" customWidth="1"/>
    <col min="41" max="42" width="6" style="11" customWidth="1"/>
    <col min="43" max="49" width="6.09765625" style="11" customWidth="1"/>
    <col min="50" max="50" width="6.09765625" style="11" bestFit="1" customWidth="1"/>
    <col min="51" max="51" width="6.09765625" style="11" customWidth="1"/>
    <col min="52" max="52" width="6.09765625" style="11" bestFit="1" customWidth="1"/>
    <col min="53" max="53" width="5.796875" style="11" customWidth="1"/>
    <col min="54" max="54" width="6" style="11" customWidth="1"/>
    <col min="55" max="55" width="6.5" style="11" customWidth="1"/>
    <col min="56" max="57" width="6" style="11" customWidth="1"/>
    <col min="58" max="58" width="6.5" style="11" customWidth="1"/>
    <col min="59" max="59" width="5.59765625" style="11" customWidth="1"/>
    <col min="60" max="60" width="6.19921875" style="11" customWidth="1"/>
    <col min="61" max="62" width="6" style="11" customWidth="1"/>
    <col min="63" max="63" width="5.796875" style="11" customWidth="1"/>
    <col min="64" max="64" width="6" style="11" customWidth="1"/>
    <col min="65" max="65" width="6.5" style="11" customWidth="1"/>
    <col min="66" max="67" width="6" style="11" customWidth="1"/>
    <col min="68" max="68" width="6.5" style="11" customWidth="1"/>
    <col min="69" max="69" width="5.59765625" style="11" customWidth="1"/>
    <col min="70" max="70" width="6.19921875" style="11" customWidth="1"/>
    <col min="71" max="72" width="6" style="11" customWidth="1"/>
    <col min="73" max="79" width="6.09765625" style="11" customWidth="1"/>
    <col min="80" max="80" width="6.09765625" style="11" bestFit="1" customWidth="1"/>
    <col min="81" max="81" width="6.09765625" style="11" customWidth="1"/>
    <col min="82" max="82" width="6.09765625" style="11" bestFit="1" customWidth="1"/>
    <col min="83" max="83" width="6.09765625" style="11" customWidth="1"/>
    <col min="84" max="84" width="6.09765625" style="11" bestFit="1" customWidth="1"/>
    <col min="85" max="85" width="6.09765625" style="11" customWidth="1"/>
    <col min="86" max="87" width="6.09765625" style="11" bestFit="1" customWidth="1"/>
    <col min="88" max="88" width="6.09765625" style="11" customWidth="1"/>
    <col min="89" max="89" width="6.09765625" style="11" bestFit="1" customWidth="1"/>
    <col min="90" max="90" width="14" style="34" bestFit="1" customWidth="1"/>
    <col min="91" max="333" width="16.69921875" style="11"/>
    <col min="334" max="16384" width="16.69921875" style="35"/>
  </cols>
  <sheetData>
    <row r="1" spans="1:16384" s="5" customFormat="1" ht="18">
      <c r="A1" s="62" t="s">
        <v>21</v>
      </c>
      <c r="B1" s="62"/>
      <c r="C1" s="6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465</v>
      </c>
      <c r="X1" s="1" t="s">
        <v>465</v>
      </c>
      <c r="Y1" s="1" t="s">
        <v>465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414</v>
      </c>
      <c r="S2" s="9" t="s">
        <v>452</v>
      </c>
      <c r="T2" s="9" t="s">
        <v>452</v>
      </c>
      <c r="U2" s="9" t="s">
        <v>456</v>
      </c>
      <c r="V2" s="9" t="s">
        <v>459</v>
      </c>
      <c r="W2" s="9" t="s">
        <v>470</v>
      </c>
      <c r="X2" s="9" t="s">
        <v>469</v>
      </c>
      <c r="Y2" s="9" t="s">
        <v>469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25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458</v>
      </c>
      <c r="V3" s="14" t="s">
        <v>458</v>
      </c>
      <c r="W3" s="14" t="s">
        <v>398</v>
      </c>
      <c r="X3" s="14" t="s">
        <v>398</v>
      </c>
      <c r="Y3" s="14" t="s">
        <v>398</v>
      </c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25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458</v>
      </c>
      <c r="W4" s="54" t="s">
        <v>467</v>
      </c>
      <c r="X4" s="14" t="s">
        <v>398</v>
      </c>
      <c r="Y4" s="14" t="s">
        <v>398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25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458</v>
      </c>
      <c r="W5" s="14" t="s">
        <v>398</v>
      </c>
      <c r="X5" s="14" t="s">
        <v>398</v>
      </c>
      <c r="Y5" s="14" t="s">
        <v>398</v>
      </c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25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458</v>
      </c>
      <c r="W6" s="14" t="s">
        <v>398</v>
      </c>
      <c r="X6" s="14" t="s">
        <v>398</v>
      </c>
      <c r="Y6" s="14" t="s">
        <v>398</v>
      </c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25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458</v>
      </c>
      <c r="W7" s="14" t="s">
        <v>398</v>
      </c>
      <c r="X7" s="14" t="s">
        <v>398</v>
      </c>
      <c r="Y7" s="14" t="s">
        <v>398</v>
      </c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25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458</v>
      </c>
      <c r="W8" s="54" t="s">
        <v>467</v>
      </c>
      <c r="X8" s="14" t="s">
        <v>398</v>
      </c>
      <c r="Y8" s="14" t="s">
        <v>398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25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458</v>
      </c>
      <c r="W9" s="14" t="s">
        <v>398</v>
      </c>
      <c r="X9" s="14" t="s">
        <v>398</v>
      </c>
      <c r="Y9" s="14" t="s">
        <v>398</v>
      </c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25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458</v>
      </c>
      <c r="W10" s="14" t="s">
        <v>398</v>
      </c>
      <c r="X10" s="14" t="s">
        <v>398</v>
      </c>
      <c r="Y10" s="14" t="s">
        <v>398</v>
      </c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25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458</v>
      </c>
      <c r="W11" s="14" t="s">
        <v>398</v>
      </c>
      <c r="X11" s="14" t="s">
        <v>398</v>
      </c>
      <c r="Y11" s="14" t="s">
        <v>398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25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458</v>
      </c>
      <c r="W12" s="14" t="s">
        <v>398</v>
      </c>
      <c r="X12" s="14" t="s">
        <v>398</v>
      </c>
      <c r="Y12" s="14" t="s">
        <v>398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25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458</v>
      </c>
      <c r="W13" s="14" t="s">
        <v>398</v>
      </c>
      <c r="X13" s="14" t="s">
        <v>398</v>
      </c>
      <c r="Y13" s="14" t="s">
        <v>398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25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458</v>
      </c>
      <c r="W14" s="14" t="s">
        <v>398</v>
      </c>
      <c r="X14" s="14" t="s">
        <v>398</v>
      </c>
      <c r="Y14" s="14" t="s">
        <v>398</v>
      </c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25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458</v>
      </c>
      <c r="W15" s="14" t="s">
        <v>398</v>
      </c>
      <c r="X15" s="14" t="s">
        <v>398</v>
      </c>
      <c r="Y15" s="14" t="s">
        <v>398</v>
      </c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25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458</v>
      </c>
      <c r="W16" s="14" t="s">
        <v>398</v>
      </c>
      <c r="X16" s="14" t="s">
        <v>398</v>
      </c>
      <c r="Y16" s="14" t="s">
        <v>398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458</v>
      </c>
      <c r="W17" s="14" t="s">
        <v>398</v>
      </c>
      <c r="X17" s="14" t="s">
        <v>398</v>
      </c>
      <c r="Y17" s="14" t="s">
        <v>398</v>
      </c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458</v>
      </c>
      <c r="W18" s="14" t="s">
        <v>398</v>
      </c>
      <c r="X18" s="14" t="s">
        <v>398</v>
      </c>
      <c r="Y18" s="14" t="s">
        <v>398</v>
      </c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458</v>
      </c>
      <c r="W19" s="14" t="s">
        <v>398</v>
      </c>
      <c r="X19" s="14" t="s">
        <v>398</v>
      </c>
      <c r="Y19" s="14" t="s">
        <v>398</v>
      </c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54" t="s">
        <v>453</v>
      </c>
      <c r="T20" s="54" t="s">
        <v>453</v>
      </c>
      <c r="U20" s="54" t="s">
        <v>457</v>
      </c>
      <c r="V20" s="54" t="s">
        <v>461</v>
      </c>
      <c r="W20" s="14" t="s">
        <v>398</v>
      </c>
      <c r="X20" s="14" t="s">
        <v>398</v>
      </c>
      <c r="Y20" s="14" t="s">
        <v>398</v>
      </c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458</v>
      </c>
      <c r="W21" s="14" t="s">
        <v>398</v>
      </c>
      <c r="X21" s="14" t="s">
        <v>398</v>
      </c>
      <c r="Y21" s="14" t="s">
        <v>398</v>
      </c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458</v>
      </c>
      <c r="W22" s="14" t="s">
        <v>398</v>
      </c>
      <c r="X22" s="14" t="s">
        <v>398</v>
      </c>
      <c r="Y22" s="14" t="s">
        <v>398</v>
      </c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458</v>
      </c>
      <c r="W23" s="14" t="s">
        <v>398</v>
      </c>
      <c r="X23" s="14" t="s">
        <v>398</v>
      </c>
      <c r="Y23" s="14" t="s">
        <v>398</v>
      </c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458</v>
      </c>
      <c r="W24" s="14" t="s">
        <v>398</v>
      </c>
      <c r="X24" s="14" t="s">
        <v>398</v>
      </c>
      <c r="Y24" s="14" t="s">
        <v>398</v>
      </c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458</v>
      </c>
      <c r="W25" s="14" t="s">
        <v>398</v>
      </c>
      <c r="X25" s="14" t="s">
        <v>398</v>
      </c>
      <c r="Y25" s="14" t="s">
        <v>398</v>
      </c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25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458</v>
      </c>
      <c r="W26" s="14" t="s">
        <v>398</v>
      </c>
      <c r="X26" s="14" t="s">
        <v>398</v>
      </c>
      <c r="Y26" s="14" t="s">
        <v>398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25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458</v>
      </c>
      <c r="W27" s="14" t="s">
        <v>398</v>
      </c>
      <c r="X27" s="14" t="s">
        <v>398</v>
      </c>
      <c r="Y27" s="14" t="s">
        <v>398</v>
      </c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458</v>
      </c>
      <c r="W28" s="14" t="s">
        <v>398</v>
      </c>
      <c r="X28" s="14" t="s">
        <v>398</v>
      </c>
      <c r="Y28" s="14" t="s">
        <v>398</v>
      </c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458</v>
      </c>
      <c r="W29" s="14" t="s">
        <v>398</v>
      </c>
      <c r="X29" s="14" t="s">
        <v>398</v>
      </c>
      <c r="Y29" s="14" t="s">
        <v>398</v>
      </c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458</v>
      </c>
      <c r="W30" s="54" t="s">
        <v>467</v>
      </c>
      <c r="X30" s="14" t="s">
        <v>398</v>
      </c>
      <c r="Y30" s="14" t="s">
        <v>398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458</v>
      </c>
      <c r="W31" s="14" t="s">
        <v>398</v>
      </c>
      <c r="X31" s="14" t="s">
        <v>398</v>
      </c>
      <c r="Y31" s="14" t="s">
        <v>398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458</v>
      </c>
      <c r="W32" s="14" t="s">
        <v>398</v>
      </c>
      <c r="X32" s="14" t="s">
        <v>398</v>
      </c>
      <c r="Y32" s="14" t="s">
        <v>398</v>
      </c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458</v>
      </c>
      <c r="W33" s="14" t="s">
        <v>398</v>
      </c>
      <c r="X33" s="14" t="s">
        <v>398</v>
      </c>
      <c r="Y33" s="14" t="s">
        <v>398</v>
      </c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458</v>
      </c>
      <c r="W34" s="14" t="s">
        <v>398</v>
      </c>
      <c r="X34" s="14" t="s">
        <v>398</v>
      </c>
      <c r="Y34" s="14" t="s">
        <v>398</v>
      </c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458</v>
      </c>
      <c r="W35" s="14" t="s">
        <v>398</v>
      </c>
      <c r="X35" s="14" t="s">
        <v>398</v>
      </c>
      <c r="Y35" s="14" t="s">
        <v>398</v>
      </c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54" t="s">
        <v>457</v>
      </c>
      <c r="V36" s="54" t="s">
        <v>461</v>
      </c>
      <c r="W36" s="53" t="s">
        <v>471</v>
      </c>
      <c r="X36" s="14" t="s">
        <v>398</v>
      </c>
      <c r="Y36" s="14" t="s">
        <v>398</v>
      </c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0.95238095238095233</v>
      </c>
    </row>
    <row r="37" spans="1:90" s="11" customFormat="1" ht="17.25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458</v>
      </c>
      <c r="W37" s="14" t="s">
        <v>398</v>
      </c>
      <c r="X37" s="14" t="s">
        <v>398</v>
      </c>
      <c r="Y37" s="14" t="s">
        <v>398</v>
      </c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458</v>
      </c>
      <c r="W38" s="14" t="s">
        <v>398</v>
      </c>
      <c r="X38" s="14" t="s">
        <v>398</v>
      </c>
      <c r="Y38" s="14" t="s">
        <v>398</v>
      </c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458</v>
      </c>
      <c r="W39" s="14" t="s">
        <v>398</v>
      </c>
      <c r="X39" s="14" t="s">
        <v>398</v>
      </c>
      <c r="Y39" s="14" t="s">
        <v>398</v>
      </c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458</v>
      </c>
      <c r="W40" s="14" t="s">
        <v>398</v>
      </c>
      <c r="X40" s="14" t="s">
        <v>398</v>
      </c>
      <c r="Y40" s="14" t="s">
        <v>398</v>
      </c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458</v>
      </c>
      <c r="W41" s="14" t="s">
        <v>398</v>
      </c>
      <c r="X41" s="14" t="s">
        <v>398</v>
      </c>
      <c r="Y41" s="14" t="s">
        <v>398</v>
      </c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458</v>
      </c>
      <c r="W42" s="14" t="s">
        <v>398</v>
      </c>
      <c r="X42" s="14" t="s">
        <v>398</v>
      </c>
      <c r="Y42" s="14" t="s">
        <v>398</v>
      </c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458</v>
      </c>
      <c r="W43" s="14" t="s">
        <v>398</v>
      </c>
      <c r="X43" s="14" t="s">
        <v>398</v>
      </c>
      <c r="Y43" s="14" t="s">
        <v>398</v>
      </c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458</v>
      </c>
      <c r="W44" s="14" t="s">
        <v>398</v>
      </c>
      <c r="X44" s="14" t="s">
        <v>398</v>
      </c>
      <c r="Y44" s="14" t="s">
        <v>398</v>
      </c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458</v>
      </c>
      <c r="W45" s="14" t="s">
        <v>398</v>
      </c>
      <c r="X45" s="14" t="s">
        <v>398</v>
      </c>
      <c r="Y45" s="14" t="s">
        <v>398</v>
      </c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458</v>
      </c>
      <c r="W46" s="14" t="s">
        <v>398</v>
      </c>
      <c r="X46" s="14" t="s">
        <v>398</v>
      </c>
      <c r="Y46" s="14" t="s">
        <v>398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458</v>
      </c>
      <c r="W47" s="14" t="s">
        <v>398</v>
      </c>
      <c r="X47" s="14" t="s">
        <v>398</v>
      </c>
      <c r="Y47" s="14" t="s">
        <v>398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458</v>
      </c>
      <c r="W48" s="14" t="s">
        <v>398</v>
      </c>
      <c r="X48" s="14" t="s">
        <v>398</v>
      </c>
      <c r="Y48" s="14" t="s">
        <v>398</v>
      </c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458</v>
      </c>
      <c r="W49" s="14" t="s">
        <v>398</v>
      </c>
      <c r="X49" s="14" t="s">
        <v>398</v>
      </c>
      <c r="Y49" s="14" t="s">
        <v>398</v>
      </c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25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0.97872340425531912</v>
      </c>
      <c r="X53" s="50">
        <f t="shared" si="1"/>
        <v>1</v>
      </c>
      <c r="Y53" s="50">
        <f t="shared" si="1"/>
        <v>1</v>
      </c>
      <c r="Z53" s="50">
        <f t="shared" si="1"/>
        <v>0</v>
      </c>
      <c r="AA53" s="50">
        <f t="shared" si="1"/>
        <v>0</v>
      </c>
      <c r="AB53" s="50">
        <f t="shared" si="1"/>
        <v>0</v>
      </c>
      <c r="AC53" s="50">
        <f t="shared" si="1"/>
        <v>0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ref="AG53:AZ53" si="2">(COUNTIF(AG3:AG49,"√") + COUNTIF(AG3:AG49,"AL"))/47</f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ref="BA53:CD53" si="3">(COUNTIF(BA3:BA49,"√") + COUNTIF(BA3:BA49,"AL"))/47</f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47</v>
      </c>
      <c r="S54" s="51">
        <f t="shared" si="6"/>
        <v>46</v>
      </c>
      <c r="T54" s="51">
        <f t="shared" si="6"/>
        <v>46</v>
      </c>
      <c r="U54" s="51">
        <f t="shared" si="6"/>
        <v>45</v>
      </c>
      <c r="V54" s="51">
        <f t="shared" si="6"/>
        <v>45</v>
      </c>
      <c r="W54" s="51">
        <f t="shared" si="6"/>
        <v>43</v>
      </c>
      <c r="X54" s="51">
        <f t="shared" si="6"/>
        <v>47</v>
      </c>
      <c r="Y54" s="51">
        <f t="shared" si="6"/>
        <v>47</v>
      </c>
      <c r="Z54" s="51">
        <f t="shared" si="6"/>
        <v>0</v>
      </c>
      <c r="AA54" s="51">
        <f t="shared" si="6"/>
        <v>0</v>
      </c>
      <c r="AB54" s="51">
        <f t="shared" si="6"/>
        <v>0</v>
      </c>
      <c r="AC54" s="51">
        <f t="shared" si="6"/>
        <v>0</v>
      </c>
      <c r="AD54" s="51">
        <f t="shared" si="6"/>
        <v>0</v>
      </c>
      <c r="AE54" s="51">
        <f t="shared" si="6"/>
        <v>0</v>
      </c>
      <c r="AF54" s="51">
        <f t="shared" si="6"/>
        <v>0</v>
      </c>
      <c r="AG54" s="51">
        <f t="shared" ref="AG54:AZ54" si="7">COUNTIF(AG3:AG49,"√")+COUNTIF(AG3:AG49,"L")</f>
        <v>0</v>
      </c>
      <c r="AH54" s="51">
        <f t="shared" si="7"/>
        <v>0</v>
      </c>
      <c r="AI54" s="51">
        <f t="shared" si="7"/>
        <v>0</v>
      </c>
      <c r="AJ54" s="51">
        <f t="shared" si="7"/>
        <v>0</v>
      </c>
      <c r="AK54" s="51">
        <f t="shared" si="7"/>
        <v>0</v>
      </c>
      <c r="AL54" s="51">
        <f t="shared" si="7"/>
        <v>0</v>
      </c>
      <c r="AM54" s="51">
        <f t="shared" si="7"/>
        <v>0</v>
      </c>
      <c r="AN54" s="51">
        <f t="shared" si="7"/>
        <v>0</v>
      </c>
      <c r="AO54" s="51">
        <f t="shared" si="7"/>
        <v>0</v>
      </c>
      <c r="AP54" s="51">
        <f t="shared" si="7"/>
        <v>0</v>
      </c>
      <c r="AQ54" s="51">
        <f t="shared" si="7"/>
        <v>0</v>
      </c>
      <c r="AR54" s="51">
        <f t="shared" si="7"/>
        <v>0</v>
      </c>
      <c r="AS54" s="51">
        <f t="shared" si="7"/>
        <v>0</v>
      </c>
      <c r="AT54" s="51">
        <f t="shared" si="7"/>
        <v>0</v>
      </c>
      <c r="AU54" s="51">
        <f t="shared" si="7"/>
        <v>0</v>
      </c>
      <c r="AV54" s="51">
        <f t="shared" si="7"/>
        <v>0</v>
      </c>
      <c r="AW54" s="51">
        <f t="shared" si="7"/>
        <v>0</v>
      </c>
      <c r="AX54" s="51">
        <f t="shared" si="7"/>
        <v>0</v>
      </c>
      <c r="AY54" s="51">
        <f t="shared" si="7"/>
        <v>0</v>
      </c>
      <c r="AZ54" s="51">
        <f t="shared" si="7"/>
        <v>0</v>
      </c>
      <c r="BA54" s="51">
        <f t="shared" ref="BA54:CD54" si="8">COUNTIF(BA3:BA49,"√")+COUNTIF(BA3:BA49,"L")</f>
        <v>0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0</v>
      </c>
      <c r="S55" s="51">
        <f t="shared" si="11"/>
        <v>1</v>
      </c>
      <c r="T55" s="51">
        <f t="shared" si="11"/>
        <v>1</v>
      </c>
      <c r="U55" s="51">
        <f t="shared" si="11"/>
        <v>2</v>
      </c>
      <c r="V55" s="51">
        <f t="shared" si="11"/>
        <v>2</v>
      </c>
      <c r="W55" s="51">
        <f t="shared" si="11"/>
        <v>3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0</v>
      </c>
      <c r="AG55" s="51">
        <f t="shared" ref="AG55:AZ55" si="12">COUNTIF(AG3:AG49,"AL")</f>
        <v>0</v>
      </c>
      <c r="AH55" s="51">
        <f t="shared" si="12"/>
        <v>0</v>
      </c>
      <c r="AI55" s="51">
        <f t="shared" si="12"/>
        <v>0</v>
      </c>
      <c r="AJ55" s="51">
        <f t="shared" si="12"/>
        <v>0</v>
      </c>
      <c r="AK55" s="51">
        <f t="shared" si="12"/>
        <v>0</v>
      </c>
      <c r="AL55" s="51">
        <f t="shared" si="12"/>
        <v>0</v>
      </c>
      <c r="AM55" s="51">
        <f t="shared" si="12"/>
        <v>0</v>
      </c>
      <c r="AN55" s="51">
        <f t="shared" si="12"/>
        <v>0</v>
      </c>
      <c r="AO55" s="51">
        <f t="shared" si="12"/>
        <v>0</v>
      </c>
      <c r="AP55" s="51">
        <f t="shared" si="12"/>
        <v>0</v>
      </c>
      <c r="AQ55" s="51">
        <f t="shared" si="12"/>
        <v>0</v>
      </c>
      <c r="AR55" s="51">
        <f t="shared" si="12"/>
        <v>0</v>
      </c>
      <c r="AS55" s="51">
        <f t="shared" si="12"/>
        <v>0</v>
      </c>
      <c r="AT55" s="51">
        <f t="shared" si="12"/>
        <v>0</v>
      </c>
      <c r="AU55" s="51">
        <f t="shared" si="12"/>
        <v>0</v>
      </c>
      <c r="AV55" s="51">
        <f t="shared" si="12"/>
        <v>0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0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1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0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0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0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0.99883855981416947</v>
      </c>
    </row>
    <row r="57" spans="1:90" s="11" customFormat="1">
      <c r="C57" s="27"/>
      <c r="CL57" s="34"/>
    </row>
    <row r="58" spans="1:90" s="11" customFormat="1" ht="16.5">
      <c r="B58" s="61" t="s">
        <v>19</v>
      </c>
      <c r="C58" s="61"/>
      <c r="D58" s="61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 t="e">
        <f t="shared" si="21"/>
        <v>#VALUE!</v>
      </c>
      <c r="S58" s="46">
        <f t="shared" si="21"/>
        <v>39</v>
      </c>
      <c r="T58" s="46">
        <f t="shared" si="21"/>
        <v>39</v>
      </c>
      <c r="U58" s="46">
        <f t="shared" si="21"/>
        <v>40</v>
      </c>
      <c r="V58" s="46">
        <f t="shared" si="21"/>
        <v>40</v>
      </c>
      <c r="W58" s="46">
        <f t="shared" si="21"/>
        <v>41</v>
      </c>
      <c r="X58" s="46">
        <f t="shared" si="21"/>
        <v>41</v>
      </c>
      <c r="Y58" s="46">
        <f t="shared" si="21"/>
        <v>41</v>
      </c>
      <c r="Z58" s="46">
        <f t="shared" si="21"/>
        <v>0</v>
      </c>
      <c r="AA58" s="46">
        <f t="shared" si="21"/>
        <v>0</v>
      </c>
      <c r="AB58" s="46">
        <f t="shared" si="21"/>
        <v>0</v>
      </c>
      <c r="AC58" s="46">
        <f t="shared" si="21"/>
        <v>0</v>
      </c>
      <c r="AD58" s="46">
        <f t="shared" si="21"/>
        <v>0</v>
      </c>
      <c r="AE58" s="46">
        <f t="shared" si="21"/>
        <v>0</v>
      </c>
      <c r="AF58" s="46">
        <f t="shared" si="21"/>
        <v>0</v>
      </c>
      <c r="AG58" s="46">
        <f t="shared" ref="AG58:AZ58" si="22">WEEKNUM(AG2)</f>
        <v>0</v>
      </c>
      <c r="AH58" s="46">
        <f t="shared" si="22"/>
        <v>0</v>
      </c>
      <c r="AI58" s="46">
        <f t="shared" si="22"/>
        <v>0</v>
      </c>
      <c r="AJ58" s="46">
        <f t="shared" si="22"/>
        <v>0</v>
      </c>
      <c r="AK58" s="46">
        <f t="shared" si="22"/>
        <v>0</v>
      </c>
      <c r="AL58" s="46">
        <f t="shared" si="22"/>
        <v>0</v>
      </c>
      <c r="AM58" s="46">
        <f t="shared" si="22"/>
        <v>0</v>
      </c>
      <c r="AN58" s="46">
        <f t="shared" si="22"/>
        <v>0</v>
      </c>
      <c r="AO58" s="46">
        <f t="shared" si="22"/>
        <v>0</v>
      </c>
      <c r="AP58" s="46">
        <f t="shared" si="22"/>
        <v>0</v>
      </c>
      <c r="AQ58" s="46">
        <f t="shared" si="22"/>
        <v>0</v>
      </c>
      <c r="AR58" s="46">
        <f t="shared" si="22"/>
        <v>0</v>
      </c>
      <c r="AS58" s="46">
        <f t="shared" si="22"/>
        <v>0</v>
      </c>
      <c r="AT58" s="46">
        <f t="shared" si="22"/>
        <v>0</v>
      </c>
      <c r="AU58" s="46">
        <f t="shared" si="22"/>
        <v>0</v>
      </c>
      <c r="AV58" s="46">
        <f t="shared" si="22"/>
        <v>0</v>
      </c>
      <c r="AW58" s="46">
        <f t="shared" si="22"/>
        <v>0</v>
      </c>
      <c r="AX58" s="46">
        <f t="shared" si="22"/>
        <v>0</v>
      </c>
      <c r="AY58" s="46">
        <f t="shared" si="22"/>
        <v>0</v>
      </c>
      <c r="AZ58" s="46">
        <f t="shared" si="22"/>
        <v>0</v>
      </c>
      <c r="BA58" s="46">
        <f t="shared" ref="BA58:CD58" si="23">WEEKNUM(BA2)</f>
        <v>0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G61"/>
  <sheetViews>
    <sheetView tabSelected="1" topLeftCell="C1" zoomScale="110" zoomScaleNormal="110" workbookViewId="0">
      <selection sqref="A1:XFD2"/>
    </sheetView>
    <sheetView workbookViewId="1">
      <pane xSplit="7" ySplit="9" topLeftCell="AQ52" activePane="bottomRight" state="frozen"/>
      <selection pane="topRight" activeCell="H1" sqref="H1"/>
      <selection pane="bottomLeft" activeCell="A10" sqref="A10"/>
      <selection pane="bottomRight" activeCell="B60" sqref="B60:C61"/>
    </sheetView>
  </sheetViews>
  <sheetFormatPr defaultColWidth="16.69921875" defaultRowHeight="14.25"/>
  <cols>
    <col min="1" max="1" width="3.69921875" style="11" bestFit="1" customWidth="1"/>
    <col min="2" max="2" width="11.59765625" style="11" bestFit="1" customWidth="1"/>
    <col min="3" max="3" width="19.19921875" style="27" customWidth="1"/>
    <col min="4" max="4" width="8.3984375" style="11" customWidth="1"/>
    <col min="5" max="11" width="6.09765625" style="11" customWidth="1"/>
    <col min="12" max="12" width="7.3984375" style="34" customWidth="1"/>
    <col min="13" max="13" width="6.19921875" style="11" customWidth="1"/>
    <col min="14" max="15" width="6.5" style="11" customWidth="1"/>
    <col min="16" max="23" width="6.09765625" style="11" customWidth="1"/>
    <col min="24" max="24" width="7.3984375" style="34" customWidth="1"/>
    <col min="25" max="25" width="7.3984375" style="11" customWidth="1"/>
    <col min="26" max="26" width="6.19921875" style="11" customWidth="1"/>
    <col min="27" max="27" width="6.5" style="11" customWidth="1"/>
    <col min="28" max="28" width="6.19921875" style="11" customWidth="1"/>
    <col min="29" max="30" width="6.09765625" style="11" customWidth="1"/>
    <col min="31" max="31" width="7.3984375" style="11" customWidth="1"/>
    <col min="32" max="33" width="6.19921875" style="11" customWidth="1"/>
    <col min="34" max="34" width="6.5" style="11" customWidth="1"/>
    <col min="35" max="46" width="6.09765625" style="11" customWidth="1"/>
    <col min="47" max="47" width="7.3984375" style="34" customWidth="1"/>
    <col min="48" max="48" width="7.3984375" style="11" customWidth="1"/>
    <col min="49" max="49" width="6.19921875" style="11" customWidth="1"/>
    <col min="50" max="51" width="6.5" style="11" customWidth="1"/>
    <col min="52" max="52" width="6.19921875" style="11" customWidth="1"/>
    <col min="53" max="54" width="6.5" style="11" customWidth="1"/>
    <col min="55" max="55" width="6.19921875" style="11" customWidth="1"/>
    <col min="56" max="56" width="6.5" style="11" customWidth="1"/>
    <col min="57" max="57" width="4.5" style="11" bestFit="1" customWidth="1"/>
    <col min="58" max="58" width="6.19921875" style="11" customWidth="1"/>
    <col min="59" max="60" width="6.5" style="11" customWidth="1"/>
    <col min="61" max="61" width="6.19921875" style="11" customWidth="1"/>
    <col min="62" max="63" width="6.5" style="11" customWidth="1"/>
    <col min="64" max="64" width="6.19921875" style="11" customWidth="1"/>
    <col min="65" max="66" width="6.5" style="11" customWidth="1"/>
    <col min="67" max="306" width="16.69921875" style="11"/>
    <col min="307" max="16384" width="16.69921875" style="35"/>
  </cols>
  <sheetData>
    <row r="1" spans="1:16361" s="5" customFormat="1" ht="18">
      <c r="A1" s="62" t="s">
        <v>20</v>
      </c>
      <c r="B1" s="62"/>
      <c r="C1" s="62"/>
      <c r="D1" s="40" t="s">
        <v>223</v>
      </c>
      <c r="E1" s="1" t="s">
        <v>440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</row>
    <row r="2" spans="1:16361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422</v>
      </c>
      <c r="F2" s="9" t="s">
        <v>423</v>
      </c>
      <c r="G2" s="9" t="s">
        <v>216</v>
      </c>
      <c r="H2" s="9" t="s">
        <v>424</v>
      </c>
      <c r="I2" s="9" t="s">
        <v>426</v>
      </c>
      <c r="J2" s="9" t="s">
        <v>427</v>
      </c>
      <c r="K2" s="9" t="s">
        <v>428</v>
      </c>
      <c r="L2" s="9" t="s">
        <v>429</v>
      </c>
      <c r="M2" s="9" t="s">
        <v>431</v>
      </c>
      <c r="N2" s="9" t="s">
        <v>432</v>
      </c>
      <c r="O2" s="9" t="s">
        <v>433</v>
      </c>
      <c r="P2" s="9" t="s">
        <v>434</v>
      </c>
      <c r="Q2" s="9" t="s">
        <v>436</v>
      </c>
      <c r="R2" s="9" t="s">
        <v>437</v>
      </c>
      <c r="S2" s="9" t="s">
        <v>438</v>
      </c>
      <c r="T2" s="9" t="s">
        <v>442</v>
      </c>
      <c r="U2" s="9" t="s">
        <v>462</v>
      </c>
      <c r="V2" s="9" t="s">
        <v>445</v>
      </c>
      <c r="W2" s="9" t="s">
        <v>447</v>
      </c>
      <c r="X2" s="9" t="s">
        <v>448</v>
      </c>
      <c r="Y2" s="9" t="s">
        <v>463</v>
      </c>
      <c r="Z2" s="9" t="s">
        <v>472</v>
      </c>
      <c r="AA2" s="9" t="s">
        <v>474</v>
      </c>
      <c r="AB2" s="9" t="s">
        <v>475</v>
      </c>
      <c r="AC2" s="9" t="s">
        <v>476</v>
      </c>
      <c r="AD2" s="9" t="s">
        <v>477</v>
      </c>
      <c r="AE2" s="9" t="s">
        <v>479</v>
      </c>
      <c r="AF2" s="9" t="s">
        <v>480</v>
      </c>
      <c r="AG2" s="9" t="s">
        <v>481</v>
      </c>
      <c r="AH2" s="9" t="s">
        <v>482</v>
      </c>
      <c r="AI2" s="9" t="s">
        <v>483</v>
      </c>
      <c r="AJ2" s="9" t="s">
        <v>488</v>
      </c>
      <c r="AK2" s="9" t="s">
        <v>489</v>
      </c>
      <c r="AL2" s="9" t="s">
        <v>490</v>
      </c>
      <c r="AM2" s="9" t="s">
        <v>492</v>
      </c>
      <c r="AN2" s="9" t="s">
        <v>493</v>
      </c>
      <c r="AO2" s="9" t="s">
        <v>491</v>
      </c>
      <c r="AP2" s="9" t="s">
        <v>495</v>
      </c>
      <c r="AQ2" s="9" t="s">
        <v>496</v>
      </c>
      <c r="AR2" s="9" t="s">
        <v>497</v>
      </c>
      <c r="AS2" s="9" t="s">
        <v>498</v>
      </c>
      <c r="AT2" s="9" t="s">
        <v>499</v>
      </c>
      <c r="AU2" s="9" t="s">
        <v>500</v>
      </c>
      <c r="AV2" s="9" t="s">
        <v>501</v>
      </c>
      <c r="AW2" s="9" t="s">
        <v>502</v>
      </c>
      <c r="AX2" s="9" t="s">
        <v>503</v>
      </c>
      <c r="AY2" s="9" t="s">
        <v>504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0" t="s">
        <v>8</v>
      </c>
    </row>
    <row r="3" spans="1:16361" s="11" customFormat="1" ht="17.25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439</v>
      </c>
      <c r="F3" s="53" t="s">
        <v>439</v>
      </c>
      <c r="G3" s="53" t="s">
        <v>439</v>
      </c>
      <c r="H3" s="53" t="s">
        <v>439</v>
      </c>
      <c r="I3" s="53" t="s">
        <v>439</v>
      </c>
      <c r="J3" s="53" t="s">
        <v>439</v>
      </c>
      <c r="K3" s="53" t="s">
        <v>439</v>
      </c>
      <c r="L3" s="53" t="s">
        <v>439</v>
      </c>
      <c r="M3" s="53" t="s">
        <v>439</v>
      </c>
      <c r="N3" s="53" t="s">
        <v>439</v>
      </c>
      <c r="O3" s="53" t="s">
        <v>439</v>
      </c>
      <c r="P3" s="53" t="s">
        <v>439</v>
      </c>
      <c r="Q3" s="53" t="s">
        <v>439</v>
      </c>
      <c r="R3" s="53" t="s">
        <v>439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5">
        <f t="shared" ref="BO3:BO50" si="0">(COUNTIF(E3:BN3,"√") + COUNTIF(E3:BN3,"AL"))/COUNTA(E3:BN3)</f>
        <v>0</v>
      </c>
    </row>
    <row r="4" spans="1:16361" s="11" customFormat="1" ht="17.25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484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5">
        <f t="shared" si="0"/>
        <v>1</v>
      </c>
    </row>
    <row r="5" spans="1:16361" s="11" customFormat="1" ht="17.25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63" t="s">
        <v>494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5">
        <f t="shared" si="0"/>
        <v>1</v>
      </c>
    </row>
    <row r="6" spans="1:16361" s="11" customFormat="1" ht="17.25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63" t="s">
        <v>494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5">
        <f t="shared" si="0"/>
        <v>1</v>
      </c>
    </row>
    <row r="7" spans="1:16361" s="11" customFormat="1" ht="17.25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63" t="s">
        <v>494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5">
        <f t="shared" si="0"/>
        <v>1</v>
      </c>
    </row>
    <row r="8" spans="1:16361" s="11" customFormat="1" ht="17.25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63" t="s">
        <v>494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5">
        <f t="shared" si="0"/>
        <v>1</v>
      </c>
    </row>
    <row r="9" spans="1:16361" s="11" customFormat="1" ht="17.25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5">
        <f t="shared" si="0"/>
        <v>1</v>
      </c>
    </row>
    <row r="10" spans="1:16361" s="11" customFormat="1" ht="17.25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63" t="s">
        <v>494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5">
        <f t="shared" si="0"/>
        <v>1</v>
      </c>
    </row>
    <row r="11" spans="1:16361" s="11" customFormat="1" ht="17.25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5">
        <f t="shared" si="0"/>
        <v>0.97674418604651159</v>
      </c>
    </row>
    <row r="12" spans="1:16361" s="11" customFormat="1" ht="17.25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5">
        <f t="shared" si="0"/>
        <v>1</v>
      </c>
    </row>
    <row r="13" spans="1:16361" s="11" customFormat="1" ht="17.25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5">
        <f t="shared" si="0"/>
        <v>1</v>
      </c>
    </row>
    <row r="14" spans="1:16361" s="11" customFormat="1" ht="17.25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36" t="s">
        <v>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5">
        <f t="shared" si="0"/>
        <v>1</v>
      </c>
    </row>
    <row r="15" spans="1:16361" s="11" customFormat="1" ht="17.25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>
        <f t="shared" si="0"/>
        <v>1</v>
      </c>
    </row>
    <row r="16" spans="1:16361" s="11" customFormat="1" ht="17.25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5">
        <f t="shared" si="0"/>
        <v>1</v>
      </c>
    </row>
    <row r="17" spans="1:67" s="11" customFormat="1" ht="17.25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5">
        <f t="shared" si="0"/>
        <v>1</v>
      </c>
    </row>
    <row r="18" spans="1:67" s="11" customFormat="1" ht="17.25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5">
        <f t="shared" si="0"/>
        <v>1</v>
      </c>
    </row>
    <row r="19" spans="1:67" s="11" customFormat="1" ht="17.25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5">
        <f t="shared" si="0"/>
        <v>1</v>
      </c>
    </row>
    <row r="20" spans="1:67" s="11" customFormat="1" ht="17.25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5">
        <f t="shared" si="0"/>
        <v>1</v>
      </c>
    </row>
    <row r="21" spans="1:67" s="11" customFormat="1" ht="17.25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5">
        <f t="shared" si="0"/>
        <v>1</v>
      </c>
    </row>
    <row r="22" spans="1:67" s="11" customFormat="1" ht="17.25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5">
        <f t="shared" si="0"/>
        <v>1</v>
      </c>
    </row>
    <row r="23" spans="1:67" s="11" customFormat="1" ht="17.25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5">
        <f t="shared" si="0"/>
        <v>1</v>
      </c>
    </row>
    <row r="24" spans="1:67" s="11" customFormat="1" ht="17.25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5">
        <f t="shared" si="0"/>
        <v>1</v>
      </c>
    </row>
    <row r="25" spans="1:67" s="11" customFormat="1" ht="17.25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5">
        <f t="shared" si="0"/>
        <v>1</v>
      </c>
    </row>
    <row r="26" spans="1:67" s="11" customFormat="1" ht="17.25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494</v>
      </c>
      <c r="AU26" s="36" t="s">
        <v>3</v>
      </c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5">
        <f t="shared" si="0"/>
        <v>1</v>
      </c>
    </row>
    <row r="27" spans="1:67" s="11" customFormat="1" ht="17.25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5">
        <f t="shared" si="0"/>
        <v>1</v>
      </c>
    </row>
    <row r="28" spans="1:67" s="11" customFormat="1" ht="17.25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494</v>
      </c>
      <c r="AU28" s="36" t="s">
        <v>3</v>
      </c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5">
        <f t="shared" si="0"/>
        <v>1</v>
      </c>
    </row>
    <row r="29" spans="1:67" s="11" customFormat="1" ht="17.25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5">
        <f t="shared" si="0"/>
        <v>1</v>
      </c>
    </row>
    <row r="30" spans="1:67" s="11" customFormat="1" ht="17.25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63" t="s">
        <v>494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5">
        <f t="shared" si="0"/>
        <v>1</v>
      </c>
    </row>
    <row r="31" spans="1:67" s="11" customFormat="1" ht="17.25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63" t="s">
        <v>494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5">
        <f t="shared" si="0"/>
        <v>0.97674418604651159</v>
      </c>
    </row>
    <row r="32" spans="1:67" s="11" customFormat="1" ht="17.25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63" t="s">
        <v>494</v>
      </c>
      <c r="AR32" s="36" t="s">
        <v>3</v>
      </c>
      <c r="AS32" s="36" t="s">
        <v>3</v>
      </c>
      <c r="AT32" s="63" t="s">
        <v>494</v>
      </c>
      <c r="AU32" s="36" t="s">
        <v>3</v>
      </c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5">
        <f t="shared" si="0"/>
        <v>1</v>
      </c>
    </row>
    <row r="33" spans="1:67" s="11" customFormat="1" ht="17.25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63" t="s">
        <v>494</v>
      </c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5">
        <f t="shared" si="0"/>
        <v>1</v>
      </c>
    </row>
    <row r="34" spans="1:67" s="11" customFormat="1" ht="17.25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5">
        <f t="shared" si="0"/>
        <v>1</v>
      </c>
    </row>
    <row r="35" spans="1:67" s="11" customFormat="1" ht="17.25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5">
        <f t="shared" si="0"/>
        <v>1</v>
      </c>
    </row>
    <row r="36" spans="1:67" s="11" customFormat="1" ht="17.25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5">
        <f t="shared" si="0"/>
        <v>1</v>
      </c>
    </row>
    <row r="37" spans="1:67" s="11" customFormat="1" ht="17.25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441</v>
      </c>
      <c r="S37" s="36" t="s">
        <v>3</v>
      </c>
      <c r="T37" s="36" t="s">
        <v>3</v>
      </c>
      <c r="U37" s="53" t="s">
        <v>486</v>
      </c>
      <c r="V37" s="53" t="s">
        <v>486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63" t="s">
        <v>494</v>
      </c>
      <c r="AJ37" s="36" t="s">
        <v>3</v>
      </c>
      <c r="AK37" s="63" t="s">
        <v>494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5">
        <f t="shared" si="0"/>
        <v>0.95348837209302328</v>
      </c>
    </row>
    <row r="38" spans="1:67" s="11" customFormat="1" ht="17.25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53" t="s">
        <v>404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5">
        <f t="shared" si="0"/>
        <v>0.97674418604651159</v>
      </c>
    </row>
    <row r="39" spans="1:67" s="11" customFormat="1" ht="17.25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53" t="s">
        <v>486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5">
        <f t="shared" si="0"/>
        <v>0.97674418604651159</v>
      </c>
    </row>
    <row r="40" spans="1:67" s="11" customFormat="1" ht="17.25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5">
        <f t="shared" si="0"/>
        <v>1</v>
      </c>
    </row>
    <row r="41" spans="1:67" s="11" customFormat="1" ht="17.25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5">
        <f t="shared" si="0"/>
        <v>0.97674418604651159</v>
      </c>
    </row>
    <row r="42" spans="1:67" s="11" customFormat="1" ht="17.25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494</v>
      </c>
      <c r="AU42" s="36" t="s">
        <v>3</v>
      </c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5">
        <f t="shared" si="0"/>
        <v>1</v>
      </c>
    </row>
    <row r="43" spans="1:67" s="11" customFormat="1" ht="17.25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484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494</v>
      </c>
      <c r="AK43" s="36" t="s">
        <v>3</v>
      </c>
      <c r="AL43" s="36" t="s">
        <v>3</v>
      </c>
      <c r="AM43" s="36" t="s">
        <v>3</v>
      </c>
      <c r="AN43" s="36" t="s">
        <v>3</v>
      </c>
      <c r="AO43" s="63" t="s">
        <v>494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5">
        <f t="shared" si="0"/>
        <v>1</v>
      </c>
    </row>
    <row r="44" spans="1:67" s="11" customFormat="1" ht="17.25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5">
        <f t="shared" si="0"/>
        <v>1</v>
      </c>
    </row>
    <row r="45" spans="1:67" s="11" customFormat="1" ht="34.5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494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63" t="s">
        <v>494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5">
        <f t="shared" si="0"/>
        <v>0.97674418604651159</v>
      </c>
    </row>
    <row r="46" spans="1:67" s="11" customFormat="1" ht="17.25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5">
        <f t="shared" si="0"/>
        <v>1</v>
      </c>
    </row>
    <row r="47" spans="1:67" s="11" customFormat="1" ht="17.25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63" t="s">
        <v>494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5">
        <f t="shared" si="0"/>
        <v>1</v>
      </c>
    </row>
    <row r="48" spans="1:67" s="11" customFormat="1" ht="17.25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5">
        <f t="shared" si="0"/>
        <v>1</v>
      </c>
    </row>
    <row r="49" spans="1:67" s="11" customFormat="1" ht="17.25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56" t="s">
        <v>494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5">
        <f t="shared" si="0"/>
        <v>1</v>
      </c>
    </row>
    <row r="50" spans="1:67" s="11" customFormat="1" ht="17.25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5">
        <f t="shared" si="0"/>
        <v>1</v>
      </c>
    </row>
    <row r="51" spans="1:67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1"/>
    </row>
    <row r="52" spans="1:67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6"/>
    </row>
    <row r="53" spans="1:67" s="11" customFormat="1">
      <c r="B53" s="37" t="s">
        <v>13</v>
      </c>
      <c r="C53" s="38" t="s">
        <v>14</v>
      </c>
      <c r="D53" s="28"/>
      <c r="E53" s="29">
        <f t="shared" ref="E53:BN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B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0.95833333333333337</v>
      </c>
      <c r="V53" s="29">
        <f t="shared" ref="V53" si="3">(COUNTIF(V3:V50,"√") + COUNTIF(V3:V50,"AL"))/48</f>
        <v>0.95833333333333337</v>
      </c>
      <c r="W53" s="29">
        <f t="shared" si="2"/>
        <v>0.97916666666666663</v>
      </c>
      <c r="X53" s="29">
        <f t="shared" si="2"/>
        <v>0.9375</v>
      </c>
      <c r="Y53" s="29">
        <f t="shared" si="2"/>
        <v>0.97916666666666663</v>
      </c>
      <c r="Z53" s="29">
        <f t="shared" si="2"/>
        <v>0.97916666666666663</v>
      </c>
      <c r="AA53" s="29">
        <f t="shared" si="2"/>
        <v>0.9375</v>
      </c>
      <c r="AB53" s="29">
        <f t="shared" si="2"/>
        <v>0.9375</v>
      </c>
      <c r="AC53" s="29">
        <f t="shared" ref="AC53:BA53" si="4">(COUNTIF(AC3:AC50,"√") + COUNTIF(AC3:AC50,"AL"))/48</f>
        <v>0.97916666666666663</v>
      </c>
      <c r="AD53" s="29">
        <f t="shared" si="4"/>
        <v>0.97916666666666663</v>
      </c>
      <c r="AE53" s="29">
        <f t="shared" si="4"/>
        <v>0.97916666666666663</v>
      </c>
      <c r="AF53" s="29">
        <f t="shared" si="4"/>
        <v>0.97916666666666663</v>
      </c>
      <c r="AG53" s="29">
        <f t="shared" si="4"/>
        <v>0.97916666666666663</v>
      </c>
      <c r="AH53" s="29">
        <f t="shared" si="4"/>
        <v>0.97916666666666663</v>
      </c>
      <c r="AI53" s="29">
        <f t="shared" si="4"/>
        <v>0.97916666666666663</v>
      </c>
      <c r="AJ53" s="29">
        <f t="shared" si="4"/>
        <v>0.97916666666666663</v>
      </c>
      <c r="AK53" s="29">
        <f t="shared" si="4"/>
        <v>0.97916666666666663</v>
      </c>
      <c r="AL53" s="29">
        <f t="shared" si="4"/>
        <v>0.97916666666666663</v>
      </c>
      <c r="AM53" s="29">
        <f t="shared" si="4"/>
        <v>0.97916666666666663</v>
      </c>
      <c r="AN53" s="29">
        <f t="shared" si="4"/>
        <v>0.97916666666666663</v>
      </c>
      <c r="AO53" s="29">
        <f t="shared" si="4"/>
        <v>0.97916666666666663</v>
      </c>
      <c r="AP53" s="29">
        <f t="shared" si="4"/>
        <v>0.97916666666666663</v>
      </c>
      <c r="AQ53" s="29">
        <f t="shared" si="4"/>
        <v>0.97916666666666663</v>
      </c>
      <c r="AR53" s="29">
        <f t="shared" si="4"/>
        <v>0.97916666666666663</v>
      </c>
      <c r="AS53" s="29">
        <f t="shared" si="4"/>
        <v>0.97916666666666663</v>
      </c>
      <c r="AT53" s="29">
        <f t="shared" si="4"/>
        <v>0.97916666666666663</v>
      </c>
      <c r="AU53" s="29">
        <f t="shared" si="4"/>
        <v>0.97916666666666663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1"/>
        <v>0</v>
      </c>
      <c r="BC53" s="29">
        <f t="shared" si="1"/>
        <v>0</v>
      </c>
      <c r="BD53" s="29">
        <f t="shared" si="1"/>
        <v>0</v>
      </c>
      <c r="BE53" s="29">
        <f t="shared" si="1"/>
        <v>0</v>
      </c>
      <c r="BF53" s="29">
        <f t="shared" si="1"/>
        <v>0</v>
      </c>
      <c r="BG53" s="29">
        <f t="shared" si="1"/>
        <v>0</v>
      </c>
      <c r="BH53" s="29">
        <f t="shared" si="1"/>
        <v>0</v>
      </c>
      <c r="BI53" s="29">
        <f t="shared" si="1"/>
        <v>0</v>
      </c>
      <c r="BJ53" s="29">
        <f t="shared" si="1"/>
        <v>0</v>
      </c>
      <c r="BK53" s="29">
        <f t="shared" si="1"/>
        <v>0</v>
      </c>
      <c r="BL53" s="29">
        <f t="shared" si="1"/>
        <v>0</v>
      </c>
      <c r="BM53" s="29">
        <f t="shared" si="1"/>
        <v>0</v>
      </c>
      <c r="BN53" s="29">
        <f t="shared" si="1"/>
        <v>0</v>
      </c>
      <c r="BO53" s="15" t="s">
        <v>6</v>
      </c>
    </row>
    <row r="54" spans="1:67" s="11" customFormat="1">
      <c r="B54" s="36" t="s">
        <v>3</v>
      </c>
      <c r="C54" s="39" t="s">
        <v>10</v>
      </c>
      <c r="D54" s="28"/>
      <c r="E54" s="30">
        <f t="shared" ref="E54:BN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B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45</v>
      </c>
      <c r="T54" s="30">
        <f t="shared" si="6"/>
        <v>47</v>
      </c>
      <c r="U54" s="30">
        <f t="shared" si="6"/>
        <v>46</v>
      </c>
      <c r="V54" s="30">
        <f t="shared" ref="V54" si="7">COUNTIF(V3:V50,"√")</f>
        <v>46</v>
      </c>
      <c r="W54" s="30">
        <f t="shared" si="6"/>
        <v>47</v>
      </c>
      <c r="X54" s="30">
        <f t="shared" si="6"/>
        <v>44</v>
      </c>
      <c r="Y54" s="30">
        <f t="shared" si="6"/>
        <v>47</v>
      </c>
      <c r="Z54" s="30">
        <f t="shared" si="6"/>
        <v>47</v>
      </c>
      <c r="AA54" s="30">
        <f t="shared" si="6"/>
        <v>45</v>
      </c>
      <c r="AB54" s="30">
        <f t="shared" si="6"/>
        <v>44</v>
      </c>
      <c r="AC54" s="30">
        <f t="shared" ref="AC54:BA54" si="8">COUNTIF(AC3:AC50,"√")</f>
        <v>47</v>
      </c>
      <c r="AD54" s="30">
        <f t="shared" si="8"/>
        <v>47</v>
      </c>
      <c r="AE54" s="30">
        <f t="shared" si="8"/>
        <v>47</v>
      </c>
      <c r="AF54" s="30">
        <f t="shared" si="8"/>
        <v>47</v>
      </c>
      <c r="AG54" s="30">
        <f t="shared" si="8"/>
        <v>47</v>
      </c>
      <c r="AH54" s="30">
        <f t="shared" si="8"/>
        <v>47</v>
      </c>
      <c r="AI54" s="30">
        <f t="shared" si="8"/>
        <v>45</v>
      </c>
      <c r="AJ54" s="30">
        <f t="shared" si="8"/>
        <v>44</v>
      </c>
      <c r="AK54" s="30">
        <f t="shared" si="8"/>
        <v>45</v>
      </c>
      <c r="AL54" s="30">
        <f t="shared" si="8"/>
        <v>47</v>
      </c>
      <c r="AM54" s="30">
        <f t="shared" si="8"/>
        <v>47</v>
      </c>
      <c r="AN54" s="30">
        <f t="shared" si="8"/>
        <v>47</v>
      </c>
      <c r="AO54" s="30">
        <f t="shared" si="8"/>
        <v>43</v>
      </c>
      <c r="AP54" s="30">
        <f t="shared" si="8"/>
        <v>45</v>
      </c>
      <c r="AQ54" s="30">
        <f t="shared" si="8"/>
        <v>46</v>
      </c>
      <c r="AR54" s="30">
        <f t="shared" si="8"/>
        <v>47</v>
      </c>
      <c r="AS54" s="30">
        <f t="shared" si="8"/>
        <v>47</v>
      </c>
      <c r="AT54" s="30">
        <f t="shared" si="8"/>
        <v>43</v>
      </c>
      <c r="AU54" s="30">
        <f t="shared" si="8"/>
        <v>46</v>
      </c>
      <c r="AV54" s="30">
        <f t="shared" si="8"/>
        <v>0</v>
      </c>
      <c r="AW54" s="30">
        <f t="shared" si="8"/>
        <v>0</v>
      </c>
      <c r="AX54" s="30">
        <f t="shared" si="8"/>
        <v>0</v>
      </c>
      <c r="AY54" s="30">
        <f t="shared" si="8"/>
        <v>0</v>
      </c>
      <c r="AZ54" s="30">
        <f t="shared" si="8"/>
        <v>0</v>
      </c>
      <c r="BA54" s="30">
        <f t="shared" si="8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5"/>
        <v>0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>
        <f t="shared" si="5"/>
        <v>0</v>
      </c>
      <c r="BO54" s="15"/>
    </row>
    <row r="55" spans="1:67" s="11" customFormat="1">
      <c r="B55" s="36" t="s">
        <v>4</v>
      </c>
      <c r="C55" s="39" t="s">
        <v>12</v>
      </c>
      <c r="D55" s="28"/>
      <c r="E55" s="30">
        <f t="shared" ref="E55:BN55" si="9">COUNTIF(E3:E50,"AL")</f>
        <v>0</v>
      </c>
      <c r="F55" s="30">
        <f t="shared" si="9"/>
        <v>0</v>
      </c>
      <c r="G55" s="30">
        <f t="shared" si="9"/>
        <v>0</v>
      </c>
      <c r="H55" s="30">
        <f t="shared" si="9"/>
        <v>0</v>
      </c>
      <c r="I55" s="30">
        <f t="shared" si="9"/>
        <v>0</v>
      </c>
      <c r="J55" s="30">
        <f t="shared" si="9"/>
        <v>0</v>
      </c>
      <c r="K55" s="30">
        <f t="shared" si="9"/>
        <v>0</v>
      </c>
      <c r="L55" s="30">
        <f t="shared" si="9"/>
        <v>0</v>
      </c>
      <c r="M55" s="30">
        <f t="shared" si="9"/>
        <v>0</v>
      </c>
      <c r="N55" s="30">
        <f t="shared" si="9"/>
        <v>0</v>
      </c>
      <c r="O55" s="30">
        <f t="shared" si="9"/>
        <v>0</v>
      </c>
      <c r="P55" s="30">
        <f t="shared" ref="P55:AB55" si="10">COUNTIF(P3:P50,"AL")</f>
        <v>0</v>
      </c>
      <c r="Q55" s="30">
        <f t="shared" si="10"/>
        <v>0</v>
      </c>
      <c r="R55" s="30">
        <f t="shared" si="10"/>
        <v>1</v>
      </c>
      <c r="S55" s="30">
        <f t="shared" si="10"/>
        <v>2</v>
      </c>
      <c r="T55" s="30">
        <f t="shared" si="10"/>
        <v>0</v>
      </c>
      <c r="U55" s="30">
        <f t="shared" si="10"/>
        <v>0</v>
      </c>
      <c r="V55" s="30">
        <f t="shared" ref="V55" si="11">COUNTIF(V3:V50,"AL")</f>
        <v>0</v>
      </c>
      <c r="W55" s="30">
        <f t="shared" si="10"/>
        <v>0</v>
      </c>
      <c r="X55" s="30">
        <f t="shared" si="10"/>
        <v>1</v>
      </c>
      <c r="Y55" s="30">
        <f t="shared" si="10"/>
        <v>0</v>
      </c>
      <c r="Z55" s="30">
        <f t="shared" si="10"/>
        <v>0</v>
      </c>
      <c r="AA55" s="30">
        <f t="shared" si="10"/>
        <v>0</v>
      </c>
      <c r="AB55" s="30">
        <f t="shared" si="10"/>
        <v>1</v>
      </c>
      <c r="AC55" s="30">
        <f t="shared" ref="AC55:BA55" si="12">COUNTIF(AC3:AC50,"AL")</f>
        <v>0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si="12"/>
        <v>0</v>
      </c>
      <c r="AH55" s="30">
        <f t="shared" si="12"/>
        <v>0</v>
      </c>
      <c r="AI55" s="30">
        <f t="shared" si="12"/>
        <v>2</v>
      </c>
      <c r="AJ55" s="30">
        <f t="shared" si="12"/>
        <v>3</v>
      </c>
      <c r="AK55" s="30">
        <f t="shared" si="12"/>
        <v>2</v>
      </c>
      <c r="AL55" s="30">
        <f t="shared" si="12"/>
        <v>0</v>
      </c>
      <c r="AM55" s="30">
        <f t="shared" si="12"/>
        <v>0</v>
      </c>
      <c r="AN55" s="30">
        <f t="shared" si="12"/>
        <v>0</v>
      </c>
      <c r="AO55" s="30">
        <f t="shared" si="12"/>
        <v>4</v>
      </c>
      <c r="AP55" s="30">
        <f t="shared" si="12"/>
        <v>2</v>
      </c>
      <c r="AQ55" s="30">
        <f t="shared" si="12"/>
        <v>1</v>
      </c>
      <c r="AR55" s="30">
        <f t="shared" si="12"/>
        <v>0</v>
      </c>
      <c r="AS55" s="30">
        <f t="shared" si="12"/>
        <v>0</v>
      </c>
      <c r="AT55" s="30">
        <f t="shared" si="12"/>
        <v>4</v>
      </c>
      <c r="AU55" s="30">
        <f t="shared" si="12"/>
        <v>1</v>
      </c>
      <c r="AV55" s="30">
        <f t="shared" si="12"/>
        <v>0</v>
      </c>
      <c r="AW55" s="30">
        <f t="shared" si="12"/>
        <v>0</v>
      </c>
      <c r="AX55" s="30">
        <f t="shared" si="12"/>
        <v>0</v>
      </c>
      <c r="AY55" s="30">
        <f t="shared" si="12"/>
        <v>0</v>
      </c>
      <c r="AZ55" s="30">
        <f t="shared" si="12"/>
        <v>0</v>
      </c>
      <c r="BA55" s="30">
        <f t="shared" si="12"/>
        <v>0</v>
      </c>
      <c r="BB55" s="30">
        <f t="shared" si="9"/>
        <v>0</v>
      </c>
      <c r="BC55" s="30">
        <f t="shared" si="9"/>
        <v>0</v>
      </c>
      <c r="BD55" s="30">
        <f t="shared" si="9"/>
        <v>0</v>
      </c>
      <c r="BE55" s="30">
        <f t="shared" si="9"/>
        <v>0</v>
      </c>
      <c r="BF55" s="30">
        <f t="shared" si="9"/>
        <v>0</v>
      </c>
      <c r="BG55" s="30">
        <f t="shared" si="9"/>
        <v>0</v>
      </c>
      <c r="BH55" s="30">
        <f t="shared" si="9"/>
        <v>0</v>
      </c>
      <c r="BI55" s="30">
        <f t="shared" si="9"/>
        <v>0</v>
      </c>
      <c r="BJ55" s="30">
        <f t="shared" si="9"/>
        <v>0</v>
      </c>
      <c r="BK55" s="30">
        <f t="shared" si="9"/>
        <v>0</v>
      </c>
      <c r="BL55" s="30">
        <f t="shared" si="9"/>
        <v>0</v>
      </c>
      <c r="BM55" s="30">
        <f t="shared" si="9"/>
        <v>0</v>
      </c>
      <c r="BN55" s="30">
        <f t="shared" si="9"/>
        <v>0</v>
      </c>
      <c r="BO55" s="31" t="s">
        <v>7</v>
      </c>
    </row>
    <row r="56" spans="1:67" s="11" customFormat="1">
      <c r="B56" s="36" t="s">
        <v>5</v>
      </c>
      <c r="C56" s="39" t="s">
        <v>11</v>
      </c>
      <c r="D56" s="28"/>
      <c r="E56" s="32">
        <f t="shared" ref="E56:BN56" si="13">COUNTIF(E3:E50,"A")</f>
        <v>1</v>
      </c>
      <c r="F56" s="32">
        <f t="shared" si="13"/>
        <v>1</v>
      </c>
      <c r="G56" s="32">
        <f t="shared" si="13"/>
        <v>1</v>
      </c>
      <c r="H56" s="32">
        <f t="shared" si="13"/>
        <v>1</v>
      </c>
      <c r="I56" s="32">
        <f t="shared" si="13"/>
        <v>1</v>
      </c>
      <c r="J56" s="32">
        <f t="shared" si="13"/>
        <v>1</v>
      </c>
      <c r="K56" s="32">
        <f t="shared" si="13"/>
        <v>1</v>
      </c>
      <c r="L56" s="32">
        <f t="shared" si="13"/>
        <v>1</v>
      </c>
      <c r="M56" s="32">
        <f t="shared" si="13"/>
        <v>1</v>
      </c>
      <c r="N56" s="32">
        <f t="shared" si="13"/>
        <v>1</v>
      </c>
      <c r="O56" s="32">
        <f t="shared" si="13"/>
        <v>1</v>
      </c>
      <c r="P56" s="32">
        <f t="shared" ref="P56:AB56" si="14">COUNTIF(P3:P50,"A")</f>
        <v>1</v>
      </c>
      <c r="Q56" s="32">
        <f t="shared" si="14"/>
        <v>1</v>
      </c>
      <c r="R56" s="32">
        <f t="shared" si="14"/>
        <v>1</v>
      </c>
      <c r="S56" s="32">
        <f t="shared" si="14"/>
        <v>1</v>
      </c>
      <c r="T56" s="32">
        <f t="shared" si="14"/>
        <v>1</v>
      </c>
      <c r="U56" s="32">
        <f t="shared" si="14"/>
        <v>2</v>
      </c>
      <c r="V56" s="32">
        <f t="shared" ref="V56" si="15">COUNTIF(V3:V50,"A")</f>
        <v>2</v>
      </c>
      <c r="W56" s="32">
        <f t="shared" si="14"/>
        <v>1</v>
      </c>
      <c r="X56" s="32">
        <f t="shared" si="14"/>
        <v>3</v>
      </c>
      <c r="Y56" s="32">
        <f t="shared" si="14"/>
        <v>1</v>
      </c>
      <c r="Z56" s="32">
        <f t="shared" si="14"/>
        <v>1</v>
      </c>
      <c r="AA56" s="32">
        <f t="shared" si="14"/>
        <v>3</v>
      </c>
      <c r="AB56" s="32">
        <f t="shared" si="14"/>
        <v>3</v>
      </c>
      <c r="AC56" s="32">
        <f t="shared" ref="AC56:BA56" si="16">COUNTIF(AC3:AC50,"A")</f>
        <v>1</v>
      </c>
      <c r="AD56" s="32">
        <f t="shared" si="16"/>
        <v>1</v>
      </c>
      <c r="AE56" s="32">
        <f t="shared" si="16"/>
        <v>1</v>
      </c>
      <c r="AF56" s="32">
        <f t="shared" si="16"/>
        <v>1</v>
      </c>
      <c r="AG56" s="32">
        <f t="shared" si="16"/>
        <v>1</v>
      </c>
      <c r="AH56" s="32">
        <f t="shared" si="16"/>
        <v>1</v>
      </c>
      <c r="AI56" s="32">
        <f t="shared" si="16"/>
        <v>1</v>
      </c>
      <c r="AJ56" s="32">
        <f t="shared" si="16"/>
        <v>1</v>
      </c>
      <c r="AK56" s="32">
        <f t="shared" si="16"/>
        <v>1</v>
      </c>
      <c r="AL56" s="32">
        <f t="shared" si="16"/>
        <v>1</v>
      </c>
      <c r="AM56" s="32">
        <f t="shared" si="16"/>
        <v>1</v>
      </c>
      <c r="AN56" s="32">
        <f t="shared" si="16"/>
        <v>1</v>
      </c>
      <c r="AO56" s="32">
        <f t="shared" si="16"/>
        <v>1</v>
      </c>
      <c r="AP56" s="32">
        <f t="shared" si="16"/>
        <v>1</v>
      </c>
      <c r="AQ56" s="32">
        <f t="shared" si="16"/>
        <v>1</v>
      </c>
      <c r="AR56" s="32">
        <f t="shared" si="16"/>
        <v>1</v>
      </c>
      <c r="AS56" s="32">
        <f t="shared" si="16"/>
        <v>1</v>
      </c>
      <c r="AT56" s="32">
        <f t="shared" si="16"/>
        <v>1</v>
      </c>
      <c r="AU56" s="32">
        <f t="shared" si="16"/>
        <v>1</v>
      </c>
      <c r="AV56" s="32">
        <f t="shared" si="16"/>
        <v>0</v>
      </c>
      <c r="AW56" s="32">
        <f t="shared" si="16"/>
        <v>0</v>
      </c>
      <c r="AX56" s="32">
        <f t="shared" si="16"/>
        <v>0</v>
      </c>
      <c r="AY56" s="32">
        <f t="shared" si="16"/>
        <v>0</v>
      </c>
      <c r="AZ56" s="32">
        <f t="shared" si="16"/>
        <v>0</v>
      </c>
      <c r="BA56" s="32">
        <f t="shared" si="16"/>
        <v>0</v>
      </c>
      <c r="BB56" s="32">
        <f t="shared" si="13"/>
        <v>0</v>
      </c>
      <c r="BC56" s="32">
        <f t="shared" si="13"/>
        <v>0</v>
      </c>
      <c r="BD56" s="32">
        <f t="shared" si="13"/>
        <v>0</v>
      </c>
      <c r="BE56" s="32">
        <f t="shared" si="13"/>
        <v>0</v>
      </c>
      <c r="BF56" s="32">
        <f t="shared" si="13"/>
        <v>0</v>
      </c>
      <c r="BG56" s="32">
        <f t="shared" si="13"/>
        <v>0</v>
      </c>
      <c r="BH56" s="32">
        <f t="shared" si="13"/>
        <v>0</v>
      </c>
      <c r="BI56" s="32">
        <f t="shared" si="13"/>
        <v>0</v>
      </c>
      <c r="BJ56" s="32">
        <f t="shared" si="13"/>
        <v>0</v>
      </c>
      <c r="BK56" s="32">
        <f t="shared" si="13"/>
        <v>0</v>
      </c>
      <c r="BL56" s="32">
        <f t="shared" si="13"/>
        <v>0</v>
      </c>
      <c r="BM56" s="32">
        <f t="shared" si="13"/>
        <v>0</v>
      </c>
      <c r="BN56" s="32">
        <f t="shared" si="13"/>
        <v>0</v>
      </c>
      <c r="BO56" s="33">
        <f>AVERAGE(BO3:BO50)</f>
        <v>0.97529069767441845</v>
      </c>
    </row>
    <row r="57" spans="1:67" s="11" customFormat="1">
      <c r="C57" s="27"/>
      <c r="L57" s="34"/>
      <c r="X57" s="34"/>
      <c r="AU57" s="34"/>
    </row>
    <row r="58" spans="1:67" s="11" customFormat="1" ht="16.5">
      <c r="B58" s="61" t="s">
        <v>19</v>
      </c>
      <c r="C58" s="61"/>
      <c r="D58" s="61"/>
      <c r="E58" s="46">
        <f t="shared" ref="E58:BN58" si="17">WEEKNUM(E2)</f>
        <v>36</v>
      </c>
      <c r="F58" s="46">
        <f t="shared" si="17"/>
        <v>36</v>
      </c>
      <c r="G58" s="46">
        <f t="shared" si="17"/>
        <v>37</v>
      </c>
      <c r="H58" s="46">
        <f t="shared" si="17"/>
        <v>37</v>
      </c>
      <c r="I58" s="46">
        <f t="shared" si="17"/>
        <v>37</v>
      </c>
      <c r="J58" s="46">
        <f t="shared" si="17"/>
        <v>37</v>
      </c>
      <c r="K58" s="46">
        <f t="shared" si="17"/>
        <v>38</v>
      </c>
      <c r="L58" s="46">
        <f t="shared" si="17"/>
        <v>38</v>
      </c>
      <c r="M58" s="46">
        <f t="shared" si="17"/>
        <v>38</v>
      </c>
      <c r="N58" s="46">
        <f t="shared" si="17"/>
        <v>38</v>
      </c>
      <c r="O58" s="46">
        <f t="shared" si="17"/>
        <v>39</v>
      </c>
      <c r="P58" s="46">
        <f t="shared" ref="P58:AB58" si="18">WEEKNUM(P2)</f>
        <v>39</v>
      </c>
      <c r="Q58" s="46">
        <f t="shared" si="18"/>
        <v>39</v>
      </c>
      <c r="R58" s="46">
        <f t="shared" si="18"/>
        <v>39</v>
      </c>
      <c r="S58" s="46">
        <f t="shared" si="18"/>
        <v>40</v>
      </c>
      <c r="T58" s="46">
        <f t="shared" si="18"/>
        <v>40</v>
      </c>
      <c r="U58" s="46">
        <f t="shared" si="18"/>
        <v>41</v>
      </c>
      <c r="V58" s="46">
        <f t="shared" ref="V58" si="19">WEEKNUM(V2)</f>
        <v>41</v>
      </c>
      <c r="W58" s="46">
        <f t="shared" si="18"/>
        <v>41</v>
      </c>
      <c r="X58" s="46">
        <f t="shared" si="18"/>
        <v>41</v>
      </c>
      <c r="Y58" s="46">
        <f t="shared" si="18"/>
        <v>42</v>
      </c>
      <c r="Z58" s="46">
        <f t="shared" si="18"/>
        <v>42</v>
      </c>
      <c r="AA58" s="46">
        <f t="shared" si="18"/>
        <v>42</v>
      </c>
      <c r="AB58" s="46">
        <f t="shared" si="18"/>
        <v>42</v>
      </c>
      <c r="AC58" s="46">
        <f t="shared" ref="AC58:BA58" si="20">WEEKNUM(AC2)</f>
        <v>43</v>
      </c>
      <c r="AD58" s="46">
        <f t="shared" si="20"/>
        <v>43</v>
      </c>
      <c r="AE58" s="46">
        <f t="shared" si="20"/>
        <v>43</v>
      </c>
      <c r="AF58" s="46">
        <f t="shared" si="20"/>
        <v>43</v>
      </c>
      <c r="AG58" s="46">
        <f t="shared" si="20"/>
        <v>44</v>
      </c>
      <c r="AH58" s="46">
        <f t="shared" si="20"/>
        <v>44</v>
      </c>
      <c r="AI58" s="46">
        <f t="shared" si="20"/>
        <v>44</v>
      </c>
      <c r="AJ58" s="46">
        <f t="shared" si="20"/>
        <v>44</v>
      </c>
      <c r="AK58" s="46">
        <f t="shared" si="20"/>
        <v>45</v>
      </c>
      <c r="AL58" s="46">
        <f t="shared" si="20"/>
        <v>45</v>
      </c>
      <c r="AM58" s="46">
        <f t="shared" si="20"/>
        <v>45</v>
      </c>
      <c r="AN58" s="46">
        <f t="shared" si="20"/>
        <v>45</v>
      </c>
      <c r="AO58" s="46">
        <f t="shared" si="20"/>
        <v>45</v>
      </c>
      <c r="AP58" s="46">
        <f t="shared" si="20"/>
        <v>46</v>
      </c>
      <c r="AQ58" s="46">
        <f t="shared" si="20"/>
        <v>46</v>
      </c>
      <c r="AR58" s="46">
        <f t="shared" si="20"/>
        <v>46</v>
      </c>
      <c r="AS58" s="46">
        <f t="shared" si="20"/>
        <v>46</v>
      </c>
      <c r="AT58" s="46">
        <f t="shared" si="20"/>
        <v>46</v>
      </c>
      <c r="AU58" s="46">
        <f t="shared" si="20"/>
        <v>47</v>
      </c>
      <c r="AV58" s="46">
        <f t="shared" si="20"/>
        <v>47</v>
      </c>
      <c r="AW58" s="46">
        <f t="shared" si="20"/>
        <v>47</v>
      </c>
      <c r="AX58" s="46">
        <f t="shared" si="20"/>
        <v>47</v>
      </c>
      <c r="AY58" s="46">
        <f t="shared" si="20"/>
        <v>47</v>
      </c>
      <c r="AZ58" s="46">
        <f t="shared" si="20"/>
        <v>0</v>
      </c>
      <c r="BA58" s="46">
        <f t="shared" si="20"/>
        <v>0</v>
      </c>
      <c r="BB58" s="46">
        <f t="shared" si="17"/>
        <v>0</v>
      </c>
      <c r="BC58" s="46">
        <f t="shared" si="17"/>
        <v>0</v>
      </c>
      <c r="BD58" s="46">
        <f t="shared" si="17"/>
        <v>0</v>
      </c>
      <c r="BE58" s="46">
        <f t="shared" si="17"/>
        <v>0</v>
      </c>
      <c r="BF58" s="46">
        <f t="shared" si="17"/>
        <v>0</v>
      </c>
      <c r="BG58" s="46">
        <f t="shared" si="17"/>
        <v>0</v>
      </c>
      <c r="BH58" s="46">
        <f t="shared" si="17"/>
        <v>0</v>
      </c>
      <c r="BI58" s="46">
        <f t="shared" si="17"/>
        <v>0</v>
      </c>
      <c r="BJ58" s="46">
        <f t="shared" si="17"/>
        <v>0</v>
      </c>
      <c r="BK58" s="46">
        <f t="shared" si="17"/>
        <v>0</v>
      </c>
      <c r="BL58" s="46">
        <f t="shared" si="17"/>
        <v>0</v>
      </c>
      <c r="BM58" s="46">
        <f t="shared" si="17"/>
        <v>0</v>
      </c>
      <c r="BN58" s="46">
        <f t="shared" si="17"/>
        <v>0</v>
      </c>
    </row>
    <row r="60" spans="1:67">
      <c r="B60" s="56" t="s">
        <v>494</v>
      </c>
      <c r="C60" s="65" t="s">
        <v>506</v>
      </c>
    </row>
    <row r="61" spans="1:67">
      <c r="B61" s="63" t="s">
        <v>494</v>
      </c>
      <c r="C61" s="65" t="s">
        <v>507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C61"/>
  <sheetViews>
    <sheetView zoomScaleNormal="100" workbookViewId="0">
      <pane xSplit="12" ySplit="14" topLeftCell="S15" activePane="bottomRight" state="frozen"/>
      <selection pane="topRight" activeCell="M1" sqref="M1"/>
      <selection pane="bottomLeft" activeCell="A15" sqref="A15"/>
      <selection pane="bottomRight" activeCell="Y7" sqref="Y7"/>
    </sheetView>
    <sheetView tabSelected="1" workbookViewId="1">
      <pane xSplit="13" ySplit="9" topLeftCell="AW57" activePane="bottomRight" state="frozen"/>
      <selection pane="topRight" activeCell="N1" sqref="N1"/>
      <selection pane="bottomLeft" activeCell="A10" sqref="A10"/>
      <selection pane="bottomRight" activeCell="C63" sqref="C63"/>
    </sheetView>
  </sheetViews>
  <sheetFormatPr defaultColWidth="16.69921875" defaultRowHeight="14.25"/>
  <cols>
    <col min="1" max="1" width="3.69921875" style="11" bestFit="1" customWidth="1"/>
    <col min="2" max="2" width="11.8984375" style="11" bestFit="1" customWidth="1"/>
    <col min="3" max="3" width="17.3984375" style="27" customWidth="1"/>
    <col min="4" max="4" width="9.796875" style="11" bestFit="1" customWidth="1"/>
    <col min="5" max="5" width="7.09765625" style="11" customWidth="1"/>
    <col min="6" max="6" width="6.69921875" style="11" customWidth="1"/>
    <col min="7" max="7" width="6" style="11" customWidth="1"/>
    <col min="8" max="8" width="5.796875" style="11" customWidth="1"/>
    <col min="9" max="9" width="6.796875" style="11" customWidth="1"/>
    <col min="10" max="10" width="6.19921875" style="11" customWidth="1"/>
    <col min="11" max="11" width="5.796875" style="11" customWidth="1"/>
    <col min="12" max="12" width="6.5" style="34" customWidth="1"/>
    <col min="13" max="13" width="6" style="11" customWidth="1"/>
    <col min="14" max="14" width="5.796875" style="11" customWidth="1"/>
    <col min="15" max="17" width="5.09765625" style="11" bestFit="1" customWidth="1"/>
    <col min="18" max="18" width="5.09765625" style="34" bestFit="1" customWidth="1"/>
    <col min="19" max="19" width="5.09765625" style="11" bestFit="1" customWidth="1"/>
    <col min="20" max="20" width="6.09765625" style="11" bestFit="1" customWidth="1"/>
    <col min="21" max="21" width="5.09765625" style="34" bestFit="1" customWidth="1"/>
    <col min="22" max="22" width="7.09765625" style="11" customWidth="1"/>
    <col min="23" max="24" width="6.69921875" style="11" customWidth="1"/>
    <col min="25" max="25" width="6.5" style="11" customWidth="1"/>
    <col min="26" max="26" width="6.19921875" style="11" customWidth="1"/>
    <col min="27" max="27" width="6.5" style="11" customWidth="1"/>
    <col min="28" max="28" width="6.69921875" style="11" customWidth="1"/>
    <col min="29" max="29" width="6.5" style="34" customWidth="1"/>
    <col min="30" max="30" width="5.796875" style="11" customWidth="1"/>
    <col min="31" max="31" width="5.09765625" style="11" bestFit="1" customWidth="1"/>
    <col min="32" max="32" width="6.09765625" style="11" bestFit="1" customWidth="1"/>
    <col min="33" max="33" width="5.09765625" style="11" bestFit="1" customWidth="1"/>
    <col min="34" max="34" width="6.69921875" style="11" customWidth="1"/>
    <col min="35" max="37" width="6.5" style="11" customWidth="1"/>
    <col min="38" max="38" width="5.796875" style="11" customWidth="1"/>
    <col min="39" max="39" width="6.19921875" style="11" customWidth="1"/>
    <col min="40" max="40" width="6.5" style="11" customWidth="1"/>
    <col min="41" max="41" width="6.69921875" style="11" customWidth="1"/>
    <col min="42" max="42" width="5.796875" style="11" customWidth="1"/>
    <col min="43" max="43" width="6.5" style="34" customWidth="1"/>
    <col min="44" max="44" width="6" style="11" customWidth="1"/>
    <col min="45" max="45" width="6.5" style="11" customWidth="1"/>
    <col min="46" max="46" width="5.796875" style="11" customWidth="1"/>
    <col min="47" max="47" width="6" style="11" customWidth="1"/>
    <col min="48" max="48" width="5.09765625" style="34" bestFit="1" customWidth="1"/>
    <col min="49" max="51" width="5.09765625" style="11" bestFit="1" customWidth="1"/>
    <col min="52" max="52" width="6.09765625" style="11" customWidth="1"/>
    <col min="53" max="53" width="5.09765625" style="34" bestFit="1" customWidth="1"/>
    <col min="54" max="56" width="5.09765625" style="11" bestFit="1" customWidth="1"/>
    <col min="57" max="57" width="6.09765625" style="11" bestFit="1" customWidth="1"/>
    <col min="58" max="58" width="5.09765625" style="34" bestFit="1" customWidth="1"/>
    <col min="59" max="62" width="5.09765625" style="11" bestFit="1" customWidth="1"/>
    <col min="63" max="302" width="16.69921875" style="11"/>
    <col min="303" max="16384" width="16.69921875" style="35"/>
  </cols>
  <sheetData>
    <row r="1" spans="1:16357" s="5" customFormat="1" ht="18">
      <c r="A1" s="62" t="s">
        <v>24</v>
      </c>
      <c r="B1" s="62"/>
      <c r="C1" s="62"/>
      <c r="D1" s="40" t="s">
        <v>223</v>
      </c>
      <c r="E1" s="1" t="s">
        <v>449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2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</row>
    <row r="2" spans="1:16357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423</v>
      </c>
      <c r="G2" s="9" t="s">
        <v>216</v>
      </c>
      <c r="H2" s="9" t="s">
        <v>424</v>
      </c>
      <c r="I2" s="9" t="s">
        <v>425</v>
      </c>
      <c r="J2" s="9" t="s">
        <v>427</v>
      </c>
      <c r="K2" s="9" t="s">
        <v>428</v>
      </c>
      <c r="L2" s="9" t="s">
        <v>429</v>
      </c>
      <c r="M2" s="9" t="s">
        <v>430</v>
      </c>
      <c r="N2" s="9" t="s">
        <v>432</v>
      </c>
      <c r="O2" s="9" t="s">
        <v>433</v>
      </c>
      <c r="P2" s="9" t="s">
        <v>434</v>
      </c>
      <c r="Q2" s="9" t="s">
        <v>435</v>
      </c>
      <c r="R2" s="9" t="s">
        <v>437</v>
      </c>
      <c r="S2" s="9" t="s">
        <v>438</v>
      </c>
      <c r="T2" s="9" t="s">
        <v>442</v>
      </c>
      <c r="U2" s="9" t="s">
        <v>443</v>
      </c>
      <c r="V2" s="9" t="s">
        <v>462</v>
      </c>
      <c r="W2" s="9" t="s">
        <v>445</v>
      </c>
      <c r="X2" s="9" t="s">
        <v>446</v>
      </c>
      <c r="Y2" s="9" t="s">
        <v>448</v>
      </c>
      <c r="Z2" s="9" t="s">
        <v>485</v>
      </c>
      <c r="AA2" s="9" t="s">
        <v>472</v>
      </c>
      <c r="AB2" s="9" t="s">
        <v>473</v>
      </c>
      <c r="AC2" s="9" t="s">
        <v>475</v>
      </c>
      <c r="AD2" s="9" t="s">
        <v>476</v>
      </c>
      <c r="AE2" s="9" t="s">
        <v>477</v>
      </c>
      <c r="AF2" s="9" t="s">
        <v>478</v>
      </c>
      <c r="AG2" s="9" t="s">
        <v>480</v>
      </c>
      <c r="AH2" s="9" t="s">
        <v>481</v>
      </c>
      <c r="AI2" s="9" t="s">
        <v>482</v>
      </c>
      <c r="AJ2" s="9" t="s">
        <v>487</v>
      </c>
      <c r="AK2" s="9" t="s">
        <v>483</v>
      </c>
      <c r="AL2" s="9" t="s">
        <v>488</v>
      </c>
      <c r="AM2" s="9" t="s">
        <v>489</v>
      </c>
      <c r="AN2" s="9" t="s">
        <v>490</v>
      </c>
      <c r="AO2" s="9" t="s">
        <v>492</v>
      </c>
      <c r="AP2" s="9" t="s">
        <v>493</v>
      </c>
      <c r="AQ2" s="9" t="s">
        <v>491</v>
      </c>
      <c r="AR2" s="9" t="s">
        <v>495</v>
      </c>
      <c r="AS2" s="9" t="s">
        <v>496</v>
      </c>
      <c r="AT2" s="9" t="s">
        <v>497</v>
      </c>
      <c r="AU2" s="9" t="s">
        <v>498</v>
      </c>
      <c r="AV2" s="9" t="s">
        <v>499</v>
      </c>
      <c r="AW2" s="9" t="s">
        <v>500</v>
      </c>
      <c r="AX2" s="9" t="s">
        <v>501</v>
      </c>
      <c r="AY2" s="9" t="s">
        <v>502</v>
      </c>
      <c r="AZ2" s="9" t="s">
        <v>503</v>
      </c>
      <c r="BA2" s="9" t="s">
        <v>504</v>
      </c>
      <c r="BB2" s="9"/>
      <c r="BC2" s="9"/>
      <c r="BD2" s="9"/>
      <c r="BE2" s="9"/>
      <c r="BF2" s="9"/>
      <c r="BG2" s="9"/>
      <c r="BH2" s="9"/>
      <c r="BI2" s="9"/>
      <c r="BJ2" s="9"/>
      <c r="BK2" s="10" t="s">
        <v>8</v>
      </c>
    </row>
    <row r="3" spans="1:16357" s="11" customFormat="1" ht="17.25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54" t="s">
        <v>494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5">
        <f>(COUNTIF(E3:BJ3,"√") + COUNTIF(E3:BJ3,"AL"))/COUNTA(E3:BJ3)</f>
        <v>1</v>
      </c>
    </row>
    <row r="4" spans="1:16357" s="11" customFormat="1" ht="17.25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439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64" t="s">
        <v>494</v>
      </c>
      <c r="AU4" s="14" t="s">
        <v>3</v>
      </c>
      <c r="AV4" s="14" t="s">
        <v>3</v>
      </c>
      <c r="AW4" s="14" t="s">
        <v>3</v>
      </c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5">
        <f>(COUNTIF(E4:BJ4,"√") + COUNTIF(E4:BJ4,"AL"))/COUNTA(E4:BJ4)</f>
        <v>0.97777777777777775</v>
      </c>
    </row>
    <row r="5" spans="1:16357" s="11" customFormat="1" ht="17.25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494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5">
        <f>(COUNTIF(E5:BJ5,"√") + COUNTIF(E5:BJ5,"AL"))/COUNTA(E5:BJ5)</f>
        <v>1</v>
      </c>
    </row>
    <row r="6" spans="1:16357" s="11" customFormat="1" ht="17.25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439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486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5">
        <f>(COUNTIF(E6:BJ6,"√") + COUNTIF(E6:BJ6,"AL"))/COUNTA(E6:BJ6)</f>
        <v>0.9555555555555556</v>
      </c>
    </row>
    <row r="7" spans="1:16357" s="11" customFormat="1" ht="17.25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5">
        <f>(COUNTIF(E7:BJ7,"√") + COUNTIF(E7:BJ7,"AL"))/COUNTA(E7:BJ7)</f>
        <v>1</v>
      </c>
    </row>
    <row r="8" spans="1:16357" s="11" customFormat="1" ht="17.25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439</v>
      </c>
      <c r="L8" s="14" t="s">
        <v>3</v>
      </c>
      <c r="M8" s="14" t="s">
        <v>3</v>
      </c>
      <c r="N8" s="53" t="s">
        <v>439</v>
      </c>
      <c r="O8" s="14" t="s">
        <v>3</v>
      </c>
      <c r="P8" s="14" t="s">
        <v>3</v>
      </c>
      <c r="Q8" s="14" t="s">
        <v>3</v>
      </c>
      <c r="R8" s="53" t="s">
        <v>439</v>
      </c>
      <c r="S8" s="14" t="s">
        <v>3</v>
      </c>
      <c r="T8" s="53" t="s">
        <v>404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3" t="s">
        <v>486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3" t="s">
        <v>505</v>
      </c>
      <c r="AK8" s="53" t="s">
        <v>505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494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5">
        <f>(COUNTIF(E8:BJ8,"√") + COUNTIF(E8:BJ8,"AL"))/COUNTA(E8:BJ8)</f>
        <v>0.84444444444444444</v>
      </c>
    </row>
    <row r="9" spans="1:16357" s="11" customFormat="1" ht="17.25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5">
        <f>(COUNTIF(E9:BJ9,"√") + COUNTIF(E9:BJ9,"AL"))/COUNTA(E9:BJ9)</f>
        <v>1</v>
      </c>
    </row>
    <row r="10" spans="1:16357" s="11" customFormat="1" ht="17.25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14" t="s">
        <v>3</v>
      </c>
      <c r="AK10" s="14" t="s">
        <v>3</v>
      </c>
      <c r="AL10" s="14" t="s">
        <v>3</v>
      </c>
      <c r="AM10" s="64" t="s">
        <v>494</v>
      </c>
      <c r="AN10" s="64" t="s">
        <v>494</v>
      </c>
      <c r="AO10" s="14" t="s">
        <v>3</v>
      </c>
      <c r="AP10" s="14" t="s">
        <v>3</v>
      </c>
      <c r="AQ10" s="14" t="s">
        <v>3</v>
      </c>
      <c r="AR10" s="64" t="s">
        <v>494</v>
      </c>
      <c r="AS10" s="14" t="s">
        <v>3</v>
      </c>
      <c r="AT10" s="64" t="s">
        <v>494</v>
      </c>
      <c r="AU10" s="14" t="s">
        <v>3</v>
      </c>
      <c r="AV10" s="14" t="s">
        <v>3</v>
      </c>
      <c r="AW10" s="14" t="s">
        <v>3</v>
      </c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5">
        <f>(COUNTIF(E10:BJ10,"√") + COUNTIF(E10:BJ10,"AL"))/COUNTA(E10:BJ10)</f>
        <v>1</v>
      </c>
    </row>
    <row r="11" spans="1:16357" s="11" customFormat="1" ht="17.25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5">
        <f>(COUNTIF(E11:BJ11,"√") + COUNTIF(E11:BJ11,"AL"))/COUNTA(E11:BJ11)</f>
        <v>1</v>
      </c>
    </row>
    <row r="12" spans="1:16357" s="11" customFormat="1" ht="17.25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5">
        <f>(COUNTIF(E12:BJ12,"√") + COUNTIF(E12:BJ12,"AL"))/COUNTA(E12:BJ12)</f>
        <v>1</v>
      </c>
    </row>
    <row r="13" spans="1:16357" s="11" customFormat="1" ht="17.25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5">
        <f>(COUNTIF(E13:BJ13,"√") + COUNTIF(E13:BJ13,"AL"))/COUNTA(E13:BJ13)</f>
        <v>1</v>
      </c>
    </row>
    <row r="14" spans="1:16357" s="11" customFormat="1" ht="17.25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5">
        <f>(COUNTIF(E14:BJ14,"√") + COUNTIF(E14:BJ14,"AL"))/COUNTA(E14:BJ14)</f>
        <v>1</v>
      </c>
    </row>
    <row r="15" spans="1:16357" s="11" customFormat="1" ht="17.25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5">
        <f>(COUNTIF(E15:BJ15,"√") + COUNTIF(E15:BJ15,"AL"))/COUNTA(E15:BJ15)</f>
        <v>1</v>
      </c>
    </row>
    <row r="16" spans="1:16357" s="11" customFormat="1" ht="17.25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5">
        <f>(COUNTIF(E16:BJ16,"√") + COUNTIF(E16:BJ16,"AL"))/COUNTA(E16:BJ16)</f>
        <v>0.97777777777777775</v>
      </c>
    </row>
    <row r="17" spans="1:63" s="11" customFormat="1" ht="17.25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5">
        <f>(COUNTIF(E17:BJ17,"√") + COUNTIF(E17:BJ17,"AL"))/COUNTA(E17:BJ17)</f>
        <v>1</v>
      </c>
    </row>
    <row r="18" spans="1:63" s="11" customFormat="1" ht="17.25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494</v>
      </c>
      <c r="AK18" s="14" t="s">
        <v>3</v>
      </c>
      <c r="AL18" s="14" t="s">
        <v>3</v>
      </c>
      <c r="AM18" s="14" t="s">
        <v>3</v>
      </c>
      <c r="AN18" s="64" t="s">
        <v>494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5">
        <f>(COUNTIF(E18:BJ18,"√") + COUNTIF(E18:BJ18,"AL"))/COUNTA(E18:BJ18)</f>
        <v>1</v>
      </c>
    </row>
    <row r="19" spans="1:63" s="11" customFormat="1" ht="17.25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5">
        <f>(COUNTIF(E19:BJ19,"√") + COUNTIF(E19:BJ19,"AL"))/COUNTA(E19:BJ19)</f>
        <v>1</v>
      </c>
    </row>
    <row r="20" spans="1:63" s="11" customFormat="1" ht="17.25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441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14" t="s">
        <v>3</v>
      </c>
      <c r="AI20" s="14" t="s">
        <v>3</v>
      </c>
      <c r="AJ20" s="14" t="s">
        <v>3</v>
      </c>
      <c r="AK20" s="53" t="s">
        <v>505</v>
      </c>
      <c r="AL20" s="14" t="s">
        <v>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64" t="s">
        <v>494</v>
      </c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5">
        <f>(COUNTIF(E20:BJ20,"√") + COUNTIF(E20:BJ20,"AL"))/COUNTA(E20:BJ20)</f>
        <v>0.9555555555555556</v>
      </c>
    </row>
    <row r="21" spans="1:63" s="11" customFormat="1" ht="17.25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494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5">
        <f>(COUNTIF(E21:BJ21,"√") + COUNTIF(E21:BJ21,"AL"))/COUNTA(E21:BJ21)</f>
        <v>1</v>
      </c>
    </row>
    <row r="22" spans="1:63" s="11" customFormat="1" ht="17.25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5">
        <f>(COUNTIF(E22:BJ22,"√") + COUNTIF(E22:BJ22,"AL"))/COUNTA(E22:BJ22)</f>
        <v>1</v>
      </c>
    </row>
    <row r="23" spans="1:63" s="11" customFormat="1" ht="17.25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484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64" t="s">
        <v>494</v>
      </c>
      <c r="AK23" s="14" t="s">
        <v>3</v>
      </c>
      <c r="AL23" s="14" t="s">
        <v>3</v>
      </c>
      <c r="AM23" s="14" t="s">
        <v>3</v>
      </c>
      <c r="AN23" s="14" t="s">
        <v>3</v>
      </c>
      <c r="AO23" s="53" t="s">
        <v>505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64" t="s">
        <v>494</v>
      </c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5">
        <f>(COUNTIF(E23:BJ23,"√") + COUNTIF(E23:BJ23,"AL"))/COUNTA(E23:BJ23)</f>
        <v>0.97777777777777775</v>
      </c>
    </row>
    <row r="24" spans="1:63" s="11" customFormat="1" ht="17.25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64" t="s">
        <v>494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5">
        <f>(COUNTIF(E24:BJ24,"√") + COUNTIF(E24:BJ24,"AL"))/COUNTA(E24:BJ24)</f>
        <v>1</v>
      </c>
    </row>
    <row r="25" spans="1:63" s="11" customFormat="1" ht="17.25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5">
        <f>(COUNTIF(E25:BJ25,"√") + COUNTIF(E25:BJ25,"AL"))/COUNTA(E25:BJ25)</f>
        <v>1</v>
      </c>
    </row>
    <row r="26" spans="1:63" s="11" customFormat="1" ht="17.25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494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5">
        <f>(COUNTIF(E26:BJ26,"√") + COUNTIF(E26:BJ26,"AL"))/COUNTA(E26:BJ26)</f>
        <v>1</v>
      </c>
    </row>
    <row r="27" spans="1:63" s="11" customFormat="1" ht="17.25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5">
        <f>(COUNTIF(E27:BJ27,"√") + COUNTIF(E27:BJ27,"AL"))/COUNTA(E27:BJ27)</f>
        <v>1</v>
      </c>
    </row>
    <row r="28" spans="1:63" s="11" customFormat="1" ht="17.25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464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494</v>
      </c>
      <c r="AK28" s="14" t="s">
        <v>3</v>
      </c>
      <c r="AL28" s="54" t="s">
        <v>494</v>
      </c>
      <c r="AM28" s="54" t="s">
        <v>494</v>
      </c>
      <c r="AN28" s="14" t="s">
        <v>3</v>
      </c>
      <c r="AO28" s="14" t="s">
        <v>3</v>
      </c>
      <c r="AP28" s="14" t="s">
        <v>3</v>
      </c>
      <c r="AQ28" s="54" t="s">
        <v>494</v>
      </c>
      <c r="AR28" s="54" t="s">
        <v>494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5">
        <f>(COUNTIF(E28:BJ28,"√") + COUNTIF(E28:BJ28,"AL"))/COUNTA(E28:BJ28)</f>
        <v>0.97777777777777775</v>
      </c>
    </row>
    <row r="29" spans="1:63" s="11" customFormat="1" ht="17.25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494</v>
      </c>
      <c r="AR29" s="54" t="s">
        <v>494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5">
        <f>(COUNTIF(E29:BJ29,"√") + COUNTIF(E29:BJ29,"AL"))/COUNTA(E29:BJ29)</f>
        <v>1</v>
      </c>
    </row>
    <row r="30" spans="1:63" s="11" customFormat="1" ht="17.25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5">
        <f>(COUNTIF(E30:BJ30,"√") + COUNTIF(E30:BJ30,"AL"))/COUNTA(E30:BJ30)</f>
        <v>1</v>
      </c>
    </row>
    <row r="31" spans="1:63" s="11" customFormat="1" ht="17.25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439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5">
        <f>(COUNTIF(E31:BJ31,"√") + COUNTIF(E31:BJ31,"AL"))/COUNTA(E31:BJ31)</f>
        <v>0.97777777777777775</v>
      </c>
    </row>
    <row r="32" spans="1:63" s="11" customFormat="1" ht="17.25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64" t="s">
        <v>494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64" t="s">
        <v>494</v>
      </c>
      <c r="AW32" s="14" t="s">
        <v>3</v>
      </c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5">
        <f>(COUNTIF(E32:BJ32,"√") + COUNTIF(E32:BJ32,"AL"))/COUNTA(E32:BJ32)</f>
        <v>1</v>
      </c>
    </row>
    <row r="33" spans="1:63" s="11" customFormat="1" ht="17.25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439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14" t="s">
        <v>3</v>
      </c>
      <c r="AM33" s="54" t="s">
        <v>494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14" t="s">
        <v>3</v>
      </c>
      <c r="AT33" s="14" t="s">
        <v>3</v>
      </c>
      <c r="AU33" s="14" t="s">
        <v>3</v>
      </c>
      <c r="AV33" s="14" t="s">
        <v>3</v>
      </c>
      <c r="AW33" s="14" t="s">
        <v>3</v>
      </c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5">
        <f>(COUNTIF(E33:BJ33,"√") + COUNTIF(E33:BJ33,"AL"))/COUNTA(E33:BJ33)</f>
        <v>0.97777777777777775</v>
      </c>
    </row>
    <row r="34" spans="1:63" s="11" customFormat="1" ht="17.25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5">
        <f>(COUNTIF(E34:BJ34,"√") + COUNTIF(E34:BJ34,"AL"))/COUNTA(E34:BJ34)</f>
        <v>1</v>
      </c>
    </row>
    <row r="35" spans="1:63" s="11" customFormat="1" ht="17.25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441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494</v>
      </c>
      <c r="AU35" s="14" t="s">
        <v>3</v>
      </c>
      <c r="AV35" s="54" t="s">
        <v>494</v>
      </c>
      <c r="AW35" s="14" t="s">
        <v>3</v>
      </c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5">
        <f>(COUNTIF(E35:BJ35,"√") + COUNTIF(E35:BJ35,"AL"))/COUNTA(E35:BJ35)</f>
        <v>1</v>
      </c>
    </row>
    <row r="36" spans="1:63" s="11" customFormat="1" ht="17.25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5">
        <f>(COUNTIF(E36:BJ36,"√") + COUNTIF(E36:BJ36,"AL"))/COUNTA(E36:BJ36)</f>
        <v>1</v>
      </c>
    </row>
    <row r="37" spans="1:63" s="11" customFormat="1" ht="17.25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5">
        <f>(COUNTIF(E37:BJ37,"√") + COUNTIF(E37:BJ37,"AL"))/COUNTA(E37:BJ37)</f>
        <v>1</v>
      </c>
    </row>
    <row r="38" spans="1:63" s="11" customFormat="1" ht="17.25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494</v>
      </c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5">
        <f>(COUNTIF(E38:BJ38,"√") + COUNTIF(E38:BJ38,"AL"))/COUNTA(E38:BJ38)</f>
        <v>1</v>
      </c>
    </row>
    <row r="39" spans="1:63" s="11" customFormat="1" ht="17.25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5">
        <f>(COUNTIF(E39:BJ39,"√") + COUNTIF(E39:BJ39,"AL"))/COUNTA(E39:BJ39)</f>
        <v>1</v>
      </c>
    </row>
    <row r="40" spans="1:63" s="11" customFormat="1" ht="17.25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5">
        <f>(COUNTIF(E40:BJ40,"√") + COUNTIF(E40:BJ40,"AL"))/COUNTA(E40:BJ40)</f>
        <v>1</v>
      </c>
    </row>
    <row r="41" spans="1:63" s="11" customFormat="1" ht="17.25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5">
        <f>(COUNTIF(E41:BJ41,"√") + COUNTIF(E41:BJ41,"AL"))/COUNTA(E41:BJ41)</f>
        <v>1</v>
      </c>
    </row>
    <row r="42" spans="1:63" s="11" customFormat="1" ht="17.25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441</v>
      </c>
      <c r="J42" s="14" t="s">
        <v>3</v>
      </c>
      <c r="K42" s="53" t="s">
        <v>439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486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64" t="s">
        <v>494</v>
      </c>
      <c r="AK42" s="14" t="s">
        <v>3</v>
      </c>
      <c r="AL42" s="14" t="s">
        <v>3</v>
      </c>
      <c r="AM42" s="53" t="s">
        <v>505</v>
      </c>
      <c r="AN42" s="14" t="s">
        <v>3</v>
      </c>
      <c r="AO42" s="64" t="s">
        <v>494</v>
      </c>
      <c r="AP42" s="14" t="s">
        <v>3</v>
      </c>
      <c r="AQ42" s="14" t="s">
        <v>3</v>
      </c>
      <c r="AR42" s="64" t="s">
        <v>494</v>
      </c>
      <c r="AS42" s="14" t="s">
        <v>3</v>
      </c>
      <c r="AT42" s="64" t="s">
        <v>494</v>
      </c>
      <c r="AU42" s="14" t="s">
        <v>3</v>
      </c>
      <c r="AV42" s="14" t="s">
        <v>3</v>
      </c>
      <c r="AW42" s="14" t="s">
        <v>3</v>
      </c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5">
        <f>(COUNTIF(E42:BJ42,"√") + COUNTIF(E42:BJ42,"AL"))/COUNTA(E42:BJ42)</f>
        <v>0.93333333333333335</v>
      </c>
    </row>
    <row r="43" spans="1:63" s="11" customFormat="1" ht="17.25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>
        <f>(COUNTIF(E43:BJ43,"√") + COUNTIF(E43:BJ43,"AL"))/COUNTA(E43:BJ43)</f>
        <v>1</v>
      </c>
    </row>
    <row r="44" spans="1:63" s="11" customFormat="1" ht="17.25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5">
        <f>(COUNTIF(E44:BJ44,"√") + COUNTIF(E44:BJ44,"AL"))/COUNTA(E44:BJ44)</f>
        <v>1</v>
      </c>
    </row>
    <row r="45" spans="1:63" s="11" customFormat="1" ht="17.25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441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5">
        <f>(COUNTIF(E45:BJ45,"√") + COUNTIF(E45:BJ45,"AL"))/COUNTA(E45:BJ45)</f>
        <v>1</v>
      </c>
    </row>
    <row r="46" spans="1:63" s="11" customFormat="1" ht="17.25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5">
        <f>(COUNTIF(E46:BJ46,"√") + COUNTIF(E46:BJ46,"AL"))/COUNTA(E46:BJ46)</f>
        <v>1</v>
      </c>
    </row>
    <row r="47" spans="1:63" s="11" customFormat="1" ht="17.25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439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14" t="s">
        <v>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5">
        <f>(COUNTIF(E47:BJ47,"√") + COUNTIF(E47:BJ47,"AL"))/COUNTA(E47:BJ47)</f>
        <v>0.97777777777777775</v>
      </c>
    </row>
    <row r="48" spans="1:63" s="11" customFormat="1" ht="17.25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494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5">
        <f>(COUNTIF(E48:BJ48,"√") + COUNTIF(E48:BJ48,"AL"))/COUNTA(E48:BJ48)</f>
        <v>1</v>
      </c>
    </row>
    <row r="49" spans="1:63" s="11" customFormat="1" ht="17.25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5">
        <f>(COUNTIF(E49:BJ49,"√") + COUNTIF(E49:BJ49,"AL"))/COUNTA(E49:BJ49)</f>
        <v>1</v>
      </c>
    </row>
    <row r="50" spans="1:63" s="11" customFormat="1" ht="17.25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5">
        <f>(COUNTIF(E50:BJ50,"√") + COUNTIF(E50:BJ50,"AL"))/COUNTA(E50:BJ50)</f>
        <v>1</v>
      </c>
    </row>
    <row r="51" spans="1:63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1"/>
    </row>
    <row r="52" spans="1:63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6"/>
    </row>
    <row r="53" spans="1:63" s="11" customFormat="1">
      <c r="B53" s="37" t="s">
        <v>13</v>
      </c>
      <c r="C53" s="38" t="s">
        <v>14</v>
      </c>
      <c r="D53" s="28"/>
      <c r="E53" s="50">
        <f t="shared" ref="E53:BJ53" si="0">(COUNTIF(E4:E50,"√") + COUNTIF(E4:E50,"AL"))/48</f>
        <v>0.97916666666666663</v>
      </c>
      <c r="F53" s="50">
        <f t="shared" si="0"/>
        <v>0.97916666666666663</v>
      </c>
      <c r="G53" s="50">
        <f t="shared" si="0"/>
        <v>0.97916666666666663</v>
      </c>
      <c r="H53" s="50">
        <f t="shared" si="0"/>
        <v>0.97916666666666663</v>
      </c>
      <c r="I53" s="50">
        <f t="shared" si="0"/>
        <v>0.97916666666666663</v>
      </c>
      <c r="J53" s="50">
        <f t="shared" si="0"/>
        <v>0.97916666666666663</v>
      </c>
      <c r="K53" s="50">
        <f t="shared" si="0"/>
        <v>0.75</v>
      </c>
      <c r="L53" s="50">
        <f t="shared" si="0"/>
        <v>0.97916666666666663</v>
      </c>
      <c r="M53" s="50">
        <f t="shared" si="0"/>
        <v>0.97916666666666663</v>
      </c>
      <c r="N53" s="50">
        <f t="shared" si="0"/>
        <v>0.95833333333333337</v>
      </c>
      <c r="O53" s="50">
        <f t="shared" si="0"/>
        <v>0.97916666666666663</v>
      </c>
      <c r="P53" s="50">
        <f t="shared" si="0"/>
        <v>0.95833333333333337</v>
      </c>
      <c r="Q53" s="50">
        <f t="shared" si="0"/>
        <v>0.97916666666666663</v>
      </c>
      <c r="R53" s="50">
        <f t="shared" si="0"/>
        <v>0.95833333333333337</v>
      </c>
      <c r="S53" s="50">
        <f t="shared" si="0"/>
        <v>0.97916666666666663</v>
      </c>
      <c r="T53" s="50">
        <f t="shared" si="0"/>
        <v>0.95833333333333337</v>
      </c>
      <c r="U53" s="50">
        <f t="shared" si="0"/>
        <v>0.97916666666666663</v>
      </c>
      <c r="V53" s="50">
        <f t="shared" ref="V53:BG53" si="1">(COUNTIF(V4:V50,"√") + COUNTIF(V4:V50,"AL"))/48</f>
        <v>0.97916666666666663</v>
      </c>
      <c r="W53" s="50">
        <f t="shared" si="1"/>
        <v>0.97916666666666663</v>
      </c>
      <c r="X53" s="50">
        <f t="shared" si="1"/>
        <v>0.95833333333333337</v>
      </c>
      <c r="Y53" s="50">
        <f t="shared" si="1"/>
        <v>0.97916666666666663</v>
      </c>
      <c r="Z53" s="50">
        <f t="shared" si="1"/>
        <v>0.97916666666666663</v>
      </c>
      <c r="AA53" s="50">
        <f t="shared" si="1"/>
        <v>0.97916666666666663</v>
      </c>
      <c r="AB53" s="50">
        <f t="shared" si="1"/>
        <v>0.95833333333333337</v>
      </c>
      <c r="AC53" s="50">
        <f t="shared" si="1"/>
        <v>0.95833333333333337</v>
      </c>
      <c r="AD53" s="50">
        <f t="shared" si="1"/>
        <v>0.97916666666666663</v>
      </c>
      <c r="AE53" s="50">
        <f t="shared" si="1"/>
        <v>0.97916666666666663</v>
      </c>
      <c r="AF53" s="50">
        <f t="shared" si="1"/>
        <v>0.97916666666666663</v>
      </c>
      <c r="AG53" s="50">
        <f t="shared" si="1"/>
        <v>0.97916666666666663</v>
      </c>
      <c r="AH53" s="50">
        <f t="shared" ref="AH53:AT53" si="2">(COUNTIF(AH4:AH50,"√") + COUNTIF(AH4:AH50,"AL"))/48</f>
        <v>0.97916666666666663</v>
      </c>
      <c r="AI53" s="50">
        <f t="shared" si="2"/>
        <v>0.97916666666666663</v>
      </c>
      <c r="AJ53" s="50"/>
      <c r="AK53" s="50"/>
      <c r="AL53" s="50">
        <f t="shared" si="2"/>
        <v>0.97916666666666663</v>
      </c>
      <c r="AM53" s="50">
        <f t="shared" si="2"/>
        <v>0.95833333333333337</v>
      </c>
      <c r="AN53" s="50">
        <f t="shared" si="2"/>
        <v>0.97916666666666663</v>
      </c>
      <c r="AO53" s="50">
        <f t="shared" si="2"/>
        <v>0.95833333333333337</v>
      </c>
      <c r="AP53" s="50">
        <f t="shared" si="2"/>
        <v>0.97916666666666663</v>
      </c>
      <c r="AQ53" s="50">
        <f t="shared" si="2"/>
        <v>0.97916666666666663</v>
      </c>
      <c r="AR53" s="50">
        <f t="shared" si="2"/>
        <v>0.97916666666666663</v>
      </c>
      <c r="AS53" s="50">
        <f t="shared" si="2"/>
        <v>0.97916666666666663</v>
      </c>
      <c r="AT53" s="50">
        <f t="shared" si="2"/>
        <v>0.97916666666666663</v>
      </c>
      <c r="AU53" s="50">
        <f t="shared" si="1"/>
        <v>0.97916666666666663</v>
      </c>
      <c r="AV53" s="50">
        <f t="shared" si="1"/>
        <v>0.97916666666666663</v>
      </c>
      <c r="AW53" s="50">
        <f t="shared" si="1"/>
        <v>0.97916666666666663</v>
      </c>
      <c r="AX53" s="50">
        <f t="shared" si="1"/>
        <v>0</v>
      </c>
      <c r="AY53" s="50">
        <f t="shared" si="1"/>
        <v>0</v>
      </c>
      <c r="AZ53" s="50">
        <f t="shared" si="1"/>
        <v>0</v>
      </c>
      <c r="BA53" s="50">
        <f t="shared" si="1"/>
        <v>0</v>
      </c>
      <c r="BB53" s="50">
        <f t="shared" si="1"/>
        <v>0</v>
      </c>
      <c r="BC53" s="50">
        <f t="shared" si="1"/>
        <v>0</v>
      </c>
      <c r="BD53" s="50">
        <f t="shared" si="1"/>
        <v>0</v>
      </c>
      <c r="BE53" s="50">
        <f t="shared" si="1"/>
        <v>0</v>
      </c>
      <c r="BF53" s="50">
        <f t="shared" si="1"/>
        <v>0</v>
      </c>
      <c r="BG53" s="50">
        <f t="shared" si="1"/>
        <v>0</v>
      </c>
      <c r="BH53" s="50">
        <f t="shared" si="0"/>
        <v>0</v>
      </c>
      <c r="BI53" s="50">
        <f t="shared" si="0"/>
        <v>0</v>
      </c>
      <c r="BJ53" s="50">
        <f t="shared" si="0"/>
        <v>0</v>
      </c>
      <c r="BK53" s="15" t="s">
        <v>6</v>
      </c>
    </row>
    <row r="54" spans="1:63" s="11" customFormat="1">
      <c r="B54" s="57" t="s">
        <v>450</v>
      </c>
      <c r="C54" s="39" t="s">
        <v>10</v>
      </c>
      <c r="D54" s="28"/>
      <c r="E54" s="30">
        <f t="shared" ref="E54:BJ54" si="3">COUNTIF(E3:E50,"√")</f>
        <v>48</v>
      </c>
      <c r="F54" s="30">
        <f t="shared" si="3"/>
        <v>48</v>
      </c>
      <c r="G54" s="30">
        <f t="shared" si="3"/>
        <v>48</v>
      </c>
      <c r="H54" s="30">
        <f t="shared" si="3"/>
        <v>48</v>
      </c>
      <c r="I54" s="30">
        <f t="shared" si="3"/>
        <v>46</v>
      </c>
      <c r="J54" s="30">
        <f t="shared" si="3"/>
        <v>46</v>
      </c>
      <c r="K54" s="30">
        <f t="shared" si="3"/>
        <v>36</v>
      </c>
      <c r="L54" s="30">
        <f t="shared" si="3"/>
        <v>48</v>
      </c>
      <c r="M54" s="30">
        <f t="shared" si="3"/>
        <v>48</v>
      </c>
      <c r="N54" s="30">
        <f t="shared" si="3"/>
        <v>46</v>
      </c>
      <c r="O54" s="30">
        <f t="shared" si="3"/>
        <v>47</v>
      </c>
      <c r="P54" s="30">
        <f t="shared" si="3"/>
        <v>47</v>
      </c>
      <c r="Q54" s="30">
        <f t="shared" si="3"/>
        <v>48</v>
      </c>
      <c r="R54" s="30">
        <f t="shared" si="3"/>
        <v>47</v>
      </c>
      <c r="S54" s="30">
        <f t="shared" si="3"/>
        <v>47</v>
      </c>
      <c r="T54" s="30">
        <f t="shared" si="3"/>
        <v>47</v>
      </c>
      <c r="U54" s="30">
        <f t="shared" si="3"/>
        <v>48</v>
      </c>
      <c r="V54" s="30">
        <f t="shared" ref="V54:BG54" si="4">COUNTIF(V3:V50,"√")</f>
        <v>46</v>
      </c>
      <c r="W54" s="30">
        <f t="shared" si="4"/>
        <v>47</v>
      </c>
      <c r="X54" s="30">
        <f t="shared" si="4"/>
        <v>46</v>
      </c>
      <c r="Y54" s="30">
        <f t="shared" si="4"/>
        <v>46</v>
      </c>
      <c r="Z54" s="30">
        <f t="shared" si="4"/>
        <v>45</v>
      </c>
      <c r="AA54" s="30">
        <f t="shared" si="4"/>
        <v>48</v>
      </c>
      <c r="AB54" s="30">
        <f t="shared" si="4"/>
        <v>47</v>
      </c>
      <c r="AC54" s="30">
        <f t="shared" si="4"/>
        <v>47</v>
      </c>
      <c r="AD54" s="30">
        <f t="shared" si="4"/>
        <v>48</v>
      </c>
      <c r="AE54" s="30">
        <f t="shared" si="4"/>
        <v>48</v>
      </c>
      <c r="AF54" s="30">
        <f t="shared" si="4"/>
        <v>48</v>
      </c>
      <c r="AG54" s="30">
        <f t="shared" si="4"/>
        <v>48</v>
      </c>
      <c r="AH54" s="30">
        <f t="shared" ref="AH54:AT54" si="5">COUNTIF(AH3:AH50,"√")</f>
        <v>47</v>
      </c>
      <c r="AI54" s="30">
        <f t="shared" si="5"/>
        <v>48</v>
      </c>
      <c r="AJ54" s="30"/>
      <c r="AK54" s="30"/>
      <c r="AL54" s="30">
        <f t="shared" si="5"/>
        <v>44</v>
      </c>
      <c r="AM54" s="30">
        <f t="shared" si="5"/>
        <v>44</v>
      </c>
      <c r="AN54" s="30">
        <f t="shared" si="5"/>
        <v>45</v>
      </c>
      <c r="AO54" s="30">
        <f t="shared" si="5"/>
        <v>45</v>
      </c>
      <c r="AP54" s="30">
        <f t="shared" si="5"/>
        <v>48</v>
      </c>
      <c r="AQ54" s="30">
        <f t="shared" si="5"/>
        <v>45</v>
      </c>
      <c r="AR54" s="30">
        <f t="shared" si="5"/>
        <v>44</v>
      </c>
      <c r="AS54" s="30">
        <f t="shared" si="5"/>
        <v>48</v>
      </c>
      <c r="AT54" s="30">
        <f t="shared" si="5"/>
        <v>44</v>
      </c>
      <c r="AU54" s="30">
        <f t="shared" si="4"/>
        <v>48</v>
      </c>
      <c r="AV54" s="30">
        <f t="shared" si="4"/>
        <v>46</v>
      </c>
      <c r="AW54" s="30">
        <f t="shared" si="4"/>
        <v>45</v>
      </c>
      <c r="AX54" s="30">
        <f t="shared" si="4"/>
        <v>0</v>
      </c>
      <c r="AY54" s="30">
        <f t="shared" si="4"/>
        <v>0</v>
      </c>
      <c r="AZ54" s="30">
        <f t="shared" si="4"/>
        <v>0</v>
      </c>
      <c r="BA54" s="30">
        <f t="shared" si="4"/>
        <v>0</v>
      </c>
      <c r="BB54" s="30">
        <f t="shared" si="4"/>
        <v>0</v>
      </c>
      <c r="BC54" s="30">
        <f t="shared" si="4"/>
        <v>0</v>
      </c>
      <c r="BD54" s="30">
        <f t="shared" si="4"/>
        <v>0</v>
      </c>
      <c r="BE54" s="30">
        <f t="shared" si="4"/>
        <v>0</v>
      </c>
      <c r="BF54" s="30">
        <f t="shared" si="4"/>
        <v>0</v>
      </c>
      <c r="BG54" s="30">
        <f t="shared" si="4"/>
        <v>0</v>
      </c>
      <c r="BH54" s="30">
        <f t="shared" si="3"/>
        <v>0</v>
      </c>
      <c r="BI54" s="30">
        <f t="shared" si="3"/>
        <v>0</v>
      </c>
      <c r="BJ54" s="30">
        <f t="shared" si="3"/>
        <v>0</v>
      </c>
      <c r="BK54" s="15"/>
    </row>
    <row r="55" spans="1:63" s="11" customFormat="1">
      <c r="B55" s="36" t="s">
        <v>4</v>
      </c>
      <c r="C55" s="39" t="s">
        <v>12</v>
      </c>
      <c r="D55" s="28"/>
      <c r="E55" s="30">
        <f t="shared" ref="E55:BJ55" si="6">COUNTIF(E3:E50,"AL")</f>
        <v>0</v>
      </c>
      <c r="F55" s="30">
        <f t="shared" si="6"/>
        <v>0</v>
      </c>
      <c r="G55" s="30">
        <f t="shared" si="6"/>
        <v>0</v>
      </c>
      <c r="H55" s="30">
        <f t="shared" si="6"/>
        <v>0</v>
      </c>
      <c r="I55" s="30">
        <f t="shared" si="6"/>
        <v>2</v>
      </c>
      <c r="J55" s="30">
        <f t="shared" si="6"/>
        <v>2</v>
      </c>
      <c r="K55" s="30">
        <f t="shared" si="6"/>
        <v>1</v>
      </c>
      <c r="L55" s="30">
        <f t="shared" si="6"/>
        <v>0</v>
      </c>
      <c r="M55" s="30">
        <f t="shared" si="6"/>
        <v>0</v>
      </c>
      <c r="N55" s="30">
        <f t="shared" si="6"/>
        <v>1</v>
      </c>
      <c r="O55" s="30">
        <f t="shared" si="6"/>
        <v>1</v>
      </c>
      <c r="P55" s="30">
        <f t="shared" si="6"/>
        <v>0</v>
      </c>
      <c r="Q55" s="30">
        <f t="shared" si="6"/>
        <v>0</v>
      </c>
      <c r="R55" s="30">
        <f t="shared" si="6"/>
        <v>0</v>
      </c>
      <c r="S55" s="30">
        <f t="shared" si="6"/>
        <v>1</v>
      </c>
      <c r="T55" s="30">
        <f t="shared" si="6"/>
        <v>0</v>
      </c>
      <c r="U55" s="30">
        <f t="shared" si="6"/>
        <v>0</v>
      </c>
      <c r="V55" s="30">
        <f t="shared" ref="V55:BG55" si="7">COUNTIF(V3:V50,"AL")</f>
        <v>2</v>
      </c>
      <c r="W55" s="30">
        <f t="shared" si="7"/>
        <v>1</v>
      </c>
      <c r="X55" s="30">
        <f t="shared" si="7"/>
        <v>1</v>
      </c>
      <c r="Y55" s="30">
        <f t="shared" si="7"/>
        <v>2</v>
      </c>
      <c r="Z55" s="30">
        <f t="shared" si="7"/>
        <v>3</v>
      </c>
      <c r="AA55" s="30">
        <f t="shared" si="7"/>
        <v>0</v>
      </c>
      <c r="AB55" s="30">
        <f t="shared" si="7"/>
        <v>0</v>
      </c>
      <c r="AC55" s="30">
        <f t="shared" si="7"/>
        <v>0</v>
      </c>
      <c r="AD55" s="30">
        <f t="shared" si="7"/>
        <v>0</v>
      </c>
      <c r="AE55" s="30">
        <f t="shared" si="7"/>
        <v>0</v>
      </c>
      <c r="AF55" s="30">
        <f t="shared" si="7"/>
        <v>0</v>
      </c>
      <c r="AG55" s="30">
        <f t="shared" si="7"/>
        <v>0</v>
      </c>
      <c r="AH55" s="30">
        <f t="shared" ref="AH55:AT55" si="8">COUNTIF(AH3:AH50,"AL")</f>
        <v>1</v>
      </c>
      <c r="AI55" s="30">
        <f t="shared" si="8"/>
        <v>0</v>
      </c>
      <c r="AJ55" s="30"/>
      <c r="AK55" s="30"/>
      <c r="AL55" s="30">
        <f t="shared" si="8"/>
        <v>4</v>
      </c>
      <c r="AM55" s="30">
        <f t="shared" si="8"/>
        <v>3</v>
      </c>
      <c r="AN55" s="30">
        <f t="shared" si="8"/>
        <v>3</v>
      </c>
      <c r="AO55" s="30">
        <f t="shared" si="8"/>
        <v>2</v>
      </c>
      <c r="AP55" s="30">
        <f t="shared" si="8"/>
        <v>0</v>
      </c>
      <c r="AQ55" s="30">
        <f t="shared" si="8"/>
        <v>3</v>
      </c>
      <c r="AR55" s="30">
        <f t="shared" si="8"/>
        <v>4</v>
      </c>
      <c r="AS55" s="30">
        <f t="shared" si="8"/>
        <v>0</v>
      </c>
      <c r="AT55" s="30">
        <f t="shared" si="8"/>
        <v>4</v>
      </c>
      <c r="AU55" s="30">
        <f t="shared" si="7"/>
        <v>0</v>
      </c>
      <c r="AV55" s="30">
        <f t="shared" si="7"/>
        <v>2</v>
      </c>
      <c r="AW55" s="30">
        <f t="shared" si="7"/>
        <v>3</v>
      </c>
      <c r="AX55" s="30">
        <f t="shared" si="7"/>
        <v>0</v>
      </c>
      <c r="AY55" s="30">
        <f t="shared" si="7"/>
        <v>0</v>
      </c>
      <c r="AZ55" s="30">
        <f t="shared" si="7"/>
        <v>0</v>
      </c>
      <c r="BA55" s="30">
        <f t="shared" si="7"/>
        <v>0</v>
      </c>
      <c r="BB55" s="30">
        <f t="shared" si="7"/>
        <v>0</v>
      </c>
      <c r="BC55" s="30">
        <f t="shared" si="7"/>
        <v>0</v>
      </c>
      <c r="BD55" s="30">
        <f t="shared" si="7"/>
        <v>0</v>
      </c>
      <c r="BE55" s="30">
        <f t="shared" si="7"/>
        <v>0</v>
      </c>
      <c r="BF55" s="30">
        <f t="shared" si="7"/>
        <v>0</v>
      </c>
      <c r="BG55" s="30">
        <f t="shared" si="7"/>
        <v>0</v>
      </c>
      <c r="BH55" s="30">
        <f t="shared" si="6"/>
        <v>0</v>
      </c>
      <c r="BI55" s="30">
        <f t="shared" si="6"/>
        <v>0</v>
      </c>
      <c r="BJ55" s="30">
        <f t="shared" si="6"/>
        <v>0</v>
      </c>
      <c r="BK55" s="31" t="s">
        <v>7</v>
      </c>
    </row>
    <row r="56" spans="1:63" s="11" customFormat="1">
      <c r="B56" s="36" t="s">
        <v>5</v>
      </c>
      <c r="C56" s="39" t="s">
        <v>11</v>
      </c>
      <c r="D56" s="28"/>
      <c r="E56" s="32">
        <f t="shared" ref="E56:BJ56" si="9">COUNTIF(E3:E50,"A")</f>
        <v>0</v>
      </c>
      <c r="F56" s="32">
        <f t="shared" si="9"/>
        <v>0</v>
      </c>
      <c r="G56" s="32">
        <f t="shared" si="9"/>
        <v>0</v>
      </c>
      <c r="H56" s="32">
        <f t="shared" si="9"/>
        <v>0</v>
      </c>
      <c r="I56" s="32">
        <f t="shared" si="9"/>
        <v>0</v>
      </c>
      <c r="J56" s="32">
        <f t="shared" si="9"/>
        <v>0</v>
      </c>
      <c r="K56" s="32">
        <f t="shared" si="9"/>
        <v>9</v>
      </c>
      <c r="L56" s="32">
        <f t="shared" si="9"/>
        <v>0</v>
      </c>
      <c r="M56" s="32">
        <f t="shared" si="9"/>
        <v>0</v>
      </c>
      <c r="N56" s="32">
        <f t="shared" si="9"/>
        <v>1</v>
      </c>
      <c r="O56" s="32">
        <f t="shared" si="9"/>
        <v>0</v>
      </c>
      <c r="P56" s="32">
        <f t="shared" si="9"/>
        <v>1</v>
      </c>
      <c r="Q56" s="32">
        <f t="shared" si="9"/>
        <v>0</v>
      </c>
      <c r="R56" s="32">
        <f t="shared" si="9"/>
        <v>1</v>
      </c>
      <c r="S56" s="32">
        <f t="shared" si="9"/>
        <v>0</v>
      </c>
      <c r="T56" s="32">
        <f t="shared" si="9"/>
        <v>1</v>
      </c>
      <c r="U56" s="32">
        <f t="shared" si="9"/>
        <v>0</v>
      </c>
      <c r="V56" s="32">
        <f t="shared" ref="V56:BG56" si="10">COUNTIF(V3:V50,"A")</f>
        <v>0</v>
      </c>
      <c r="W56" s="32">
        <f t="shared" si="10"/>
        <v>0</v>
      </c>
      <c r="X56" s="32">
        <f t="shared" si="10"/>
        <v>1</v>
      </c>
      <c r="Y56" s="32">
        <f t="shared" si="10"/>
        <v>0</v>
      </c>
      <c r="Z56" s="32">
        <f t="shared" si="10"/>
        <v>0</v>
      </c>
      <c r="AA56" s="32">
        <f t="shared" si="10"/>
        <v>0</v>
      </c>
      <c r="AB56" s="32">
        <f t="shared" si="10"/>
        <v>1</v>
      </c>
      <c r="AC56" s="32">
        <f t="shared" si="10"/>
        <v>1</v>
      </c>
      <c r="AD56" s="32">
        <f t="shared" si="10"/>
        <v>0</v>
      </c>
      <c r="AE56" s="32">
        <f t="shared" si="10"/>
        <v>0</v>
      </c>
      <c r="AF56" s="32">
        <f t="shared" si="10"/>
        <v>0</v>
      </c>
      <c r="AG56" s="32">
        <f t="shared" si="10"/>
        <v>0</v>
      </c>
      <c r="AH56" s="32">
        <f t="shared" ref="AH56:AT56" si="11">COUNTIF(AH3:AH50,"A")</f>
        <v>0</v>
      </c>
      <c r="AI56" s="32">
        <f t="shared" si="11"/>
        <v>0</v>
      </c>
      <c r="AJ56" s="32"/>
      <c r="AK56" s="32"/>
      <c r="AL56" s="32">
        <f t="shared" si="11"/>
        <v>0</v>
      </c>
      <c r="AM56" s="32">
        <f t="shared" si="11"/>
        <v>1</v>
      </c>
      <c r="AN56" s="32">
        <f t="shared" si="11"/>
        <v>0</v>
      </c>
      <c r="AO56" s="32">
        <f t="shared" si="11"/>
        <v>1</v>
      </c>
      <c r="AP56" s="32">
        <f t="shared" si="11"/>
        <v>0</v>
      </c>
      <c r="AQ56" s="32">
        <f t="shared" si="11"/>
        <v>0</v>
      </c>
      <c r="AR56" s="32">
        <f t="shared" si="11"/>
        <v>0</v>
      </c>
      <c r="AS56" s="32">
        <f t="shared" si="11"/>
        <v>0</v>
      </c>
      <c r="AT56" s="32">
        <f t="shared" si="11"/>
        <v>0</v>
      </c>
      <c r="AU56" s="32">
        <f t="shared" si="10"/>
        <v>0</v>
      </c>
      <c r="AV56" s="32">
        <f t="shared" si="10"/>
        <v>0</v>
      </c>
      <c r="AW56" s="32">
        <f t="shared" si="10"/>
        <v>0</v>
      </c>
      <c r="AX56" s="32">
        <f t="shared" si="10"/>
        <v>0</v>
      </c>
      <c r="AY56" s="32">
        <f t="shared" si="10"/>
        <v>0</v>
      </c>
      <c r="AZ56" s="32">
        <f t="shared" si="10"/>
        <v>0</v>
      </c>
      <c r="BA56" s="32">
        <f t="shared" si="10"/>
        <v>0</v>
      </c>
      <c r="BB56" s="32">
        <f t="shared" si="10"/>
        <v>0</v>
      </c>
      <c r="BC56" s="32">
        <f t="shared" si="10"/>
        <v>0</v>
      </c>
      <c r="BD56" s="32">
        <f t="shared" si="10"/>
        <v>0</v>
      </c>
      <c r="BE56" s="32">
        <f t="shared" si="10"/>
        <v>0</v>
      </c>
      <c r="BF56" s="32">
        <f t="shared" si="10"/>
        <v>0</v>
      </c>
      <c r="BG56" s="32">
        <f t="shared" si="10"/>
        <v>0</v>
      </c>
      <c r="BH56" s="32">
        <f t="shared" si="9"/>
        <v>0</v>
      </c>
      <c r="BI56" s="32">
        <f t="shared" si="9"/>
        <v>0</v>
      </c>
      <c r="BJ56" s="32">
        <f t="shared" si="9"/>
        <v>0</v>
      </c>
      <c r="BK56" s="33">
        <f>AVERAGE(BK3:BK50)</f>
        <v>0.99027777777777759</v>
      </c>
    </row>
    <row r="57" spans="1:63" s="11" customFormat="1">
      <c r="C57" s="27"/>
      <c r="L57" s="34"/>
      <c r="R57" s="34"/>
      <c r="U57" s="34"/>
      <c r="AC57" s="34"/>
      <c r="AQ57" s="34"/>
      <c r="AV57" s="34"/>
      <c r="BA57" s="34"/>
      <c r="BF57" s="34"/>
    </row>
    <row r="58" spans="1:63" s="11" customFormat="1" ht="16.5">
      <c r="B58" s="61" t="s">
        <v>19</v>
      </c>
      <c r="C58" s="61"/>
      <c r="D58" s="61"/>
      <c r="E58" s="46">
        <f t="shared" ref="E58:BJ58" si="12">WEEKNUM(E2)</f>
        <v>36</v>
      </c>
      <c r="F58" s="46">
        <f t="shared" si="12"/>
        <v>36</v>
      </c>
      <c r="G58" s="46">
        <f t="shared" si="12"/>
        <v>37</v>
      </c>
      <c r="H58" s="46">
        <f t="shared" si="12"/>
        <v>37</v>
      </c>
      <c r="I58" s="46">
        <f t="shared" si="12"/>
        <v>37</v>
      </c>
      <c r="J58" s="46">
        <f t="shared" si="12"/>
        <v>37</v>
      </c>
      <c r="K58" s="46">
        <f t="shared" si="12"/>
        <v>38</v>
      </c>
      <c r="L58" s="46">
        <f t="shared" si="12"/>
        <v>38</v>
      </c>
      <c r="M58" s="46">
        <f t="shared" si="12"/>
        <v>38</v>
      </c>
      <c r="N58" s="46">
        <f t="shared" si="12"/>
        <v>38</v>
      </c>
      <c r="O58" s="46">
        <f t="shared" si="12"/>
        <v>39</v>
      </c>
      <c r="P58" s="46">
        <f t="shared" si="12"/>
        <v>39</v>
      </c>
      <c r="Q58" s="46">
        <f t="shared" si="12"/>
        <v>39</v>
      </c>
      <c r="R58" s="46">
        <f t="shared" si="12"/>
        <v>39</v>
      </c>
      <c r="S58" s="46">
        <f t="shared" si="12"/>
        <v>40</v>
      </c>
      <c r="T58" s="46">
        <f t="shared" si="12"/>
        <v>40</v>
      </c>
      <c r="U58" s="46">
        <f t="shared" si="12"/>
        <v>40</v>
      </c>
      <c r="V58" s="46">
        <f t="shared" ref="V58:BG58" si="13">WEEKNUM(V2)</f>
        <v>41</v>
      </c>
      <c r="W58" s="46">
        <f t="shared" si="13"/>
        <v>41</v>
      </c>
      <c r="X58" s="46">
        <f t="shared" si="13"/>
        <v>41</v>
      </c>
      <c r="Y58" s="46">
        <f t="shared" si="13"/>
        <v>41</v>
      </c>
      <c r="Z58" s="46">
        <f t="shared" si="13"/>
        <v>42</v>
      </c>
      <c r="AA58" s="46">
        <f t="shared" si="13"/>
        <v>42</v>
      </c>
      <c r="AB58" s="46">
        <f t="shared" si="13"/>
        <v>42</v>
      </c>
      <c r="AC58" s="46">
        <f t="shared" si="13"/>
        <v>42</v>
      </c>
      <c r="AD58" s="46">
        <f t="shared" si="13"/>
        <v>43</v>
      </c>
      <c r="AE58" s="46">
        <f t="shared" si="13"/>
        <v>43</v>
      </c>
      <c r="AF58" s="46">
        <f t="shared" si="13"/>
        <v>43</v>
      </c>
      <c r="AG58" s="46">
        <f t="shared" si="13"/>
        <v>43</v>
      </c>
      <c r="AH58" s="46">
        <f t="shared" ref="AH58:AT58" si="14">WEEKNUM(AH2)</f>
        <v>44</v>
      </c>
      <c r="AI58" s="46">
        <f t="shared" si="14"/>
        <v>44</v>
      </c>
      <c r="AJ58" s="46"/>
      <c r="AK58" s="46"/>
      <c r="AL58" s="46">
        <f t="shared" si="14"/>
        <v>44</v>
      </c>
      <c r="AM58" s="46">
        <f t="shared" si="14"/>
        <v>45</v>
      </c>
      <c r="AN58" s="46">
        <f t="shared" si="14"/>
        <v>45</v>
      </c>
      <c r="AO58" s="46">
        <f t="shared" si="14"/>
        <v>45</v>
      </c>
      <c r="AP58" s="46">
        <f t="shared" si="14"/>
        <v>45</v>
      </c>
      <c r="AQ58" s="46">
        <f t="shared" si="14"/>
        <v>45</v>
      </c>
      <c r="AR58" s="46">
        <f t="shared" si="14"/>
        <v>46</v>
      </c>
      <c r="AS58" s="46">
        <f t="shared" si="14"/>
        <v>46</v>
      </c>
      <c r="AT58" s="46">
        <f t="shared" si="14"/>
        <v>46</v>
      </c>
      <c r="AU58" s="46">
        <f t="shared" si="13"/>
        <v>46</v>
      </c>
      <c r="AV58" s="46">
        <f t="shared" si="13"/>
        <v>46</v>
      </c>
      <c r="AW58" s="46">
        <f t="shared" si="13"/>
        <v>47</v>
      </c>
      <c r="AX58" s="46">
        <f t="shared" si="13"/>
        <v>47</v>
      </c>
      <c r="AY58" s="46">
        <f t="shared" si="13"/>
        <v>47</v>
      </c>
      <c r="AZ58" s="46">
        <f t="shared" si="13"/>
        <v>47</v>
      </c>
      <c r="BA58" s="46">
        <f t="shared" si="13"/>
        <v>47</v>
      </c>
      <c r="BB58" s="46">
        <f t="shared" si="13"/>
        <v>0</v>
      </c>
      <c r="BC58" s="46">
        <f t="shared" si="13"/>
        <v>0</v>
      </c>
      <c r="BD58" s="46">
        <f t="shared" si="13"/>
        <v>0</v>
      </c>
      <c r="BE58" s="46">
        <f t="shared" si="13"/>
        <v>0</v>
      </c>
      <c r="BF58" s="46">
        <f t="shared" si="13"/>
        <v>0</v>
      </c>
      <c r="BG58" s="46">
        <f t="shared" si="13"/>
        <v>0</v>
      </c>
      <c r="BH58" s="46">
        <f t="shared" si="12"/>
        <v>0</v>
      </c>
      <c r="BI58" s="46">
        <f t="shared" si="12"/>
        <v>0</v>
      </c>
      <c r="BJ58" s="46">
        <f t="shared" si="12"/>
        <v>0</v>
      </c>
    </row>
    <row r="60" spans="1:63">
      <c r="B60" s="56" t="s">
        <v>494</v>
      </c>
      <c r="C60" s="65" t="s">
        <v>506</v>
      </c>
    </row>
    <row r="61" spans="1:63">
      <c r="B61" s="63" t="s">
        <v>494</v>
      </c>
      <c r="C61" s="65" t="s">
        <v>507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zhouqi</cp:lastModifiedBy>
  <dcterms:created xsi:type="dcterms:W3CDTF">2015-03-22T04:45:14Z</dcterms:created>
  <dcterms:modified xsi:type="dcterms:W3CDTF">2020-11-16T12:32:09Z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