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tabRatio="532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G58" i="13" l="1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Q58" i="14"/>
  <c r="AP58" i="14"/>
  <c r="AO58" i="14"/>
  <c r="AN58" i="14"/>
  <c r="AM58" i="14"/>
  <c r="AL58" i="14"/>
  <c r="AK58" i="14"/>
  <c r="AJ58" i="14"/>
  <c r="AI58" i="14"/>
  <c r="AH58" i="14"/>
  <c r="AQ56" i="14"/>
  <c r="AP56" i="14"/>
  <c r="AO56" i="14"/>
  <c r="AN56" i="14"/>
  <c r="AM56" i="14"/>
  <c r="AL56" i="14"/>
  <c r="AK56" i="14"/>
  <c r="AJ56" i="14"/>
  <c r="AI56" i="14"/>
  <c r="AH56" i="14"/>
  <c r="AQ55" i="14"/>
  <c r="AP55" i="14"/>
  <c r="AO55" i="14"/>
  <c r="AN55" i="14"/>
  <c r="AM55" i="14"/>
  <c r="AL55" i="14"/>
  <c r="AK55" i="14"/>
  <c r="AJ55" i="14"/>
  <c r="AI55" i="14"/>
  <c r="AH55" i="14"/>
  <c r="AQ54" i="14"/>
  <c r="AP54" i="14"/>
  <c r="AO54" i="14"/>
  <c r="AN54" i="14"/>
  <c r="AM54" i="14"/>
  <c r="AL54" i="14"/>
  <c r="AK54" i="14"/>
  <c r="AJ54" i="14"/>
  <c r="AI54" i="14"/>
  <c r="AH54" i="14"/>
  <c r="AQ53" i="14"/>
  <c r="AP53" i="14"/>
  <c r="AO53" i="14"/>
  <c r="AN53" i="14"/>
  <c r="AM53" i="14"/>
  <c r="AL53" i="14"/>
  <c r="AK53" i="14"/>
  <c r="AJ53" i="14"/>
  <c r="AI53" i="14"/>
  <c r="AH53" i="14"/>
  <c r="W58" i="14"/>
  <c r="W56" i="14"/>
  <c r="W55" i="14"/>
  <c r="W54" i="14"/>
  <c r="W53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G58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G56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G55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G54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G53" i="14"/>
  <c r="AF58" i="14"/>
  <c r="AE58" i="14"/>
  <c r="AD58" i="14"/>
  <c r="AC58" i="14"/>
  <c r="AB58" i="14"/>
  <c r="AA58" i="14"/>
  <c r="Z58" i="14"/>
  <c r="Y58" i="14"/>
  <c r="X58" i="14"/>
  <c r="V58" i="14"/>
  <c r="U58" i="14"/>
  <c r="T58" i="14"/>
  <c r="S58" i="14"/>
  <c r="R58" i="14"/>
  <c r="Q58" i="14"/>
  <c r="P58" i="14"/>
  <c r="AF56" i="14"/>
  <c r="AE56" i="14"/>
  <c r="AD56" i="14"/>
  <c r="AC56" i="14"/>
  <c r="AB56" i="14"/>
  <c r="AA56" i="14"/>
  <c r="Z56" i="14"/>
  <c r="Y56" i="14"/>
  <c r="X56" i="14"/>
  <c r="V56" i="14"/>
  <c r="U56" i="14"/>
  <c r="T56" i="14"/>
  <c r="S56" i="14"/>
  <c r="R56" i="14"/>
  <c r="Q56" i="14"/>
  <c r="P56" i="14"/>
  <c r="AF55" i="14"/>
  <c r="AE55" i="14"/>
  <c r="AD55" i="14"/>
  <c r="AC55" i="14"/>
  <c r="AB55" i="14"/>
  <c r="AA55" i="14"/>
  <c r="Z55" i="14"/>
  <c r="Y55" i="14"/>
  <c r="X55" i="14"/>
  <c r="V55" i="14"/>
  <c r="U55" i="14"/>
  <c r="T55" i="14"/>
  <c r="S55" i="14"/>
  <c r="R55" i="14"/>
  <c r="Q55" i="14"/>
  <c r="P55" i="14"/>
  <c r="AF54" i="14"/>
  <c r="AE54" i="14"/>
  <c r="AD54" i="14"/>
  <c r="AC54" i="14"/>
  <c r="AB54" i="14"/>
  <c r="AA54" i="14"/>
  <c r="Z54" i="14"/>
  <c r="Y54" i="14"/>
  <c r="X54" i="14"/>
  <c r="V54" i="14"/>
  <c r="U54" i="14"/>
  <c r="T54" i="14"/>
  <c r="S54" i="14"/>
  <c r="R54" i="14"/>
  <c r="Q54" i="14"/>
  <c r="P54" i="14"/>
  <c r="AF53" i="14"/>
  <c r="AE53" i="14"/>
  <c r="AD53" i="14"/>
  <c r="AC53" i="14"/>
  <c r="AB53" i="14"/>
  <c r="AA53" i="14"/>
  <c r="Z53" i="14"/>
  <c r="Y53" i="14"/>
  <c r="X53" i="14"/>
  <c r="V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E55" i="14"/>
  <c r="F55" i="14"/>
  <c r="G55" i="14"/>
  <c r="H55" i="14"/>
  <c r="I55" i="14"/>
  <c r="J55" i="14"/>
  <c r="K55" i="14"/>
  <c r="L55" i="14"/>
  <c r="M55" i="14"/>
  <c r="N55" i="14"/>
  <c r="O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E56" i="14"/>
  <c r="F56" i="14"/>
  <c r="G56" i="14"/>
  <c r="H56" i="14"/>
  <c r="I56" i="14"/>
  <c r="J56" i="14"/>
  <c r="K56" i="14"/>
  <c r="L56" i="14"/>
  <c r="M56" i="14"/>
  <c r="N56" i="14"/>
  <c r="O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E53" i="14"/>
  <c r="F53" i="14"/>
  <c r="G53" i="14"/>
  <c r="H53" i="14"/>
  <c r="I53" i="14"/>
  <c r="J53" i="14"/>
  <c r="K53" i="14"/>
  <c r="L53" i="14"/>
  <c r="M53" i="14"/>
  <c r="N53" i="14"/>
  <c r="O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U54" i="13"/>
  <c r="BV54" i="13"/>
  <c r="BW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U55" i="13"/>
  <c r="BV55" i="13"/>
  <c r="BW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U56" i="13"/>
  <c r="BV56" i="13"/>
  <c r="BW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U53" i="13"/>
  <c r="BV53" i="13"/>
  <c r="BW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X41" i="14" l="1"/>
  <c r="BX42" i="14"/>
  <c r="BX43" i="14"/>
  <c r="BX44" i="14"/>
  <c r="BX45" i="14"/>
  <c r="BX46" i="14"/>
  <c r="BX47" i="14"/>
  <c r="BX48" i="14"/>
  <c r="BX49" i="14"/>
  <c r="BX50" i="14"/>
  <c r="BX43" i="13"/>
  <c r="BX44" i="13"/>
  <c r="BX45" i="13"/>
  <c r="BX46" i="13"/>
  <c r="BX47" i="13"/>
  <c r="BX48" i="13"/>
  <c r="BX49" i="13"/>
  <c r="BX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O58" i="14"/>
  <c r="N58" i="14"/>
  <c r="M58" i="14"/>
  <c r="L58" i="14"/>
  <c r="K58" i="14"/>
  <c r="J58" i="14"/>
  <c r="I58" i="14"/>
  <c r="H58" i="14"/>
  <c r="G58" i="14"/>
  <c r="F58" i="14"/>
  <c r="E58" i="14"/>
  <c r="BW58" i="13"/>
  <c r="BV58" i="13"/>
  <c r="BU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X40" i="14" l="1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X6" i="14"/>
  <c r="BX5" i="14"/>
  <c r="BX4" i="14"/>
  <c r="BX3" i="14"/>
  <c r="BX42" i="13"/>
  <c r="BX41" i="13"/>
  <c r="BX40" i="13"/>
  <c r="BX39" i="13"/>
  <c r="BX38" i="13"/>
  <c r="BX37" i="13"/>
  <c r="BX36" i="13"/>
  <c r="BX35" i="13"/>
  <c r="BX34" i="13"/>
  <c r="BX33" i="13"/>
  <c r="BX32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X8" i="13"/>
  <c r="BX7" i="13"/>
  <c r="BX6" i="13"/>
  <c r="BX5" i="13"/>
  <c r="BX4" i="13"/>
  <c r="BX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X56" i="14" l="1"/>
  <c r="BX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<sst xmlns="http://schemas.openxmlformats.org/spreadsheetml/2006/main" count="3688" uniqueCount="460">
  <si>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</si>
  <si>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</si>
  <si>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</si>
  <si>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</si>
  <si>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</si>
  <si>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</si>
  <si>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</si>
  <si>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</si>
  <si>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</si>
  <si>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</si>
  <si>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</si>
  <si>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</si>
  <si>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</si>
  <si>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</si>
  <si>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</si>
  <si>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</si>
  <si>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</si>
  <si>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</si>
  <si>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</si>
  <si>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</si>
  <si>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</si>
  <si>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</si>
  <si>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</si>
  <si>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</si>
  <si>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</si>
  <si>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</si>
  <si>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</si>
  <si>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</si>
  <si>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</si>
  <si>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</si>
  <si>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</si>
  <si>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</si>
  <si>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</si>
  <si>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</si>
  <si>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</si>
  <si>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</si>
  <si>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</si>
  <si>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</si>
  <si>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</si>
  <si>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</si>
  <si>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</si>
  <si>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</si>
  <si>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</si>
  <si>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</si>
  <si>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</si>
  <si>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</si>
  <si>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</si>
  <si>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</si>
  <si>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</si>
  <si>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</si>
  <si>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</si>
  <si>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</si>
  <si>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</si>
  <si>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</si>
  <si>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</si>
  <si>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</si>
  <si>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</si>
  <si>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</si>
  <si>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</si>
  <si>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</si>
  <si>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</si>
  <si>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</si>
  <si>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</si>
  <si>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</si>
  <si>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</si>
  <si>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</si>
  <si>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</si>
  <si>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</si>
  <si>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</si>
  <si>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</si>
  <si>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</si>
  <si>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</si>
  <si>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</si>
  <si>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</si>
  <si>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</si>
  <si>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</si>
  <si>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</si>
  <si>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</si>
  <si>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</si>
  <si>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</si>
  <si>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</si>
  <si>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</si>
  <si>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</si>
  <si>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</si>
  <si>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</si>
  <si>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</si>
  <si>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</si>
  <si>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</si>
  <si>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</si>
  <si>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</si>
  <si>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</si>
  <si>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</si>
  <si>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</si>
  <si>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</si>
  <si>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</si>
  <si>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</si>
  <si>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</si>
  <si>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</si>
  <si>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</si>
  <si>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</si>
  <si>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</si>
  <si>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</si>
  <si>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</si>
  <si>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</si>
  <si>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</si>
  <si>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</si>
  <si>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</si>
  <si>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</si>
  <si>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</si>
  <si>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</si>
  <si>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</si>
  <si>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</si>
  <si>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</si>
  <si>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</si>
  <si>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</si>
  <si>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</si>
  <si>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</si>
  <si>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</si>
  <si>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</si>
  <si>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</si>
  <si>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</si>
  <si>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</si>
  <si>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</si>
  <si>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</si>
  <si>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</si>
  <si>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</si>
  <si>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</si>
  <si>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</si>
  <si>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</si>
  <si>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</si>
  <si>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</si>
  <si>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</si>
  <si>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</si>
  <si>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</si>
  <si>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</si>
  <si>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</si>
  <si>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</si>
  <si>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</si>
  <si>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</si>
  <si>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</si>
  <si>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</si>
  <si>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</si>
  <si>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</si>
  <si>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</si>
  <si>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</si>
  <si>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</si>
  <si>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</si>
  <si>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</si>
  <si>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</si>
  <si>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</si>
  <si>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</si>
  <si>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</si>
  <si>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</si>
  <si>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</si>
  <si>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</si>
  <si>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</si>
  <si>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</si>
  <si>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</si>
  <si>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</si>
  <si>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</si>
  <si>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</si>
  <si>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</si>
  <si>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</si>
  <si>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</si>
  <si>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</si>
  <si>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</si>
  <si>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</si>
  <si>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</si>
  <si>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</si>
  <si>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</si>
  <si>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</si>
  <si>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</si>
  <si>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</si>
  <si>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</si>
  <si>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</si>
  <si>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</si>
  <si>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</si>
  <si>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</si>
  <si>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</si>
  <si>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</si>
  <si>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</si>
  <si>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</si>
  <si>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</si>
  <si>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</si>
  <si>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</si>
  <si>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</si>
  <si>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</si>
  <si>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</si>
  <si>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</si>
  <si>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</si>
  <si>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</si>
  <si>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</si>
  <si>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</si>
  <si>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</si>
  <si>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</si>
  <si>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</si>
  <si>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</si>
  <si>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</si>
  <si>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</si>
  <si>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</si>
  <si>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</si>
  <si>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</si>
  <si>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</si>
  <si>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</si>
  <si>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</si>
  <si>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</si>
  <si>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</si>
  <si>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</si>
  <si>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</si>
  <si>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</si>
  <si>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</si>
  <si>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</si>
  <si>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</si>
  <si>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</si>
  <si>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</si>
  <si>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</si>
  <si>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</si>
  <si>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</si>
  <si>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</si>
  <si>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</si>
  <si>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</si>
  <si>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</si>
  <si>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</si>
  <si>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</si>
  <si>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</si>
  <si>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</si>
  <si>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</si>
  <si>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</si>
  <si>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</si>
  <si>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</si>
  <si>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</si>
  <si>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</si>
  <si>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</si>
  <si>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</si>
  <si>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</si>
  <si>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</si>
  <si>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</si>
  <si>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</si>
  <si>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</si>
  <si>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</si>
  <si>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</si>
  <si>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</si>
  <si>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</si>
  <si>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</si>
  <si>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</si>
  <si>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</si>
  <si>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</si>
  <si>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</si>
  <si>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</si>
  <si>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</si>
  <si>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</si>
  <si>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</si>
  <si>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</si>
  <si>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</si>
  <si>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</si>
  <si>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</si>
  <si>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</si>
  <si>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</si>
  <si>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</si>
  <si>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</si>
  <si>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</si>
  <si>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</si>
  <si>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</si>
  <si>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</si>
  <si>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</si>
  <si>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</si>
  <si>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</si>
  <si>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</si>
  <si>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</si>
  <si>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</si>
  <si>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</si>
  <si>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</si>
  <si>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</si>
  <si>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</si>
  <si>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</si>
  <si>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</si>
  <si>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</si>
  <si>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</si>
  <si>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</si>
  <si>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</si>
  <si>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</si>
  <si>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</si>
  <si>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</si>
  <si>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</si>
  <si>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</si>
  <si>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</si>
  <si>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</si>
  <si>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</si>
  <si>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</si>
  <si>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</si>
  <si>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</si>
  <si>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</si>
  <si>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</si>
  <si>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</si>
  <si>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</si>
  <si>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</si>
  <si>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</si>
  <si>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</si>
  <si>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</si>
  <si>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</si>
  <si>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</si>
  <si>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</si>
  <si>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</si>
  <si>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</si>
  <si>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</si>
  <si>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</si>
  <si>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</si>
  <si>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</si>
  <si>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</si>
  <si>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</si>
  <si>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</si>
  <si>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</si>
  <si>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</si>
  <si>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</si>
  <si>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</si>
  <si>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</si>
  <si>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</si>
  <si>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</si>
  <si>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</si>
  <si>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</si>
  <si>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</si>
  <si>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</si>
  <si>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</si>
  <si>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</si>
  <si>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</si>
  <si>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</si>
  <si>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</si>
  <si>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</si>
  <si>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</si>
  <si>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</si>
  <si>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</si>
  <si>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</si>
  <si>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</si>
  <si>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</si>
  <si>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</si>
  <si>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</si>
  <si>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</si>
  <si>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</si>
  <si>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</si>
  <si>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</si>
  <si>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</si>
  <si>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</si>
  <si>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</si>
  <si>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</si>
  <si>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</si>
  <si>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</si>
  <si>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</si>
  <si>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</si>
  <si>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</si>
  <si>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</si>
  <si>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</si>
  <si>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</si>
  <si>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</si>
  <si>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</si>
  <si>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</si>
  <si>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</si>
  <si>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</si>
  <si>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</si>
  <si>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</si>
  <si>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</si>
  <si>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</si>
  <si>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</si>
  <si>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</si>
  <si>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</si>
  <si>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</si>
  <si>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</si>
  <si>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</si>
  <si>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</si>
  <si>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</si>
  <si>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</si>
  <si>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</si>
  <si>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</si>
  <si>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</si>
  <si>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</si>
  <si>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</si>
  <si>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</si>
  <si>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</si>
  <si>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</si>
  <si>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</si>
  <si>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</si>
  <si>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</si>
  <si>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</si>
  <si>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</si>
  <si>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</si>
  <si>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</si>
  <si>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</si>
  <si>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</si>
  <si>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</si>
  <si>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</si>
  <si>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</si>
  <si>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</si>
  <si>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</si>
  <si>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</si>
  <si>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</si>
  <si>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</si>
  <si>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</si>
  <si>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</si>
  <si>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</si>
  <si>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</si>
  <si>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</si>
  <si>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</si>
  <si>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</si>
  <si>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</si>
  <si>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</si>
  <si>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</si>
  <si>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</si>
  <si>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</si>
  <si>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</si>
  <si>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</si>
  <si>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</si>
  <si>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</si>
  <si>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</si>
  <si>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</si>
  <si>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</si>
  <si>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</si>
  <si>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</si>
  <si>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</si>
  <si>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</si>
  <si>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A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</si>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</sst>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zoomScaleNormal="100" workbookViewId="0">
      <selection activeCell="X3" sqref="X3:X4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11" width="4.4609375" style="11" customWidth="1"/>
    <col min="12" max="12" width="5.4609375" style="11" customWidth="1"/>
    <col min="13" max="13" width="5.69140625" style="11" customWidth="1"/>
    <col min="14" max="14" width="6" style="11" customWidth="1"/>
    <col min="15" max="15" width="5.765625" style="11" customWidth="1"/>
    <col min="16" max="16" width="6.765625" style="11" customWidth="1"/>
    <col min="17" max="17" width="5.4609375" style="11" customWidth="1"/>
    <col min="18" max="18" width="6.69140625" style="11" customWidth="1"/>
    <col min="19" max="19" width="4.4609375" style="11" customWidth="1"/>
    <col min="20" max="20" width="5.61328125" style="11" customWidth="1"/>
    <col min="21" max="21" width="5" style="11" customWidth="1"/>
    <col min="22" max="22" width="4.4609375" style="11" customWidth="1"/>
    <col min="23" max="23" width="6.3828125" style="11" customWidth="1"/>
    <col min="24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59" t="s">
        <v>22</v>
      </c>
      <c r="B1" s="59"/>
      <c r="C1" s="59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419</v>
      </c>
      <c r="X2" s="9" t="s">
        <v>457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421</v>
      </c>
      <c r="V3" s="14" t="s">
        <v>398</v>
      </c>
      <c r="W3" s="14" t="s">
        <v>398</v>
      </c>
      <c r="X3" s="14" t="s">
        <v>398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0.75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60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61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418</v>
      </c>
      <c r="W12" s="53" t="s">
        <v>420</v>
      </c>
      <c r="X12" s="14" t="s">
        <v>398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61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61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0.98829787234042554</v>
      </c>
    </row>
    <row r="56" spans="1:90" s="11" customFormat="1">
      <c r="C56" s="27"/>
      <c r="CL56" s="34"/>
    </row>
    <row r="57" spans="1:90" ht="15.6">
      <c r="B57" s="58" t="s">
        <v>19</v>
      </c>
      <c r="C57" s="58"/>
      <c r="D57" s="58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zoomScaleNormal="100" workbookViewId="0">
      <selection activeCell="T20" sqref="T20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59" t="s">
        <v>21</v>
      </c>
      <c r="B1" s="59"/>
      <c r="C1" s="59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458</v>
      </c>
      <c r="T2" s="9" t="s">
        <v>458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459</v>
      </c>
      <c r="T20" s="54" t="s">
        <v>459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58" t="s">
        <v>19</v>
      </c>
      <c r="C58" s="58"/>
      <c r="D58" s="58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58"/>
  <sheetViews>
    <sheetView topLeftCell="D1" zoomScale="110" zoomScaleNormal="110" workbookViewId="0">
      <selection activeCell="H5" sqref="H5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765625" style="11" bestFit="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5" width="6.07421875" style="11" customWidth="1"/>
    <col min="26" max="26" width="7.3828125" style="34" customWidth="1"/>
    <col min="27" max="27" width="7.3828125" style="11" customWidth="1"/>
    <col min="28" max="28" width="6.23046875" style="11" customWidth="1"/>
    <col min="29" max="30" width="6.4609375" style="11" customWidth="1"/>
    <col min="31" max="31" width="6.23046875" style="11" customWidth="1"/>
    <col min="32" max="32" width="6.4609375" style="11" customWidth="1"/>
    <col min="33" max="35" width="6.07421875" style="11" customWidth="1"/>
    <col min="36" max="36" width="7.3828125" style="34" customWidth="1"/>
    <col min="37" max="37" width="7.3828125" style="11" customWidth="1"/>
    <col min="38" max="38" width="6.23046875" style="11" customWidth="1"/>
    <col min="39" max="40" width="6.4609375" style="11" customWidth="1"/>
    <col min="41" max="41" width="6.23046875" style="11" customWidth="1"/>
    <col min="42" max="42" width="6.4609375" style="11" customWidth="1"/>
    <col min="43" max="55" width="6.07421875" style="11" customWidth="1"/>
    <col min="56" max="56" width="7.3828125" style="34" customWidth="1"/>
    <col min="57" max="57" width="7.3828125" style="1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5" width="6.4609375" style="11" customWidth="1"/>
    <col min="66" max="66" width="4.4609375" style="11" bestFit="1" customWidth="1"/>
    <col min="67" max="67" width="6.23046875" style="11" customWidth="1"/>
    <col min="68" max="69" width="6.4609375" style="11" customWidth="1"/>
    <col min="70" max="70" width="6.23046875" style="11" customWidth="1"/>
    <col min="71" max="72" width="6.4609375" style="11" customWidth="1"/>
    <col min="73" max="73" width="6.23046875" style="11" customWidth="1"/>
    <col min="74" max="75" width="6.4609375" style="11" customWidth="1"/>
    <col min="76" max="315" width="16.69140625" style="11"/>
    <col min="316" max="16384" width="16.69140625" style="35"/>
  </cols>
  <sheetData>
    <row r="1" spans="1:16370" s="5" customFormat="1" ht="17.399999999999999">
      <c r="A1" s="59" t="s">
        <v>20</v>
      </c>
      <c r="B1" s="59"/>
      <c r="C1" s="59"/>
      <c r="D1" s="40" t="s">
        <v>223</v>
      </c>
      <c r="E1" s="1" t="s">
        <v>441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423</v>
      </c>
      <c r="F2" s="9" t="s">
        <v>424</v>
      </c>
      <c r="G2" s="9" t="s">
        <v>216</v>
      </c>
      <c r="H2" s="9" t="s">
        <v>425</v>
      </c>
      <c r="I2" s="9" t="s">
        <v>427</v>
      </c>
      <c r="J2" s="9" t="s">
        <v>428</v>
      </c>
      <c r="K2" s="9" t="s">
        <v>429</v>
      </c>
      <c r="L2" s="9" t="s">
        <v>430</v>
      </c>
      <c r="M2" s="9" t="s">
        <v>432</v>
      </c>
      <c r="N2" s="9" t="s">
        <v>433</v>
      </c>
      <c r="O2" s="9" t="s">
        <v>434</v>
      </c>
      <c r="P2" s="9" t="s">
        <v>435</v>
      </c>
      <c r="Q2" s="9" t="s">
        <v>437</v>
      </c>
      <c r="R2" s="9" t="s">
        <v>438</v>
      </c>
      <c r="S2" s="9" t="s">
        <v>439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440</v>
      </c>
      <c r="F3" s="53" t="s">
        <v>440</v>
      </c>
      <c r="G3" s="53" t="s">
        <v>440</v>
      </c>
      <c r="H3" s="53" t="s">
        <v>440</v>
      </c>
      <c r="I3" s="53" t="s">
        <v>440</v>
      </c>
      <c r="J3" s="53" t="s">
        <v>440</v>
      </c>
      <c r="K3" s="53" t="s">
        <v>440</v>
      </c>
      <c r="L3" s="53" t="s">
        <v>440</v>
      </c>
      <c r="M3" s="53" t="s">
        <v>440</v>
      </c>
      <c r="N3" s="53" t="s">
        <v>440</v>
      </c>
      <c r="O3" s="53" t="s">
        <v>440</v>
      </c>
      <c r="P3" s="53" t="s">
        <v>440</v>
      </c>
      <c r="Q3" s="53" t="s">
        <v>440</v>
      </c>
      <c r="R3" s="53" t="s">
        <v>440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0</v>
      </c>
    </row>
    <row r="4" spans="1:16370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1</v>
      </c>
    </row>
    <row r="5" spans="1:16370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1</v>
      </c>
    </row>
    <row r="7" spans="1:16370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1</v>
      </c>
    </row>
    <row r="9" spans="1:16370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1</v>
      </c>
    </row>
    <row r="17" spans="1:76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1</v>
      </c>
    </row>
    <row r="21" spans="1:76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1</v>
      </c>
    </row>
    <row r="29" spans="1:76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1</v>
      </c>
    </row>
    <row r="32" spans="1:76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1</v>
      </c>
    </row>
    <row r="34" spans="1:76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442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1</v>
      </c>
    </row>
    <row r="43" spans="1:76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399999999999999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1</v>
      </c>
    </row>
    <row r="48" spans="1:76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29">
        <f t="shared" ref="E53:BW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F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</v>
      </c>
      <c r="T53" s="29">
        <f t="shared" si="2"/>
        <v>0</v>
      </c>
      <c r="U53" s="29">
        <f t="shared" si="2"/>
        <v>0</v>
      </c>
      <c r="V53" s="29">
        <f t="shared" si="2"/>
        <v>0</v>
      </c>
      <c r="W53" s="29">
        <f t="shared" ref="W53" si="3">(COUNTIF(W3:W50,"√") + COUNTIF(W3:W50,"AL"))/48</f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ref="AG53:BJ53" si="4">(COUNTIF(AG3:AG50,"√") + COUNTIF(AG3:AG50,"AL"))/48</f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si="4"/>
        <v>0</v>
      </c>
      <c r="AP53" s="29">
        <f t="shared" si="4"/>
        <v>0</v>
      </c>
      <c r="AQ53" s="29">
        <f t="shared" ref="AQ53" si="5">(COUNTIF(AQ3:AQ50,"√") + COUNTIF(AQ3:AQ50,"AL"))/48</f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29">
        <f t="shared" si="1"/>
        <v>0</v>
      </c>
      <c r="BW53" s="29">
        <f t="shared" si="1"/>
        <v>0</v>
      </c>
      <c r="BX53" s="15" t="s">
        <v>6</v>
      </c>
    </row>
    <row r="54" spans="1:76" s="11" customFormat="1">
      <c r="B54" s="36" t="s">
        <v>3</v>
      </c>
      <c r="C54" s="39" t="s">
        <v>10</v>
      </c>
      <c r="D54" s="28"/>
      <c r="E54" s="30">
        <f t="shared" ref="E54:BW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F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ref="W54" si="8">COUNTIF(W3:W50,"√")</f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ref="AG54:BJ54" si="9">COUNTIF(AG3:AG50,"√")</f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si="9"/>
        <v>0</v>
      </c>
      <c r="AP54" s="30">
        <f t="shared" si="9"/>
        <v>0</v>
      </c>
      <c r="AQ54" s="30">
        <f t="shared" ref="AQ54" si="10">COUNTIF(AQ3:AQ50,"√")</f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9"/>
        <v>0</v>
      </c>
      <c r="BJ54" s="30">
        <f t="shared" si="9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6"/>
        <v>0</v>
      </c>
      <c r="BW54" s="30">
        <f t="shared" si="6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F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si="12"/>
        <v>0</v>
      </c>
      <c r="W55" s="30">
        <f t="shared" ref="W55" si="13">COUNTIF(W3:W50,"AL")</f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ref="AG55:BJ55" si="14">COUNTIF(AG3:AG50,"AL")</f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ref="AQ55" si="15">COUNTIF(AQ3:AQ50,"AL")</f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4"/>
        <v>0</v>
      </c>
      <c r="BJ55" s="30">
        <f t="shared" si="14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0">
        <f t="shared" si="11"/>
        <v>0</v>
      </c>
      <c r="BW55" s="30">
        <f t="shared" si="11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F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0</v>
      </c>
      <c r="T56" s="32">
        <f t="shared" si="17"/>
        <v>0</v>
      </c>
      <c r="U56" s="32">
        <f t="shared" si="17"/>
        <v>0</v>
      </c>
      <c r="V56" s="32">
        <f t="shared" si="17"/>
        <v>0</v>
      </c>
      <c r="W56" s="32">
        <f t="shared" ref="W56" si="18">COUNTIF(W3:W50,"A")</f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si="17"/>
        <v>0</v>
      </c>
      <c r="AF56" s="32">
        <f t="shared" si="17"/>
        <v>0</v>
      </c>
      <c r="AG56" s="32">
        <f t="shared" ref="AG56:BJ56" si="19">COUNTIF(AG3:AG50,"A")</f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si="19"/>
        <v>0</v>
      </c>
      <c r="AP56" s="32">
        <f t="shared" si="19"/>
        <v>0</v>
      </c>
      <c r="AQ56" s="32">
        <f t="shared" ref="AQ56" si="20">COUNTIF(AQ3:AQ50,"A")</f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9"/>
        <v>0</v>
      </c>
      <c r="BJ56" s="32">
        <f t="shared" si="19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2">
        <f t="shared" si="16"/>
        <v>0</v>
      </c>
      <c r="BW56" s="32">
        <f t="shared" si="16"/>
        <v>0</v>
      </c>
      <c r="BX56" s="33">
        <f>AVERAGE(BX3:BX50)</f>
        <v>0.97916666666666663</v>
      </c>
    </row>
    <row r="57" spans="1:76" s="11" customFormat="1">
      <c r="C57" s="27"/>
      <c r="L57" s="34"/>
      <c r="Z57" s="34"/>
      <c r="AJ57" s="34"/>
      <c r="BD57" s="34"/>
    </row>
    <row r="58" spans="1:76" s="11" customFormat="1" ht="15.6">
      <c r="B58" s="58" t="s">
        <v>19</v>
      </c>
      <c r="C58" s="58"/>
      <c r="D58" s="58"/>
      <c r="E58" s="46">
        <f t="shared" ref="E58:BW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F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0</v>
      </c>
      <c r="U58" s="46">
        <f t="shared" si="22"/>
        <v>0</v>
      </c>
      <c r="V58" s="46">
        <f t="shared" si="22"/>
        <v>0</v>
      </c>
      <c r="W58" s="46">
        <f t="shared" ref="W58" si="23">WEEKNUM(W2)</f>
        <v>0</v>
      </c>
      <c r="X58" s="46">
        <f t="shared" si="22"/>
        <v>0</v>
      </c>
      <c r="Y58" s="46">
        <f t="shared" si="22"/>
        <v>0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si="22"/>
        <v>0</v>
      </c>
      <c r="AF58" s="46">
        <f t="shared" si="22"/>
        <v>0</v>
      </c>
      <c r="AG58" s="46">
        <f t="shared" ref="AG58:BJ58" si="24">WEEKNUM(AG2)</f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si="24"/>
        <v>0</v>
      </c>
      <c r="AP58" s="46">
        <f t="shared" si="24"/>
        <v>0</v>
      </c>
      <c r="AQ58" s="46">
        <f t="shared" ref="AQ58" si="25">WEEKNUM(AQ2)</f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4"/>
        <v>0</v>
      </c>
      <c r="BJ58" s="46">
        <f t="shared" si="24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  <c r="BV58" s="46">
        <f t="shared" si="21"/>
        <v>0</v>
      </c>
      <c r="BW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58"/>
  <sheetViews>
    <sheetView zoomScaleNormal="100" workbookViewId="0">
      <pane xSplit="12" ySplit="14" topLeftCell="M15" activePane="bottomRight" state="frozen"/>
      <selection pane="topRight" activeCell="M1" sqref="M1"/>
      <selection pane="bottomLeft" activeCell="A15" sqref="A15"/>
      <selection pane="bottomRight" activeCell="Q29" sqref="Q2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6" width="6.4609375" style="11" customWidth="1"/>
    <col min="27" max="27" width="6" style="11" customWidth="1"/>
    <col min="28" max="28" width="5.765625" style="11" customWidth="1"/>
    <col min="29" max="29" width="6.765625" style="11" customWidth="1"/>
    <col min="30" max="30" width="6.69140625" style="11" customWidth="1"/>
    <col min="31" max="31" width="6.23046875" style="11" customWidth="1"/>
    <col min="32" max="32" width="6.4609375" style="11" customWidth="1"/>
    <col min="33" max="33" width="6.69140625" style="11" customWidth="1"/>
    <col min="34" max="34" width="5.765625" style="11" customWidth="1"/>
    <col min="35" max="35" width="6.4609375" style="34" customWidth="1"/>
    <col min="36" max="36" width="6" style="11" customWidth="1"/>
    <col min="37" max="37" width="6.4609375" style="11" customWidth="1"/>
    <col min="38" max="38" width="5.765625" style="11" customWidth="1"/>
    <col min="39" max="39" width="5.07421875" style="11" bestFit="1" customWidth="1"/>
    <col min="40" max="40" width="6.07421875" style="11" bestFit="1" customWidth="1"/>
    <col min="41" max="41" width="5.07421875" style="34" bestFit="1" customWidth="1"/>
    <col min="42" max="42" width="5.07421875" style="11" bestFit="1" customWidth="1"/>
    <col min="43" max="43" width="7.07421875" style="11" customWidth="1"/>
    <col min="44" max="45" width="6.69140625" style="11" customWidth="1"/>
    <col min="46" max="47" width="6.4609375" style="11" customWidth="1"/>
    <col min="48" max="48" width="6" style="11" customWidth="1"/>
    <col min="49" max="49" width="5.765625" style="11" customWidth="1"/>
    <col min="50" max="50" width="6.765625" style="11" customWidth="1"/>
    <col min="51" max="51" width="6.69140625" style="11" customWidth="1"/>
    <col min="52" max="52" width="6.23046875" style="11" customWidth="1"/>
    <col min="53" max="53" width="6.4609375" style="11" customWidth="1"/>
    <col min="54" max="54" width="6.69140625" style="11" customWidth="1"/>
    <col min="55" max="55" width="5.765625" style="11" customWidth="1"/>
    <col min="56" max="56" width="6.4609375" style="34" customWidth="1"/>
    <col min="57" max="57" width="6" style="11" customWidth="1"/>
    <col min="58" max="58" width="6.4609375" style="11" customWidth="1"/>
    <col min="59" max="59" width="5.765625" style="11" customWidth="1"/>
    <col min="60" max="60" width="6" style="11" customWidth="1"/>
    <col min="61" max="61" width="5.07421875" style="34" bestFit="1" customWidth="1"/>
    <col min="62" max="64" width="5.07421875" style="11" bestFit="1" customWidth="1"/>
    <col min="65" max="65" width="6.07421875" style="11" customWidth="1"/>
    <col min="66" max="66" width="5.07421875" style="34" bestFit="1" customWidth="1"/>
    <col min="67" max="69" width="5.07421875" style="11" bestFit="1" customWidth="1"/>
    <col min="70" max="70" width="6.07421875" style="11" bestFit="1" customWidth="1"/>
    <col min="71" max="71" width="5.07421875" style="34" bestFit="1" customWidth="1"/>
    <col min="72" max="75" width="5.07421875" style="11" bestFit="1" customWidth="1"/>
    <col min="76" max="315" width="16.69140625" style="11"/>
    <col min="316" max="16384" width="16.69140625" style="35"/>
  </cols>
  <sheetData>
    <row r="1" spans="1:16370" s="5" customFormat="1" ht="17.399999999999999">
      <c r="A1" s="59" t="s">
        <v>24</v>
      </c>
      <c r="B1" s="59"/>
      <c r="C1" s="59"/>
      <c r="D1" s="40" t="s">
        <v>223</v>
      </c>
      <c r="E1" s="1" t="s">
        <v>455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424</v>
      </c>
      <c r="G2" s="9" t="s">
        <v>216</v>
      </c>
      <c r="H2" s="9" t="s">
        <v>425</v>
      </c>
      <c r="I2" s="9" t="s">
        <v>426</v>
      </c>
      <c r="J2" s="9" t="s">
        <v>428</v>
      </c>
      <c r="K2" s="9" t="s">
        <v>429</v>
      </c>
      <c r="L2" s="9" t="s">
        <v>430</v>
      </c>
      <c r="M2" s="9" t="s">
        <v>431</v>
      </c>
      <c r="N2" s="9" t="s">
        <v>433</v>
      </c>
      <c r="O2" s="9" t="s">
        <v>434</v>
      </c>
      <c r="P2" s="9" t="s">
        <v>435</v>
      </c>
      <c r="Q2" s="9" t="s">
        <v>436</v>
      </c>
      <c r="R2" s="9" t="s">
        <v>438</v>
      </c>
      <c r="S2" s="9" t="s">
        <v>439</v>
      </c>
      <c r="T2" s="9" t="s">
        <v>443</v>
      </c>
      <c r="U2" s="9" t="s">
        <v>444</v>
      </c>
      <c r="V2" s="9" t="s">
        <v>446</v>
      </c>
      <c r="W2" s="9" t="s">
        <v>447</v>
      </c>
      <c r="X2" s="9" t="s">
        <v>448</v>
      </c>
      <c r="Y2" s="9" t="s">
        <v>449</v>
      </c>
      <c r="Z2" s="9" t="s">
        <v>450</v>
      </c>
      <c r="AA2" s="9" t="s">
        <v>451</v>
      </c>
      <c r="AB2" s="9" t="s">
        <v>452</v>
      </c>
      <c r="AC2" s="9" t="s">
        <v>453</v>
      </c>
      <c r="AD2" s="9" t="s">
        <v>454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442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1</v>
      </c>
    </row>
    <row r="4" spans="1:16370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440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0.9285714285714286</v>
      </c>
    </row>
    <row r="5" spans="1:16370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440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0.9285714285714286</v>
      </c>
    </row>
    <row r="7" spans="1:16370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440</v>
      </c>
      <c r="L8" s="14" t="s">
        <v>3</v>
      </c>
      <c r="M8" s="14" t="s">
        <v>3</v>
      </c>
      <c r="N8" s="53" t="s">
        <v>440</v>
      </c>
      <c r="O8" s="14" t="s">
        <v>3</v>
      </c>
      <c r="P8" s="14" t="s">
        <v>3</v>
      </c>
      <c r="Q8" s="14" t="s">
        <v>3</v>
      </c>
      <c r="R8" s="53" t="s">
        <v>440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0.7857142857142857</v>
      </c>
    </row>
    <row r="9" spans="1:16370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0.9285714285714286</v>
      </c>
    </row>
    <row r="17" spans="1:76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442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0.9285714285714286</v>
      </c>
    </row>
    <row r="21" spans="1:76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0.9285714285714286</v>
      </c>
    </row>
    <row r="29" spans="1:76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440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0.9285714285714286</v>
      </c>
    </row>
    <row r="32" spans="1:76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440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0.9285714285714286</v>
      </c>
    </row>
    <row r="34" spans="1:76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442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442</v>
      </c>
      <c r="J42" s="14" t="s">
        <v>3</v>
      </c>
      <c r="K42" s="53" t="s">
        <v>440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0.9285714285714286</v>
      </c>
    </row>
    <row r="43" spans="1:76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442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440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0.9285714285714286</v>
      </c>
    </row>
    <row r="48" spans="1:76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50">
        <f t="shared" ref="E53:BW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ref="V53:BT53" si="2">(COUNTIF(V4:V50,"√") + COUNTIF(V4:V50,"AL"))/48</f>
        <v>0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ref="AQ53:BG53" si="3">(COUNTIF(AQ4:AQ50,"√") + COUNTIF(AQ4:AQ50,"AL"))/48</f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2"/>
        <v>0</v>
      </c>
      <c r="BT53" s="50">
        <f t="shared" si="2"/>
        <v>0</v>
      </c>
      <c r="BU53" s="50">
        <f t="shared" si="1"/>
        <v>0</v>
      </c>
      <c r="BV53" s="50">
        <f t="shared" si="1"/>
        <v>0</v>
      </c>
      <c r="BW53" s="50">
        <f t="shared" si="1"/>
        <v>0</v>
      </c>
      <c r="BX53" s="15" t="s">
        <v>6</v>
      </c>
    </row>
    <row r="54" spans="1:76" s="11" customFormat="1">
      <c r="B54" s="57" t="s">
        <v>456</v>
      </c>
      <c r="C54" s="39" t="s">
        <v>10</v>
      </c>
      <c r="D54" s="28"/>
      <c r="E54" s="30">
        <f t="shared" ref="E54:BW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ref="V54:BT54" si="5">COUNTIF(V3:V50,"√")</f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ref="AQ54:BG54" si="6">COUNTIF(AQ3:AQ50,"√")</f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6"/>
        <v>0</v>
      </c>
      <c r="BG54" s="30">
        <f t="shared" si="6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4"/>
        <v>0</v>
      </c>
      <c r="BV54" s="30">
        <f t="shared" si="4"/>
        <v>0</v>
      </c>
      <c r="BW54" s="30">
        <f t="shared" si="4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ref="V55:BT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ref="AQ55:BG55" si="9">COUNTIF(AQ3:AQ50,"AL")</f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8"/>
        <v>0</v>
      </c>
      <c r="BT55" s="30">
        <f t="shared" si="8"/>
        <v>0</v>
      </c>
      <c r="BU55" s="30">
        <f t="shared" si="7"/>
        <v>0</v>
      </c>
      <c r="BV55" s="30">
        <f t="shared" si="7"/>
        <v>0</v>
      </c>
      <c r="BW55" s="30">
        <f t="shared" si="7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ref="V56:BT56" si="11">COUNTIF(V3:V50,"A")</f>
        <v>0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ref="AQ56:BG56" si="12">COUNTIF(AQ3:AQ50,"A")</f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1"/>
        <v>0</v>
      </c>
      <c r="BT56" s="32">
        <f t="shared" si="11"/>
        <v>0</v>
      </c>
      <c r="BU56" s="32">
        <f t="shared" si="10"/>
        <v>0</v>
      </c>
      <c r="BV56" s="32">
        <f t="shared" si="10"/>
        <v>0</v>
      </c>
      <c r="BW56" s="32">
        <f t="shared" si="10"/>
        <v>0</v>
      </c>
      <c r="BX56" s="33">
        <f>AVERAGE(BX3:BX50)</f>
        <v>0.9821428571428571</v>
      </c>
    </row>
    <row r="57" spans="1:76" s="11" customFormat="1">
      <c r="C57" s="27"/>
      <c r="L57" s="34"/>
      <c r="R57" s="34"/>
      <c r="U57" s="34"/>
      <c r="AI57" s="34"/>
      <c r="AO57" s="34"/>
      <c r="BD57" s="34"/>
      <c r="BI57" s="34"/>
      <c r="BN57" s="34"/>
      <c r="BS57" s="34"/>
    </row>
    <row r="58" spans="1:76" s="11" customFormat="1" ht="15.6">
      <c r="B58" s="58" t="s">
        <v>19</v>
      </c>
      <c r="C58" s="58"/>
      <c r="D58" s="58"/>
      <c r="E58" s="46">
        <f t="shared" ref="E58:BW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T58" si="14">WEEKNUM(V2)</f>
        <v>40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41</v>
      </c>
      <c r="AD58" s="46">
        <f t="shared" si="14"/>
        <v>41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ref="AQ58:BG58" si="15">WEEKNUM(AQ2)</f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5"/>
        <v>0</v>
      </c>
      <c r="BG58" s="46">
        <f t="shared" si="15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4"/>
        <v>0</v>
      </c>
      <c r="BT58" s="46">
        <f t="shared" si="14"/>
        <v>0</v>
      </c>
      <c r="BU58" s="46">
        <f t="shared" si="13"/>
        <v>0</v>
      </c>
      <c r="BV58" s="46">
        <f t="shared" si="13"/>
        <v>0</v>
      </c>
      <c r="BW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2020-09-28T03:02:51Z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