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CE314D52-2779-41F2-AD1C-38E3098A4E03}" xr6:coauthVersionLast="45" xr6:coauthVersionMax="45" xr10:uidLastSave="{00000000-0000-0000-0000-000000000000}"/>
  <bookViews>
    <workbookView xWindow="1860" yWindow="2220" windowWidth="17280" windowHeight="8964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T53" i="8" l="1"/>
  <c r="T51" i="8"/>
  <c r="T50" i="8"/>
  <c r="T49" i="8"/>
  <c r="T48" i="8"/>
  <c r="R53" i="8" l="1"/>
  <c r="R51" i="8"/>
  <c r="R50" i="8"/>
  <c r="R49" i="8"/>
  <c r="R48" i="8"/>
  <c r="Q53" i="8"/>
  <c r="Q51" i="8"/>
  <c r="Q50" i="8"/>
  <c r="Q49" i="8"/>
  <c r="Q48" i="8"/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J42" i="15"/>
  <c r="CJ41" i="15"/>
  <c r="CJ40" i="15"/>
  <c r="CJ39" i="15"/>
  <c r="CJ38" i="15"/>
  <c r="CJ37" i="15"/>
  <c r="CJ36" i="15"/>
  <c r="CJ35" i="15"/>
  <c r="CJ34" i="15"/>
  <c r="CJ33" i="15"/>
  <c r="CJ32" i="15"/>
  <c r="CJ31" i="15"/>
  <c r="CJ30" i="15"/>
  <c r="CJ29" i="15"/>
  <c r="CJ28" i="15"/>
  <c r="CJ27" i="15"/>
  <c r="CJ26" i="15"/>
  <c r="CJ25" i="15"/>
  <c r="CJ24" i="15"/>
  <c r="CJ23" i="15"/>
  <c r="CJ22" i="15"/>
  <c r="CJ21" i="15"/>
  <c r="CJ20" i="15"/>
  <c r="CJ19" i="15"/>
  <c r="CJ18" i="15"/>
  <c r="CJ17" i="15"/>
  <c r="CJ16" i="15"/>
  <c r="CJ15" i="15"/>
  <c r="CJ14" i="15"/>
  <c r="CJ13" i="15"/>
  <c r="CJ12" i="15"/>
  <c r="CJ11" i="15"/>
  <c r="CJ10" i="15"/>
  <c r="CJ9" i="15"/>
  <c r="CJ8" i="15"/>
  <c r="CJ7" i="15"/>
  <c r="CJ6" i="15"/>
  <c r="CJ5" i="15"/>
  <c r="CJ4" i="15"/>
  <c r="CJ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S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S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S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S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S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J48" i="15" l="1"/>
  <c r="CL51" i="8"/>
</calcChain>
</file>

<file path=xl/sharedStrings.xml><?xml version="1.0" encoding="utf-8"?>
<sst xmlns="http://schemas.openxmlformats.org/spreadsheetml/2006/main" count="3810" uniqueCount="538">
  <si>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</si>
  <si>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</si>
  <si>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</si>
  <si>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</si>
  <si>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</si>
  <si>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</si>
  <si>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</si>
  <si>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</si>
  <si>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</si>
  <si>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</si>
  <si>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</si>
  <si>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</si>
  <si>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</si>
  <si>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</si>
  <si>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</si>
  <si>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</si>
  <si>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</si>
  <si>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</si>
  <si>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</si>
  <si>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</si>
  <si>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</si>
  <si>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</si>
  <si>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</si>
  <si>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</si>
  <si>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</si>
  <si>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</si>
  <si>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</si>
  <si>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</si>
  <si>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</si>
  <si>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</si>
  <si>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</si>
  <si>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</si>
  <si>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</si>
  <si>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</si>
  <si>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</si>
  <si>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</si>
  <si>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</si>
  <si>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</si>
  <si>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</si>
  <si>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</si>
  <si>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</si>
  <si>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</si>
  <si>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</si>
  <si>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</si>
  <si>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</si>
  <si>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</si>
  <si>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</si>
  <si>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</si>
  <si>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</si>
  <si>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</si>
  <si>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</si>
  <si>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</si>
  <si>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</si>
  <si>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</si>
  <si>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</si>
  <si>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</si>
  <si>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</si>
  <si>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</si>
  <si>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</si>
  <si>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</si>
  <si>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</si>
  <si>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</si>
  <si>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</si>
  <si>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</si>
  <si>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</si>
  <si>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</si>
  <si>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</si>
  <si>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</si>
  <si>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</si>
  <si>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</si>
  <si>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</si>
  <si>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</si>
  <si>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</si>
  <si>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</si>
  <si>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</si>
  <si>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</si>
  <si>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</si>
  <si>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</si>
  <si>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</si>
  <si>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</si>
  <si>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</si>
  <si>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</si>
  <si>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</si>
  <si>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</si>
  <si>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</si>
  <si>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</si>
  <si>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</si>
  <si>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</si>
  <si>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</si>
  <si>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</si>
  <si>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</si>
  <si>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</si>
  <si>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</si>
  <si>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</si>
  <si>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</si>
  <si>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</si>
  <si>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</si>
  <si>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</si>
  <si>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</si>
  <si>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</si>
  <si>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</si>
  <si>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</si>
  <si>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</si>
  <si>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</si>
  <si>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</si>
  <si>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</si>
  <si>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</si>
  <si>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</si>
  <si>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</si>
  <si>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</si>
  <si>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</si>
  <si>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</si>
  <si>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</si>
  <si>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</si>
  <si>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</si>
  <si>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</si>
  <si>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</si>
  <si>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</si>
  <si>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</si>
  <si>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</si>
  <si>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</si>
  <si>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</si>
  <si>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</si>
  <si>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</si>
  <si>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</si>
  <si>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</si>
  <si>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</si>
  <si>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</si>
  <si>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</si>
  <si>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</si>
  <si>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</si>
  <si>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</si>
  <si>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</si>
  <si>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</si>
  <si>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</si>
  <si>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</si>
  <si>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</si>
  <si>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</si>
  <si>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</si>
  <si>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</si>
  <si>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</si>
  <si>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</si>
  <si>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</si>
  <si>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</si>
  <si>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</si>
  <si>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</si>
  <si>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</si>
  <si>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</si>
  <si>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</si>
  <si>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</si>
  <si>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</si>
  <si>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</si>
  <si>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</si>
  <si>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</si>
  <si>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</si>
  <si>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</si>
  <si>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</si>
  <si>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</si>
  <si>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</si>
  <si>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</si>
  <si>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</si>
  <si>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</si>
  <si>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</si>
  <si>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</si>
  <si>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</si>
  <si>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</si>
  <si>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</si>
  <si>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</si>
  <si>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</si>
  <si>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</si>
  <si>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</si>
  <si>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</si>
  <si>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</si>
  <si>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</si>
  <si>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</si>
  <si>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</si>
  <si>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</si>
  <si>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</si>
  <si>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</si>
  <si>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</si>
  <si>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</si>
  <si>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</si>
  <si>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</si>
  <si>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</si>
  <si>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</si>
  <si>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</si>
  <si>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</si>
  <si>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</si>
  <si>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</si>
  <si>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</si>
  <si>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</si>
  <si>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</si>
  <si>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</si>
  <si>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</si>
  <si>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</si>
  <si>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</si>
  <si>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</si>
  <si>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</si>
  <si>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</si>
  <si>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</si>
  <si>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</si>
  <si>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</si>
  <si>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</si>
  <si>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</si>
  <si>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</si>
  <si>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</si>
  <si>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</si>
  <si>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</si>
  <si>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</si>
  <si>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</si>
  <si>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</si>
  <si>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</si>
  <si>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</si>
  <si>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</si>
  <si>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</si>
  <si>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</si>
  <si>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</si>
  <si>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</si>
  <si>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</si>
  <si>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</si>
  <si>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</si>
  <si>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</si>
  <si>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</si>
  <si>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</si>
  <si>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</si>
  <si>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</si>
  <si>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</si>
  <si>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</si>
  <si>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</si>
  <si>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</si>
  <si>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</si>
  <si>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</si>
  <si>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</si>
  <si>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</si>
  <si>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</si>
  <si>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</si>
  <si>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</si>
  <si>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</si>
  <si>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</si>
  <si>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</si>
  <si>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</si>
  <si>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</si>
  <si>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</si>
  <si>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</si>
  <si>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</si>
  <si>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</si>
  <si>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</si>
  <si>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</si>
  <si>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</si>
  <si>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</si>
  <si>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</si>
  <si>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</si>
  <si>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</si>
  <si>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</si>
  <si>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</si>
  <si>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</si>
  <si>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</si>
  <si>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</si>
  <si>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</si>
  <si>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</si>
  <si>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</si>
  <si>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</si>
  <si>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</si>
  <si>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</si>
  <si>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</si>
  <si>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</si>
  <si>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</si>
  <si>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</si>
  <si>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</si>
  <si>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</si>
  <si>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</si>
  <si>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</si>
  <si>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</si>
  <si>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</si>
  <si>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</si>
  <si>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</si>
  <si>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</si>
  <si>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</si>
  <si>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</si>
  <si>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</si>
  <si>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</si>
  <si>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</si>
  <si>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</si>
  <si>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</si>
  <si>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</si>
  <si>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</si>
  <si>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</si>
  <si>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</si>
  <si>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</si>
  <si>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</si>
  <si>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</si>
  <si>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</si>
  <si>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</si>
  <si>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</si>
  <si>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</si>
  <si>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</si>
  <si>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</si>
  <si>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</si>
  <si>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</si>
  <si>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</si>
  <si>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</si>
  <si>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</si>
  <si>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</si>
  <si>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</si>
  <si>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</si>
  <si>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</si>
  <si>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</si>
  <si>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</si>
  <si>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</si>
  <si>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</si>
  <si>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</si>
  <si>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</si>
  <si>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</si>
  <si>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</si>
  <si>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</si>
  <si>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</si>
  <si>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</si>
  <si>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</si>
  <si>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</si>
  <si>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</si>
  <si>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</si>
  <si>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</si>
  <si>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</si>
  <si>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</si>
  <si>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</si>
  <si>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</si>
  <si>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</si>
  <si>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</si>
  <si>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</si>
  <si>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</si>
  <si>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</si>
  <si>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</si>
  <si>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</si>
  <si>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</si>
  <si>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</si>
  <si>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</si>
  <si>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</si>
  <si>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</si>
  <si>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</si>
  <si>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</si>
  <si>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</si>
  <si>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</si>
  <si>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</si>
  <si>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</si>
  <si>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</si>
  <si>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</si>
  <si>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</si>
  <si>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</si>
  <si>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</si>
  <si>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</si>
  <si>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</si>
  <si>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</si>
  <si>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</si>
  <si>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</si>
  <si>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</si>
  <si>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</si>
  <si>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</si>
  <si>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</si>
  <si>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</si>
  <si>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</si>
  <si>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</si>
  <si>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</si>
  <si>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</si>
  <si>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</si>
  <si>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</si>
  <si>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</si>
  <si>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</si>
  <si>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</si>
  <si>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</si>
  <si>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</si>
  <si>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</si>
  <si>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</si>
  <si>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</si>
  <si>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</si>
  <si>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</si>
  <si>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</si>
  <si>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</si>
  <si>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</si>
  <si>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</si>
  <si>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</si>
  <si>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</si>
  <si>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</si>
  <si>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</si>
  <si>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</si>
  <si>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</si>
  <si>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</si>
  <si>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</si>
  <si>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</si>
  <si>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</si>
  <si>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</si>
  <si>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</si>
  <si>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</si>
  <si>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</si>
  <si>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</si>
  <si>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</si>
  <si>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</si>
  <si>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</si>
  <si>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</si>
  <si>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</si>
  <si>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</si>
  <si>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</si>
  <si>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</si>
  <si>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</si>
  <si>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</si>
  <si>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</si>
  <si>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</si>
  <si>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</si>
  <si>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</si>
  <si>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</si>
  <si>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</si>
  <si>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</si>
  <si>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</si>
  <si>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</si>
  <si>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</si>
  <si>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</si>
  <si>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</si>
  <si>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</si>
  <si>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</si>
  <si>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</si>
  <si>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</si>
  <si>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</si>
  <si>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</si>
  <si>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</si>
  <si>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</si>
  <si>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</si>
  <si>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</si>
  <si>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</si>
  <si>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</si>
  <si>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</si>
  <si>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</si>
  <si>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</si>
  <si>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</si>
  <si>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</si>
  <si>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</si>
  <si>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</si>
  <si>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</si>
  <si>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</si>
  <si>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</si>
  <si>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</si>
  <si>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</si>
  <si>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</si>
  <si>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</si>
  <si>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</si>
  <si>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</si>
  <si>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</si>
  <si>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</si>
  <si>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</si>
  <si>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</si>
  <si>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</si>
  <si>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</si>
  <si>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</si>
  <si>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</si>
  <si>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</si>
  <si>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</si>
  <si>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</si>
  <si>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</si>
  <si>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</si>
  <si>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</si>
  <si>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</si>
  <si>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</si>
  <si>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</si>
  <si>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</si>
  <si>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</si>
  <si>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</si>
  <si>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</si>
  <si>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</si>
  <si>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</si>
  <si>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</si>
  <si>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</si>
  <si>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</si>
  <si>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</si>
  <si>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</si>
  <si>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</si>
  <si>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</si>
  <si>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</si>
  <si>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</si>
  <si>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</si>
  <si>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</si>
  <si>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</si>
  <si>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</si>
  <si>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</si>
  <si>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</si>
  <si>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</si>
  <si>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</si>
  <si>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</si>
  <si>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</si>
  <si>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</si>
  <si>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</si>
  <si>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</si>
  <si>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</si>
  <si>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</si>
  <si>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</si>
  <si>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</si>
  <si>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</si>
  <si>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</si>
  <si>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</si>
  <si>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</si>
  <si>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</si>
  <si>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</si>
  <si>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</si>
  <si>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</si>
  <si>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</si>
  <si>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</si>
  <si>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</si>
  <si>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A</t>
    <phoneticPr fontId="15" type="noConversion"/>
  </si>
  <si>
    <t>9/28(上)</t>
    <phoneticPr fontId="15" type="noConversion"/>
  </si>
  <si>
    <t>9/28(晚)</t>
    <phoneticPr fontId="15" type="noConversion"/>
  </si>
  <si>
    <t>9/15（上）</t>
    <phoneticPr fontId="15" type="noConversion"/>
  </si>
  <si>
    <t>9/15（下）</t>
    <phoneticPr fontId="15" type="noConversion"/>
  </si>
  <si>
    <t>9/18（上）</t>
    <phoneticPr fontId="15" type="noConversion"/>
  </si>
  <si>
    <t>9/18（下）</t>
    <phoneticPr fontId="15" type="noConversion"/>
  </si>
  <si>
    <t>9/22（上）</t>
    <phoneticPr fontId="15" type="noConversion"/>
  </si>
  <si>
    <t>9/22（下）</t>
    <phoneticPr fontId="15" type="noConversion"/>
  </si>
  <si>
    <t>9/25（上）</t>
    <phoneticPr fontId="15" type="noConversion"/>
  </si>
  <si>
    <t>9/25（下）</t>
    <phoneticPr fontId="15" type="noConversion"/>
  </si>
  <si>
    <t>9/29（上）</t>
    <phoneticPr fontId="15" type="noConversion"/>
  </si>
  <si>
    <t>9/29（下）</t>
    <phoneticPr fontId="15" type="noConversion"/>
  </si>
  <si>
    <t>9/30</t>
    <phoneticPr fontId="15" type="noConversion"/>
  </si>
  <si>
    <t>9/29</t>
    <phoneticPr fontId="15" type="noConversion"/>
  </si>
  <si>
    <t>10/5(上)</t>
    <phoneticPr fontId="15" type="noConversion"/>
  </si>
  <si>
    <t>10/5(晚)</t>
    <phoneticPr fontId="15" type="noConversion"/>
  </si>
  <si>
    <t>10/6</t>
    <phoneticPr fontId="15" type="noConversion"/>
  </si>
  <si>
    <t>10/6（上）</t>
    <phoneticPr fontId="15" type="noConversion"/>
  </si>
  <si>
    <t>10/6（下）</t>
    <phoneticPr fontId="15" type="noConversion"/>
  </si>
  <si>
    <t>10/7</t>
    <phoneticPr fontId="15" type="noConversion"/>
  </si>
  <si>
    <t>AL</t>
    <phoneticPr fontId="15" type="noConversion"/>
  </si>
  <si>
    <t>10/8</t>
    <phoneticPr fontId="15" type="noConversion"/>
  </si>
  <si>
    <t>10/9（上）</t>
    <phoneticPr fontId="15" type="noConversion"/>
  </si>
  <si>
    <t>10/9（下）</t>
    <phoneticPr fontId="15" type="noConversion"/>
  </si>
  <si>
    <t>10/13（上）</t>
    <phoneticPr fontId="15" type="noConversion"/>
  </si>
  <si>
    <t>10/13（下）</t>
    <phoneticPr fontId="15" type="noConversion"/>
  </si>
  <si>
    <t>10/14</t>
    <phoneticPr fontId="15" type="noConversion"/>
  </si>
  <si>
    <t>10/16(上）</t>
    <phoneticPr fontId="15" type="noConversion"/>
  </si>
  <si>
    <t>10/12（上）</t>
    <phoneticPr fontId="15" type="noConversion"/>
  </si>
  <si>
    <t>10/12（晚）</t>
    <phoneticPr fontId="15" type="noConversion"/>
  </si>
  <si>
    <t>10/13</t>
    <phoneticPr fontId="15" type="noConversion"/>
  </si>
  <si>
    <t>10/15</t>
    <phoneticPr fontId="15" type="noConversion"/>
  </si>
  <si>
    <t>10/16（下）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</si>
</sst>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family val="2"/>
      <charset val="134"/>
    </font>
    <font>
      <u/>
      <sz val="9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opLeftCell="S1" zoomScale="82" zoomScaleNormal="80" workbookViewId="0">
      <selection activeCell="AC2" sqref="AC2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51" t="s">
        <v>0</v>
      </c>
      <c r="B1" s="51"/>
      <c r="C1" s="51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49" t="s">
        <v>505</v>
      </c>
      <c r="P2" s="49" t="s">
        <v>506</v>
      </c>
      <c r="Q2" s="49" t="s">
        <v>518</v>
      </c>
      <c r="R2" s="49" t="s">
        <v>517</v>
      </c>
      <c r="S2" s="49" t="s">
        <v>519</v>
      </c>
      <c r="T2" s="49" t="s">
        <v>520</v>
      </c>
      <c r="U2" s="49" t="s">
        <v>521</v>
      </c>
      <c r="V2" s="49" t="s">
        <v>524</v>
      </c>
      <c r="W2" s="49" t="s">
        <v>526</v>
      </c>
      <c r="X2" s="49" t="s">
        <v>533</v>
      </c>
      <c r="Y2" s="49" t="s">
        <v>534</v>
      </c>
      <c r="Z2" s="49" t="s">
        <v>535</v>
      </c>
      <c r="AA2" s="49" t="s">
        <v>531</v>
      </c>
      <c r="AB2" s="49" t="s">
        <v>536</v>
      </c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20</v>
      </c>
      <c r="X3" s="15" t="s">
        <v>20</v>
      </c>
      <c r="Y3" s="15" t="s">
        <v>20</v>
      </c>
      <c r="Z3" s="15" t="s">
        <v>20</v>
      </c>
      <c r="AA3" s="15" t="s">
        <v>20</v>
      </c>
      <c r="AB3" s="15" t="s">
        <v>20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20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15" t="s">
        <v>20</v>
      </c>
      <c r="Y5" s="15" t="s">
        <v>20</v>
      </c>
      <c r="Z5" s="15" t="s">
        <v>20</v>
      </c>
      <c r="AA5" s="15" t="s">
        <v>20</v>
      </c>
      <c r="AB5" s="15" t="s">
        <v>20</v>
      </c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50" t="s">
        <v>504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0.95833333333333337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50" t="s">
        <v>504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0.95833333333333337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12018246084</v>
      </c>
      <c r="C16" s="13" t="s">
        <v>45</v>
      </c>
      <c r="D16" s="14" t="s">
        <v>46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12018246091</v>
      </c>
      <c r="C17" s="13" t="s">
        <v>47</v>
      </c>
      <c r="D17" s="14" t="s">
        <v>48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49</v>
      </c>
      <c r="D18" s="14" t="s">
        <v>50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50" t="s">
        <v>504</v>
      </c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0.95833333333333337</v>
      </c>
    </row>
    <row r="19" spans="1:90" s="2" customFormat="1" x14ac:dyDescent="0.3">
      <c r="A19" s="44">
        <v>17</v>
      </c>
      <c r="B19" s="13">
        <v>12018246098</v>
      </c>
      <c r="C19" s="13" t="s">
        <v>51</v>
      </c>
      <c r="D19" s="14" t="s">
        <v>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 t="s">
        <v>20</v>
      </c>
      <c r="U19" s="15" t="s">
        <v>20</v>
      </c>
      <c r="V19" s="15" t="s">
        <v>20</v>
      </c>
      <c r="W19" s="15" t="s">
        <v>20</v>
      </c>
      <c r="X19" s="15" t="s">
        <v>20</v>
      </c>
      <c r="Y19" s="15" t="s">
        <v>20</v>
      </c>
      <c r="Z19" s="15" t="s">
        <v>20</v>
      </c>
      <c r="AA19" s="15" t="s">
        <v>20</v>
      </c>
      <c r="AB19" s="15" t="s">
        <v>20</v>
      </c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12018246102</v>
      </c>
      <c r="C20" s="13" t="s">
        <v>53</v>
      </c>
      <c r="D20" s="14" t="s">
        <v>54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55</v>
      </c>
      <c r="D21" s="14" t="s">
        <v>56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57</v>
      </c>
      <c r="D22" s="14" t="s">
        <v>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59</v>
      </c>
      <c r="D23" s="14" t="s">
        <v>60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61</v>
      </c>
      <c r="D24" s="14" t="s">
        <v>62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63</v>
      </c>
      <c r="D25" s="14" t="s">
        <v>64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13" t="s">
        <v>65</v>
      </c>
      <c r="D26" s="14" t="s">
        <v>66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12018246121</v>
      </c>
      <c r="C27" s="13" t="s">
        <v>67</v>
      </c>
      <c r="D27" s="14" t="s">
        <v>68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12018246124</v>
      </c>
      <c r="C28" s="13" t="s">
        <v>69</v>
      </c>
      <c r="D28" s="14" t="s">
        <v>70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71</v>
      </c>
      <c r="D29" s="14" t="s">
        <v>72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12018246127</v>
      </c>
      <c r="C30" s="13" t="s">
        <v>73</v>
      </c>
      <c r="D30" s="14" t="s">
        <v>74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75</v>
      </c>
      <c r="D31" s="14" t="s">
        <v>76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77</v>
      </c>
      <c r="D32" s="14" t="s">
        <v>78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79</v>
      </c>
      <c r="D33" s="14" t="s">
        <v>80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12018246137</v>
      </c>
      <c r="C34" s="13" t="s">
        <v>81</v>
      </c>
      <c r="D34" s="14" t="s">
        <v>82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50" t="s">
        <v>504</v>
      </c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0.95833333333333337</v>
      </c>
    </row>
    <row r="35" spans="1:90" s="2" customFormat="1" x14ac:dyDescent="0.3">
      <c r="A35" s="44">
        <v>33</v>
      </c>
      <c r="B35" s="13">
        <v>12018246140</v>
      </c>
      <c r="C35" s="13" t="s">
        <v>83</v>
      </c>
      <c r="D35" s="14" t="s">
        <v>84</v>
      </c>
      <c r="E35" s="15" t="s">
        <v>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86</v>
      </c>
      <c r="D36" s="14" t="s">
        <v>87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88</v>
      </c>
      <c r="D37" s="14" t="s">
        <v>89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90</v>
      </c>
      <c r="D38" s="14" t="s">
        <v>91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92</v>
      </c>
      <c r="D39" s="14" t="s">
        <v>93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94</v>
      </c>
      <c r="D40" s="14" t="s">
        <v>95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20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44">
        <v>39</v>
      </c>
      <c r="B41" s="13">
        <v>12018246166</v>
      </c>
      <c r="C41" s="13" t="s">
        <v>96</v>
      </c>
      <c r="D41" s="14" t="s">
        <v>97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98</v>
      </c>
      <c r="D42" s="14" t="s">
        <v>99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100</v>
      </c>
      <c r="D43" s="14" t="s">
        <v>101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  <c r="R43" s="15" t="s">
        <v>20</v>
      </c>
      <c r="S43" s="15" t="s">
        <v>20</v>
      </c>
      <c r="T43" s="15" t="s">
        <v>20</v>
      </c>
      <c r="U43" s="15" t="s">
        <v>20</v>
      </c>
      <c r="V43" s="15" t="s">
        <v>20</v>
      </c>
      <c r="W43" s="15" t="s">
        <v>20</v>
      </c>
      <c r="X43" s="15" t="s">
        <v>20</v>
      </c>
      <c r="Y43" s="15" t="s">
        <v>20</v>
      </c>
      <c r="Z43" s="15" t="s">
        <v>20</v>
      </c>
      <c r="AA43" s="15" t="s">
        <v>20</v>
      </c>
      <c r="AB43" s="15" t="s">
        <v>20</v>
      </c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1</v>
      </c>
    </row>
    <row r="44" spans="1:90" s="2" customFormat="1" x14ac:dyDescent="0.3">
      <c r="A44" s="44">
        <v>42</v>
      </c>
      <c r="B44" s="13">
        <v>12016246281</v>
      </c>
      <c r="C44" s="48" t="s">
        <v>102</v>
      </c>
      <c r="D44" s="14" t="s">
        <v>103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20</v>
      </c>
      <c r="U44" s="15" t="s">
        <v>20</v>
      </c>
      <c r="V44" s="15" t="s">
        <v>20</v>
      </c>
      <c r="W44" s="15" t="s">
        <v>20</v>
      </c>
      <c r="X44" s="15" t="s">
        <v>20</v>
      </c>
      <c r="Y44" s="15" t="s">
        <v>20</v>
      </c>
      <c r="Z44" s="15" t="s">
        <v>20</v>
      </c>
      <c r="AA44" s="15" t="s">
        <v>20</v>
      </c>
      <c r="AB44" s="15" t="s">
        <v>20</v>
      </c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104</v>
      </c>
      <c r="D45" s="14" t="s">
        <v>105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  <c r="R45" s="15" t="s">
        <v>20</v>
      </c>
      <c r="S45" s="15" t="s">
        <v>20</v>
      </c>
      <c r="T45" s="15" t="s">
        <v>20</v>
      </c>
      <c r="U45" s="15" t="s">
        <v>20</v>
      </c>
      <c r="V45" s="15" t="s">
        <v>20</v>
      </c>
      <c r="W45" s="15" t="s">
        <v>20</v>
      </c>
      <c r="X45" s="15" t="s">
        <v>20</v>
      </c>
      <c r="Y45" s="15" t="s">
        <v>20</v>
      </c>
      <c r="Z45" s="15" t="s">
        <v>20</v>
      </c>
      <c r="AA45" s="15" t="s">
        <v>20</v>
      </c>
      <c r="AB45" s="15" t="s">
        <v>20</v>
      </c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106</v>
      </c>
      <c r="C48" s="27" t="s">
        <v>107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ref="Q48:R48" si="2">(COUNTIF(Q3:Q45,"√")+COUNTIF(Q3:Q45,"AL"))/42</f>
        <v>1</v>
      </c>
      <c r="R48" s="29">
        <f t="shared" si="2"/>
        <v>1</v>
      </c>
      <c r="S48" s="29">
        <f t="shared" si="1"/>
        <v>1</v>
      </c>
      <c r="T48" s="29">
        <f t="shared" ref="T48" si="3">(COUNTIF(T3:T45,"√")+COUNTIF(T3:T45,"AL"))/42</f>
        <v>0.97619047619047616</v>
      </c>
      <c r="U48" s="29">
        <f t="shared" si="1"/>
        <v>1</v>
      </c>
      <c r="V48" s="29">
        <f t="shared" si="1"/>
        <v>1</v>
      </c>
      <c r="W48" s="29">
        <f t="shared" si="1"/>
        <v>1</v>
      </c>
      <c r="X48" s="29">
        <f t="shared" si="1"/>
        <v>1</v>
      </c>
      <c r="Y48" s="29">
        <f t="shared" si="1"/>
        <v>1</v>
      </c>
      <c r="Z48" s="29">
        <f t="shared" ref="Z48:AS48" si="4">(COUNTIF(Z3:Z45,"√")+COUNTIF(Z3:Z45,"AL"))/42</f>
        <v>1</v>
      </c>
      <c r="AA48" s="29">
        <f t="shared" si="4"/>
        <v>1</v>
      </c>
      <c r="AB48" s="29">
        <f t="shared" si="4"/>
        <v>0.9285714285714286</v>
      </c>
      <c r="AC48" s="29">
        <f t="shared" si="4"/>
        <v>0</v>
      </c>
      <c r="AD48" s="29">
        <f t="shared" si="4"/>
        <v>0</v>
      </c>
      <c r="AE48" s="29">
        <f t="shared" si="4"/>
        <v>0</v>
      </c>
      <c r="AF48" s="29">
        <f t="shared" si="4"/>
        <v>0</v>
      </c>
      <c r="AG48" s="29">
        <f t="shared" si="4"/>
        <v>0</v>
      </c>
      <c r="AH48" s="29">
        <f t="shared" si="4"/>
        <v>0</v>
      </c>
      <c r="AI48" s="29">
        <f t="shared" si="4"/>
        <v>0</v>
      </c>
      <c r="AJ48" s="29">
        <f t="shared" si="4"/>
        <v>0</v>
      </c>
      <c r="AK48" s="29">
        <f t="shared" si="4"/>
        <v>0</v>
      </c>
      <c r="AL48" s="29">
        <f t="shared" si="4"/>
        <v>0</v>
      </c>
      <c r="AM48" s="29">
        <f t="shared" si="4"/>
        <v>0</v>
      </c>
      <c r="AN48" s="29">
        <f t="shared" si="4"/>
        <v>0</v>
      </c>
      <c r="AO48" s="29">
        <f t="shared" si="4"/>
        <v>0</v>
      </c>
      <c r="AP48" s="29">
        <f t="shared" si="4"/>
        <v>0</v>
      </c>
      <c r="AQ48" s="29">
        <f t="shared" si="4"/>
        <v>0</v>
      </c>
      <c r="AR48" s="29">
        <f t="shared" si="4"/>
        <v>0</v>
      </c>
      <c r="AS48" s="29">
        <f t="shared" si="4"/>
        <v>0</v>
      </c>
      <c r="AT48" s="29">
        <f t="shared" ref="AT48:BM48" si="5">(COUNTIF(AT3:AT45,"√")+COUNTIF(AT3:AT45,"AL"))/42</f>
        <v>0</v>
      </c>
      <c r="AU48" s="29">
        <f t="shared" si="5"/>
        <v>0</v>
      </c>
      <c r="AV48" s="29">
        <f t="shared" si="5"/>
        <v>0</v>
      </c>
      <c r="AW48" s="29">
        <f t="shared" si="5"/>
        <v>0</v>
      </c>
      <c r="AX48" s="29">
        <f t="shared" si="5"/>
        <v>0</v>
      </c>
      <c r="AY48" s="29">
        <f t="shared" si="5"/>
        <v>0</v>
      </c>
      <c r="AZ48" s="29">
        <f t="shared" si="5"/>
        <v>0</v>
      </c>
      <c r="BA48" s="29">
        <f t="shared" si="5"/>
        <v>0</v>
      </c>
      <c r="BB48" s="29">
        <f t="shared" si="5"/>
        <v>0</v>
      </c>
      <c r="BC48" s="29">
        <f t="shared" si="5"/>
        <v>0</v>
      </c>
      <c r="BD48" s="29">
        <f t="shared" si="5"/>
        <v>0</v>
      </c>
      <c r="BE48" s="29">
        <f t="shared" si="5"/>
        <v>0</v>
      </c>
      <c r="BF48" s="29">
        <f t="shared" si="5"/>
        <v>0</v>
      </c>
      <c r="BG48" s="29">
        <f t="shared" si="5"/>
        <v>0</v>
      </c>
      <c r="BH48" s="29">
        <f t="shared" si="5"/>
        <v>0</v>
      </c>
      <c r="BI48" s="29">
        <f t="shared" si="5"/>
        <v>0</v>
      </c>
      <c r="BJ48" s="29">
        <f t="shared" si="5"/>
        <v>0</v>
      </c>
      <c r="BK48" s="29">
        <f t="shared" si="5"/>
        <v>0</v>
      </c>
      <c r="BL48" s="29">
        <f t="shared" si="5"/>
        <v>0</v>
      </c>
      <c r="BM48" s="29">
        <f t="shared" si="5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108</v>
      </c>
    </row>
    <row r="49" spans="2:90" s="2" customFormat="1" x14ac:dyDescent="0.3">
      <c r="B49" s="30" t="s">
        <v>20</v>
      </c>
      <c r="C49" s="46" t="s">
        <v>109</v>
      </c>
      <c r="D49" s="28"/>
      <c r="E49" s="32">
        <f>COUNTIF(E3:E45,"√")</f>
        <v>42</v>
      </c>
      <c r="F49" s="32">
        <f t="shared" ref="F49:CK49" si="6">COUNTIF(F3:F45,"√")</f>
        <v>42</v>
      </c>
      <c r="G49" s="32">
        <f t="shared" si="6"/>
        <v>42</v>
      </c>
      <c r="H49" s="32">
        <f t="shared" si="6"/>
        <v>42</v>
      </c>
      <c r="I49" s="32">
        <f t="shared" si="6"/>
        <v>42</v>
      </c>
      <c r="J49" s="32">
        <f t="shared" si="6"/>
        <v>42</v>
      </c>
      <c r="K49" s="32">
        <f t="shared" si="6"/>
        <v>42</v>
      </c>
      <c r="L49" s="32">
        <f t="shared" si="6"/>
        <v>42</v>
      </c>
      <c r="M49" s="32">
        <f t="shared" si="6"/>
        <v>42</v>
      </c>
      <c r="N49" s="32">
        <f t="shared" si="6"/>
        <v>42</v>
      </c>
      <c r="O49" s="32">
        <f t="shared" si="6"/>
        <v>42</v>
      </c>
      <c r="P49" s="32">
        <f t="shared" si="6"/>
        <v>42</v>
      </c>
      <c r="Q49" s="32">
        <f t="shared" ref="Q49:R49" si="7">COUNTIF(Q3:Q45,"√")</f>
        <v>42</v>
      </c>
      <c r="R49" s="32">
        <f t="shared" si="7"/>
        <v>42</v>
      </c>
      <c r="S49" s="32">
        <f t="shared" si="6"/>
        <v>42</v>
      </c>
      <c r="T49" s="32">
        <f t="shared" ref="T49" si="8">COUNTIF(T3:T45,"√")</f>
        <v>41</v>
      </c>
      <c r="U49" s="32">
        <f t="shared" si="6"/>
        <v>42</v>
      </c>
      <c r="V49" s="32">
        <f t="shared" si="6"/>
        <v>42</v>
      </c>
      <c r="W49" s="32">
        <f t="shared" si="6"/>
        <v>42</v>
      </c>
      <c r="X49" s="32">
        <f t="shared" si="6"/>
        <v>42</v>
      </c>
      <c r="Y49" s="32">
        <f t="shared" si="6"/>
        <v>42</v>
      </c>
      <c r="Z49" s="32">
        <f t="shared" ref="Z49:AS49" si="9">COUNTIF(Z3:Z45,"√")</f>
        <v>42</v>
      </c>
      <c r="AA49" s="32">
        <f t="shared" si="9"/>
        <v>42</v>
      </c>
      <c r="AB49" s="32">
        <f t="shared" si="9"/>
        <v>39</v>
      </c>
      <c r="AC49" s="32">
        <f t="shared" si="9"/>
        <v>0</v>
      </c>
      <c r="AD49" s="32">
        <f t="shared" si="9"/>
        <v>0</v>
      </c>
      <c r="AE49" s="32">
        <f t="shared" si="9"/>
        <v>0</v>
      </c>
      <c r="AF49" s="32">
        <f t="shared" si="9"/>
        <v>0</v>
      </c>
      <c r="AG49" s="32">
        <f t="shared" si="9"/>
        <v>0</v>
      </c>
      <c r="AH49" s="32">
        <f t="shared" si="9"/>
        <v>0</v>
      </c>
      <c r="AI49" s="32">
        <f t="shared" si="9"/>
        <v>0</v>
      </c>
      <c r="AJ49" s="32">
        <f t="shared" si="9"/>
        <v>0</v>
      </c>
      <c r="AK49" s="32">
        <f t="shared" si="9"/>
        <v>0</v>
      </c>
      <c r="AL49" s="32">
        <f t="shared" si="9"/>
        <v>0</v>
      </c>
      <c r="AM49" s="32">
        <f t="shared" si="9"/>
        <v>0</v>
      </c>
      <c r="AN49" s="32">
        <f t="shared" si="9"/>
        <v>0</v>
      </c>
      <c r="AO49" s="32">
        <f t="shared" si="9"/>
        <v>0</v>
      </c>
      <c r="AP49" s="32">
        <f t="shared" si="9"/>
        <v>0</v>
      </c>
      <c r="AQ49" s="32">
        <f t="shared" si="9"/>
        <v>0</v>
      </c>
      <c r="AR49" s="32">
        <f t="shared" si="9"/>
        <v>0</v>
      </c>
      <c r="AS49" s="32">
        <f t="shared" si="9"/>
        <v>0</v>
      </c>
      <c r="AT49" s="32">
        <f t="shared" ref="AT49:BM49" si="10">COUNTIF(AT3:AT45,"√")</f>
        <v>0</v>
      </c>
      <c r="AU49" s="32">
        <f t="shared" si="10"/>
        <v>0</v>
      </c>
      <c r="AV49" s="32">
        <f t="shared" si="10"/>
        <v>0</v>
      </c>
      <c r="AW49" s="32">
        <f t="shared" si="10"/>
        <v>0</v>
      </c>
      <c r="AX49" s="32">
        <f t="shared" si="10"/>
        <v>0</v>
      </c>
      <c r="AY49" s="32">
        <f t="shared" si="10"/>
        <v>0</v>
      </c>
      <c r="AZ49" s="32">
        <f t="shared" si="10"/>
        <v>0</v>
      </c>
      <c r="BA49" s="32">
        <f t="shared" si="10"/>
        <v>0</v>
      </c>
      <c r="BB49" s="32">
        <f t="shared" si="10"/>
        <v>0</v>
      </c>
      <c r="BC49" s="32">
        <f t="shared" si="10"/>
        <v>0</v>
      </c>
      <c r="BD49" s="32">
        <f t="shared" si="10"/>
        <v>0</v>
      </c>
      <c r="BE49" s="32">
        <f t="shared" si="10"/>
        <v>0</v>
      </c>
      <c r="BF49" s="32">
        <f t="shared" si="10"/>
        <v>0</v>
      </c>
      <c r="BG49" s="32">
        <f t="shared" si="10"/>
        <v>0</v>
      </c>
      <c r="BH49" s="32">
        <f t="shared" si="10"/>
        <v>0</v>
      </c>
      <c r="BI49" s="32">
        <f t="shared" si="10"/>
        <v>0</v>
      </c>
      <c r="BJ49" s="32">
        <f t="shared" si="10"/>
        <v>0</v>
      </c>
      <c r="BK49" s="32">
        <f t="shared" si="10"/>
        <v>0</v>
      </c>
      <c r="BL49" s="32">
        <f t="shared" si="10"/>
        <v>0</v>
      </c>
      <c r="BM49" s="32">
        <f t="shared" si="10"/>
        <v>0</v>
      </c>
      <c r="BN49" s="32">
        <f t="shared" si="6"/>
        <v>0</v>
      </c>
      <c r="BO49" s="32">
        <f t="shared" si="6"/>
        <v>0</v>
      </c>
      <c r="BP49" s="32">
        <f t="shared" si="6"/>
        <v>0</v>
      </c>
      <c r="BQ49" s="32">
        <f t="shared" si="6"/>
        <v>0</v>
      </c>
      <c r="BR49" s="32">
        <f t="shared" si="6"/>
        <v>0</v>
      </c>
      <c r="BS49" s="32">
        <f t="shared" si="6"/>
        <v>0</v>
      </c>
      <c r="BT49" s="32">
        <f t="shared" si="6"/>
        <v>0</v>
      </c>
      <c r="BU49" s="32">
        <f t="shared" si="6"/>
        <v>0</v>
      </c>
      <c r="BV49" s="32">
        <f t="shared" si="6"/>
        <v>0</v>
      </c>
      <c r="BW49" s="32">
        <f t="shared" si="6"/>
        <v>0</v>
      </c>
      <c r="BX49" s="32">
        <f t="shared" si="6"/>
        <v>0</v>
      </c>
      <c r="BY49" s="32">
        <f t="shared" si="6"/>
        <v>0</v>
      </c>
      <c r="BZ49" s="32">
        <f t="shared" si="6"/>
        <v>0</v>
      </c>
      <c r="CA49" s="32">
        <f t="shared" si="6"/>
        <v>0</v>
      </c>
      <c r="CB49" s="32">
        <f t="shared" si="6"/>
        <v>0</v>
      </c>
      <c r="CC49" s="32">
        <f t="shared" si="6"/>
        <v>0</v>
      </c>
      <c r="CD49" s="32">
        <f t="shared" si="6"/>
        <v>0</v>
      </c>
      <c r="CE49" s="32">
        <f t="shared" si="6"/>
        <v>0</v>
      </c>
      <c r="CF49" s="32">
        <f t="shared" si="6"/>
        <v>0</v>
      </c>
      <c r="CG49" s="32">
        <f t="shared" si="6"/>
        <v>0</v>
      </c>
      <c r="CH49" s="32">
        <f t="shared" si="6"/>
        <v>0</v>
      </c>
      <c r="CI49" s="32">
        <f t="shared" si="6"/>
        <v>0</v>
      </c>
      <c r="CJ49" s="32">
        <f t="shared" si="6"/>
        <v>0</v>
      </c>
      <c r="CK49" s="32">
        <f t="shared" si="6"/>
        <v>0</v>
      </c>
      <c r="CL49" s="40"/>
    </row>
    <row r="50" spans="2:90" s="2" customFormat="1" x14ac:dyDescent="0.3">
      <c r="B50" s="30" t="s">
        <v>110</v>
      </c>
      <c r="C50" s="46" t="s">
        <v>111</v>
      </c>
      <c r="D50" s="28"/>
      <c r="E50" s="32">
        <f>COUNTIF(E3:E45,"AL")</f>
        <v>0</v>
      </c>
      <c r="F50" s="32">
        <f t="shared" ref="F50:CK50" si="11">COUNTIF(F3:F45,"AL")</f>
        <v>0</v>
      </c>
      <c r="G50" s="32">
        <f t="shared" si="11"/>
        <v>0</v>
      </c>
      <c r="H50" s="32">
        <f t="shared" si="11"/>
        <v>0</v>
      </c>
      <c r="I50" s="32">
        <f t="shared" si="11"/>
        <v>0</v>
      </c>
      <c r="J50" s="32">
        <f t="shared" si="11"/>
        <v>0</v>
      </c>
      <c r="K50" s="32">
        <f t="shared" si="11"/>
        <v>0</v>
      </c>
      <c r="L50" s="32">
        <f t="shared" si="11"/>
        <v>0</v>
      </c>
      <c r="M50" s="32">
        <f t="shared" si="11"/>
        <v>0</v>
      </c>
      <c r="N50" s="32">
        <f t="shared" si="11"/>
        <v>0</v>
      </c>
      <c r="O50" s="32">
        <f t="shared" si="11"/>
        <v>0</v>
      </c>
      <c r="P50" s="32">
        <f t="shared" si="11"/>
        <v>0</v>
      </c>
      <c r="Q50" s="32">
        <f t="shared" ref="Q50:R50" si="12">COUNTIF(Q3:Q45,"AL")</f>
        <v>0</v>
      </c>
      <c r="R50" s="32">
        <f t="shared" si="12"/>
        <v>0</v>
      </c>
      <c r="S50" s="32">
        <f t="shared" si="11"/>
        <v>0</v>
      </c>
      <c r="T50" s="32">
        <f t="shared" ref="T50" si="13">COUNTIF(T3:T45,"AL")</f>
        <v>0</v>
      </c>
      <c r="U50" s="32">
        <f t="shared" si="11"/>
        <v>0</v>
      </c>
      <c r="V50" s="32">
        <f t="shared" si="11"/>
        <v>0</v>
      </c>
      <c r="W50" s="32">
        <f t="shared" si="11"/>
        <v>0</v>
      </c>
      <c r="X50" s="32">
        <f t="shared" si="11"/>
        <v>0</v>
      </c>
      <c r="Y50" s="32">
        <f t="shared" si="11"/>
        <v>0</v>
      </c>
      <c r="Z50" s="32">
        <f t="shared" ref="Z50:AS50" si="14">COUNTIF(Z3:Z45,"AL")</f>
        <v>0</v>
      </c>
      <c r="AA50" s="32">
        <f t="shared" si="14"/>
        <v>0</v>
      </c>
      <c r="AB50" s="32">
        <f t="shared" si="14"/>
        <v>0</v>
      </c>
      <c r="AC50" s="32">
        <f t="shared" si="14"/>
        <v>0</v>
      </c>
      <c r="AD50" s="32">
        <f t="shared" si="14"/>
        <v>0</v>
      </c>
      <c r="AE50" s="32">
        <f t="shared" si="14"/>
        <v>0</v>
      </c>
      <c r="AF50" s="32">
        <f t="shared" si="14"/>
        <v>0</v>
      </c>
      <c r="AG50" s="32">
        <f t="shared" si="14"/>
        <v>0</v>
      </c>
      <c r="AH50" s="32">
        <f t="shared" si="14"/>
        <v>0</v>
      </c>
      <c r="AI50" s="32">
        <f t="shared" si="14"/>
        <v>0</v>
      </c>
      <c r="AJ50" s="32">
        <f t="shared" si="14"/>
        <v>0</v>
      </c>
      <c r="AK50" s="32">
        <f t="shared" si="14"/>
        <v>0</v>
      </c>
      <c r="AL50" s="32">
        <f t="shared" si="14"/>
        <v>0</v>
      </c>
      <c r="AM50" s="32">
        <f t="shared" si="14"/>
        <v>0</v>
      </c>
      <c r="AN50" s="32">
        <f t="shared" si="14"/>
        <v>0</v>
      </c>
      <c r="AO50" s="32">
        <f t="shared" si="14"/>
        <v>0</v>
      </c>
      <c r="AP50" s="32">
        <f t="shared" si="14"/>
        <v>0</v>
      </c>
      <c r="AQ50" s="32">
        <f t="shared" si="14"/>
        <v>0</v>
      </c>
      <c r="AR50" s="32">
        <f t="shared" si="14"/>
        <v>0</v>
      </c>
      <c r="AS50" s="32">
        <f t="shared" si="14"/>
        <v>0</v>
      </c>
      <c r="AT50" s="32">
        <f t="shared" ref="AT50:BM50" si="15">COUNTIF(AT3:AT45,"AL")</f>
        <v>0</v>
      </c>
      <c r="AU50" s="32">
        <f t="shared" si="15"/>
        <v>0</v>
      </c>
      <c r="AV50" s="32">
        <f t="shared" si="15"/>
        <v>0</v>
      </c>
      <c r="AW50" s="32">
        <f t="shared" si="15"/>
        <v>0</v>
      </c>
      <c r="AX50" s="32">
        <f t="shared" si="15"/>
        <v>0</v>
      </c>
      <c r="AY50" s="32">
        <f t="shared" si="15"/>
        <v>0</v>
      </c>
      <c r="AZ50" s="32">
        <f t="shared" si="15"/>
        <v>0</v>
      </c>
      <c r="BA50" s="32">
        <f t="shared" si="15"/>
        <v>0</v>
      </c>
      <c r="BB50" s="32">
        <f t="shared" si="15"/>
        <v>0</v>
      </c>
      <c r="BC50" s="32">
        <f t="shared" si="15"/>
        <v>0</v>
      </c>
      <c r="BD50" s="32">
        <f t="shared" si="15"/>
        <v>0</v>
      </c>
      <c r="BE50" s="32">
        <f t="shared" si="15"/>
        <v>0</v>
      </c>
      <c r="BF50" s="32">
        <f t="shared" si="15"/>
        <v>0</v>
      </c>
      <c r="BG50" s="32">
        <f t="shared" si="15"/>
        <v>0</v>
      </c>
      <c r="BH50" s="32">
        <f t="shared" si="15"/>
        <v>0</v>
      </c>
      <c r="BI50" s="32">
        <f t="shared" si="15"/>
        <v>0</v>
      </c>
      <c r="BJ50" s="32">
        <f t="shared" si="15"/>
        <v>0</v>
      </c>
      <c r="BK50" s="32">
        <f t="shared" si="15"/>
        <v>0</v>
      </c>
      <c r="BL50" s="32">
        <f t="shared" si="15"/>
        <v>0</v>
      </c>
      <c r="BM50" s="32">
        <f t="shared" si="15"/>
        <v>0</v>
      </c>
      <c r="BN50" s="32">
        <f t="shared" si="11"/>
        <v>0</v>
      </c>
      <c r="BO50" s="32">
        <f t="shared" si="11"/>
        <v>0</v>
      </c>
      <c r="BP50" s="32">
        <f t="shared" si="11"/>
        <v>0</v>
      </c>
      <c r="BQ50" s="32">
        <f t="shared" si="11"/>
        <v>0</v>
      </c>
      <c r="BR50" s="32">
        <f t="shared" si="11"/>
        <v>0</v>
      </c>
      <c r="BS50" s="32">
        <f t="shared" si="11"/>
        <v>0</v>
      </c>
      <c r="BT50" s="32">
        <f t="shared" si="11"/>
        <v>0</v>
      </c>
      <c r="BU50" s="32">
        <f t="shared" si="11"/>
        <v>0</v>
      </c>
      <c r="BV50" s="32">
        <f t="shared" si="11"/>
        <v>0</v>
      </c>
      <c r="BW50" s="32">
        <f t="shared" si="11"/>
        <v>0</v>
      </c>
      <c r="BX50" s="32">
        <f t="shared" si="11"/>
        <v>0</v>
      </c>
      <c r="BY50" s="32">
        <f t="shared" si="11"/>
        <v>0</v>
      </c>
      <c r="BZ50" s="32">
        <f t="shared" si="11"/>
        <v>0</v>
      </c>
      <c r="CA50" s="32">
        <f t="shared" si="11"/>
        <v>0</v>
      </c>
      <c r="CB50" s="32">
        <f t="shared" si="11"/>
        <v>0</v>
      </c>
      <c r="CC50" s="32">
        <f t="shared" si="11"/>
        <v>0</v>
      </c>
      <c r="CD50" s="32">
        <f t="shared" si="11"/>
        <v>0</v>
      </c>
      <c r="CE50" s="32">
        <f t="shared" si="11"/>
        <v>0</v>
      </c>
      <c r="CF50" s="32">
        <f t="shared" si="11"/>
        <v>0</v>
      </c>
      <c r="CG50" s="32">
        <f t="shared" si="11"/>
        <v>0</v>
      </c>
      <c r="CH50" s="32">
        <f t="shared" si="11"/>
        <v>0</v>
      </c>
      <c r="CI50" s="32">
        <f t="shared" si="11"/>
        <v>0</v>
      </c>
      <c r="CJ50" s="32">
        <f t="shared" si="11"/>
        <v>0</v>
      </c>
      <c r="CK50" s="32">
        <f t="shared" si="11"/>
        <v>0</v>
      </c>
      <c r="CL50" s="42" t="s">
        <v>112</v>
      </c>
    </row>
    <row r="51" spans="2:90" s="2" customFormat="1" x14ac:dyDescent="0.3">
      <c r="B51" s="30" t="s">
        <v>113</v>
      </c>
      <c r="C51" s="46" t="s">
        <v>114</v>
      </c>
      <c r="D51" s="28"/>
      <c r="E51" s="33">
        <f>COUNTIF(E3:E42,"A")</f>
        <v>0</v>
      </c>
      <c r="F51" s="33">
        <f t="shared" ref="F51:CK51" si="16">COUNTIF(F3:F42,"A")</f>
        <v>0</v>
      </c>
      <c r="G51" s="33">
        <f t="shared" si="16"/>
        <v>0</v>
      </c>
      <c r="H51" s="33">
        <f t="shared" si="16"/>
        <v>0</v>
      </c>
      <c r="I51" s="33">
        <f t="shared" si="16"/>
        <v>0</v>
      </c>
      <c r="J51" s="33">
        <f t="shared" si="16"/>
        <v>0</v>
      </c>
      <c r="K51" s="33">
        <f t="shared" si="16"/>
        <v>0</v>
      </c>
      <c r="L51" s="33">
        <f t="shared" si="16"/>
        <v>0</v>
      </c>
      <c r="M51" s="33">
        <f t="shared" si="16"/>
        <v>0</v>
      </c>
      <c r="N51" s="33">
        <f t="shared" si="16"/>
        <v>0</v>
      </c>
      <c r="O51" s="33">
        <f t="shared" si="16"/>
        <v>0</v>
      </c>
      <c r="P51" s="33">
        <f t="shared" si="16"/>
        <v>0</v>
      </c>
      <c r="Q51" s="33">
        <f t="shared" ref="Q51:R51" si="17">COUNTIF(Q3:Q42,"A")</f>
        <v>0</v>
      </c>
      <c r="R51" s="33">
        <f t="shared" si="17"/>
        <v>0</v>
      </c>
      <c r="S51" s="33">
        <f t="shared" si="16"/>
        <v>0</v>
      </c>
      <c r="T51" s="33">
        <f t="shared" ref="T51" si="18">COUNTIF(T3:T42,"A")</f>
        <v>1</v>
      </c>
      <c r="U51" s="33">
        <f t="shared" si="16"/>
        <v>0</v>
      </c>
      <c r="V51" s="33">
        <f t="shared" si="16"/>
        <v>0</v>
      </c>
      <c r="W51" s="33">
        <f t="shared" si="16"/>
        <v>0</v>
      </c>
      <c r="X51" s="33">
        <f t="shared" si="16"/>
        <v>0</v>
      </c>
      <c r="Y51" s="33">
        <f t="shared" si="16"/>
        <v>0</v>
      </c>
      <c r="Z51" s="33">
        <f t="shared" ref="Z51:AS51" si="19">COUNTIF(Z3:Z42,"A")</f>
        <v>0</v>
      </c>
      <c r="AA51" s="33">
        <f t="shared" si="19"/>
        <v>0</v>
      </c>
      <c r="AB51" s="33">
        <f t="shared" si="19"/>
        <v>3</v>
      </c>
      <c r="AC51" s="33">
        <f t="shared" si="19"/>
        <v>0</v>
      </c>
      <c r="AD51" s="33">
        <f t="shared" si="19"/>
        <v>0</v>
      </c>
      <c r="AE51" s="33">
        <f t="shared" si="19"/>
        <v>0</v>
      </c>
      <c r="AF51" s="33">
        <f t="shared" si="19"/>
        <v>0</v>
      </c>
      <c r="AG51" s="33">
        <f t="shared" si="19"/>
        <v>0</v>
      </c>
      <c r="AH51" s="33">
        <f t="shared" si="19"/>
        <v>0</v>
      </c>
      <c r="AI51" s="33">
        <f t="shared" si="19"/>
        <v>0</v>
      </c>
      <c r="AJ51" s="33">
        <f t="shared" si="19"/>
        <v>0</v>
      </c>
      <c r="AK51" s="33">
        <f t="shared" si="19"/>
        <v>0</v>
      </c>
      <c r="AL51" s="33">
        <f t="shared" si="19"/>
        <v>0</v>
      </c>
      <c r="AM51" s="33">
        <f t="shared" si="19"/>
        <v>0</v>
      </c>
      <c r="AN51" s="33">
        <f t="shared" si="19"/>
        <v>0</v>
      </c>
      <c r="AO51" s="33">
        <f t="shared" si="19"/>
        <v>0</v>
      </c>
      <c r="AP51" s="33">
        <f t="shared" si="19"/>
        <v>0</v>
      </c>
      <c r="AQ51" s="33">
        <f t="shared" si="19"/>
        <v>0</v>
      </c>
      <c r="AR51" s="33">
        <f t="shared" si="19"/>
        <v>0</v>
      </c>
      <c r="AS51" s="33">
        <f t="shared" si="19"/>
        <v>0</v>
      </c>
      <c r="AT51" s="33">
        <f t="shared" ref="AT51:BM51" si="20">COUNTIF(AT3:AT42,"A")</f>
        <v>0</v>
      </c>
      <c r="AU51" s="33">
        <f t="shared" si="20"/>
        <v>0</v>
      </c>
      <c r="AV51" s="33">
        <f t="shared" si="20"/>
        <v>0</v>
      </c>
      <c r="AW51" s="33">
        <f t="shared" si="20"/>
        <v>0</v>
      </c>
      <c r="AX51" s="33">
        <f t="shared" si="20"/>
        <v>0</v>
      </c>
      <c r="AY51" s="33">
        <f t="shared" si="20"/>
        <v>0</v>
      </c>
      <c r="AZ51" s="33">
        <f t="shared" si="20"/>
        <v>0</v>
      </c>
      <c r="BA51" s="33">
        <f t="shared" si="20"/>
        <v>0</v>
      </c>
      <c r="BB51" s="33">
        <f t="shared" si="20"/>
        <v>0</v>
      </c>
      <c r="BC51" s="33">
        <f t="shared" si="20"/>
        <v>0</v>
      </c>
      <c r="BD51" s="33">
        <f t="shared" si="20"/>
        <v>0</v>
      </c>
      <c r="BE51" s="33">
        <f t="shared" si="20"/>
        <v>0</v>
      </c>
      <c r="BF51" s="33">
        <f t="shared" si="20"/>
        <v>0</v>
      </c>
      <c r="BG51" s="33">
        <f t="shared" si="20"/>
        <v>0</v>
      </c>
      <c r="BH51" s="33">
        <f t="shared" si="20"/>
        <v>0</v>
      </c>
      <c r="BI51" s="33">
        <f t="shared" si="20"/>
        <v>0</v>
      </c>
      <c r="BJ51" s="33">
        <f t="shared" si="20"/>
        <v>0</v>
      </c>
      <c r="BK51" s="33">
        <f t="shared" si="20"/>
        <v>0</v>
      </c>
      <c r="BL51" s="33">
        <f t="shared" si="20"/>
        <v>0</v>
      </c>
      <c r="BM51" s="33">
        <f t="shared" si="20"/>
        <v>0</v>
      </c>
      <c r="BN51" s="33">
        <f t="shared" si="16"/>
        <v>0</v>
      </c>
      <c r="BO51" s="33">
        <f t="shared" si="16"/>
        <v>0</v>
      </c>
      <c r="BP51" s="33">
        <f t="shared" si="16"/>
        <v>0</v>
      </c>
      <c r="BQ51" s="33">
        <f t="shared" si="16"/>
        <v>0</v>
      </c>
      <c r="BR51" s="33">
        <f t="shared" si="16"/>
        <v>0</v>
      </c>
      <c r="BS51" s="33">
        <f t="shared" si="16"/>
        <v>0</v>
      </c>
      <c r="BT51" s="33">
        <f t="shared" si="16"/>
        <v>0</v>
      </c>
      <c r="BU51" s="33">
        <f t="shared" si="16"/>
        <v>0</v>
      </c>
      <c r="BV51" s="33">
        <f t="shared" si="16"/>
        <v>0</v>
      </c>
      <c r="BW51" s="33">
        <f t="shared" si="16"/>
        <v>0</v>
      </c>
      <c r="BX51" s="33">
        <f t="shared" si="16"/>
        <v>0</v>
      </c>
      <c r="BY51" s="33">
        <f t="shared" si="16"/>
        <v>0</v>
      </c>
      <c r="BZ51" s="33">
        <f t="shared" si="16"/>
        <v>0</v>
      </c>
      <c r="CA51" s="33">
        <f t="shared" si="16"/>
        <v>0</v>
      </c>
      <c r="CB51" s="33">
        <f t="shared" si="16"/>
        <v>0</v>
      </c>
      <c r="CC51" s="33">
        <f t="shared" si="16"/>
        <v>0</v>
      </c>
      <c r="CD51" s="33">
        <f t="shared" si="16"/>
        <v>0</v>
      </c>
      <c r="CE51" s="33">
        <f t="shared" si="16"/>
        <v>0</v>
      </c>
      <c r="CF51" s="33">
        <f t="shared" si="16"/>
        <v>0</v>
      </c>
      <c r="CG51" s="33">
        <f t="shared" si="16"/>
        <v>0</v>
      </c>
      <c r="CH51" s="33">
        <f t="shared" si="16"/>
        <v>0</v>
      </c>
      <c r="CI51" s="33">
        <f t="shared" si="16"/>
        <v>0</v>
      </c>
      <c r="CJ51" s="33">
        <f t="shared" si="16"/>
        <v>0</v>
      </c>
      <c r="CK51" s="33">
        <f t="shared" si="16"/>
        <v>0</v>
      </c>
      <c r="CL51" s="25">
        <f>AVERAGE(CL3:CL45)</f>
        <v>0.9722222222222221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115</v>
      </c>
      <c r="E53" s="35">
        <v>1</v>
      </c>
      <c r="F53" s="35" t="e">
        <f t="shared" ref="F53:CK53" si="21">WEEKNUM(F2)</f>
        <v>#VALUE!</v>
      </c>
      <c r="G53" s="35">
        <f t="shared" si="21"/>
        <v>38</v>
      </c>
      <c r="H53" s="35">
        <f t="shared" si="21"/>
        <v>38</v>
      </c>
      <c r="I53" s="35">
        <f t="shared" si="21"/>
        <v>38</v>
      </c>
      <c r="J53" s="35" t="e">
        <f t="shared" si="21"/>
        <v>#VALUE!</v>
      </c>
      <c r="K53" s="35" t="e">
        <f t="shared" si="21"/>
        <v>#VALUE!</v>
      </c>
      <c r="L53" s="35">
        <f t="shared" si="21"/>
        <v>39</v>
      </c>
      <c r="M53" s="35">
        <f t="shared" si="21"/>
        <v>39</v>
      </c>
      <c r="N53" s="35">
        <f t="shared" si="21"/>
        <v>39</v>
      </c>
      <c r="O53" s="35" t="e">
        <f t="shared" si="21"/>
        <v>#VALUE!</v>
      </c>
      <c r="P53" s="35" t="e">
        <f t="shared" si="21"/>
        <v>#VALUE!</v>
      </c>
      <c r="Q53" s="35">
        <f t="shared" ref="Q53:R53" si="22">WEEKNUM(Q2)</f>
        <v>40</v>
      </c>
      <c r="R53" s="35">
        <f t="shared" si="22"/>
        <v>40</v>
      </c>
      <c r="S53" s="35" t="e">
        <f t="shared" si="21"/>
        <v>#VALUE!</v>
      </c>
      <c r="T53" s="35" t="e">
        <f t="shared" ref="T53" si="23">WEEKNUM(T2)</f>
        <v>#VALUE!</v>
      </c>
      <c r="U53" s="35">
        <f t="shared" si="21"/>
        <v>41</v>
      </c>
      <c r="V53" s="35">
        <f t="shared" si="21"/>
        <v>41</v>
      </c>
      <c r="W53" s="35">
        <f t="shared" si="21"/>
        <v>41</v>
      </c>
      <c r="X53" s="35" t="e">
        <f t="shared" si="21"/>
        <v>#VALUE!</v>
      </c>
      <c r="Y53" s="35" t="e">
        <f t="shared" si="21"/>
        <v>#VALUE!</v>
      </c>
      <c r="Z53" s="35">
        <f t="shared" ref="Z53:AS53" si="24">WEEKNUM(Z2)</f>
        <v>42</v>
      </c>
      <c r="AA53" s="35">
        <f t="shared" si="24"/>
        <v>42</v>
      </c>
      <c r="AB53" s="35">
        <f t="shared" si="24"/>
        <v>42</v>
      </c>
      <c r="AC53" s="35">
        <f t="shared" si="24"/>
        <v>0</v>
      </c>
      <c r="AD53" s="35">
        <f t="shared" si="24"/>
        <v>0</v>
      </c>
      <c r="AE53" s="35">
        <f t="shared" si="24"/>
        <v>0</v>
      </c>
      <c r="AF53" s="35">
        <f t="shared" si="24"/>
        <v>0</v>
      </c>
      <c r="AG53" s="35">
        <f t="shared" si="24"/>
        <v>0</v>
      </c>
      <c r="AH53" s="35">
        <f t="shared" si="24"/>
        <v>0</v>
      </c>
      <c r="AI53" s="35">
        <f t="shared" si="24"/>
        <v>0</v>
      </c>
      <c r="AJ53" s="35">
        <f t="shared" si="24"/>
        <v>0</v>
      </c>
      <c r="AK53" s="35">
        <f t="shared" si="24"/>
        <v>0</v>
      </c>
      <c r="AL53" s="35">
        <f t="shared" si="24"/>
        <v>0</v>
      </c>
      <c r="AM53" s="35">
        <f t="shared" si="24"/>
        <v>0</v>
      </c>
      <c r="AN53" s="35">
        <f t="shared" si="24"/>
        <v>0</v>
      </c>
      <c r="AO53" s="35">
        <f t="shared" si="24"/>
        <v>0</v>
      </c>
      <c r="AP53" s="35">
        <f t="shared" si="24"/>
        <v>0</v>
      </c>
      <c r="AQ53" s="35">
        <f t="shared" si="24"/>
        <v>0</v>
      </c>
      <c r="AR53" s="35">
        <f t="shared" si="24"/>
        <v>0</v>
      </c>
      <c r="AS53" s="35">
        <f t="shared" si="24"/>
        <v>0</v>
      </c>
      <c r="AT53" s="35">
        <f t="shared" ref="AT53:BM53" si="25">WEEKNUM(AT2)</f>
        <v>0</v>
      </c>
      <c r="AU53" s="35">
        <f t="shared" si="25"/>
        <v>0</v>
      </c>
      <c r="AV53" s="35">
        <f t="shared" si="25"/>
        <v>0</v>
      </c>
      <c r="AW53" s="35">
        <f t="shared" si="25"/>
        <v>0</v>
      </c>
      <c r="AX53" s="35">
        <f t="shared" si="25"/>
        <v>0</v>
      </c>
      <c r="AY53" s="35">
        <f t="shared" si="25"/>
        <v>0</v>
      </c>
      <c r="AZ53" s="35">
        <f t="shared" si="25"/>
        <v>0</v>
      </c>
      <c r="BA53" s="35">
        <f t="shared" si="25"/>
        <v>0</v>
      </c>
      <c r="BB53" s="35">
        <f t="shared" si="25"/>
        <v>0</v>
      </c>
      <c r="BC53" s="35">
        <f t="shared" si="25"/>
        <v>0</v>
      </c>
      <c r="BD53" s="35">
        <f t="shared" si="25"/>
        <v>0</v>
      </c>
      <c r="BE53" s="35">
        <f t="shared" si="25"/>
        <v>0</v>
      </c>
      <c r="BF53" s="35">
        <f t="shared" si="25"/>
        <v>0</v>
      </c>
      <c r="BG53" s="35">
        <f t="shared" si="25"/>
        <v>0</v>
      </c>
      <c r="BH53" s="35">
        <f t="shared" si="25"/>
        <v>0</v>
      </c>
      <c r="BI53" s="35">
        <f t="shared" si="25"/>
        <v>0</v>
      </c>
      <c r="BJ53" s="35">
        <f t="shared" si="25"/>
        <v>0</v>
      </c>
      <c r="BK53" s="35">
        <f t="shared" si="25"/>
        <v>0</v>
      </c>
      <c r="BL53" s="35">
        <f t="shared" si="25"/>
        <v>0</v>
      </c>
      <c r="BM53" s="35">
        <f t="shared" si="25"/>
        <v>0</v>
      </c>
      <c r="BN53" s="35">
        <f t="shared" si="21"/>
        <v>0</v>
      </c>
      <c r="BO53" s="35">
        <f t="shared" si="21"/>
        <v>0</v>
      </c>
      <c r="BP53" s="35">
        <f t="shared" si="21"/>
        <v>0</v>
      </c>
      <c r="BQ53" s="35">
        <f t="shared" si="21"/>
        <v>0</v>
      </c>
      <c r="BR53" s="35">
        <f t="shared" si="21"/>
        <v>0</v>
      </c>
      <c r="BS53" s="35">
        <f t="shared" si="21"/>
        <v>0</v>
      </c>
      <c r="BT53" s="35">
        <f t="shared" si="21"/>
        <v>0</v>
      </c>
      <c r="BU53" s="35">
        <f t="shared" si="21"/>
        <v>0</v>
      </c>
      <c r="BV53" s="35">
        <f t="shared" si="21"/>
        <v>0</v>
      </c>
      <c r="BW53" s="35">
        <f t="shared" si="21"/>
        <v>0</v>
      </c>
      <c r="BX53" s="35">
        <f t="shared" si="21"/>
        <v>0</v>
      </c>
      <c r="BY53" s="35">
        <f t="shared" si="21"/>
        <v>0</v>
      </c>
      <c r="BZ53" s="35">
        <f t="shared" si="21"/>
        <v>0</v>
      </c>
      <c r="CA53" s="35">
        <f t="shared" si="21"/>
        <v>0</v>
      </c>
      <c r="CB53" s="35">
        <f t="shared" si="21"/>
        <v>0</v>
      </c>
      <c r="CC53" s="35">
        <f t="shared" si="21"/>
        <v>0</v>
      </c>
      <c r="CD53" s="35">
        <f t="shared" si="21"/>
        <v>0</v>
      </c>
      <c r="CE53" s="35">
        <f t="shared" si="21"/>
        <v>0</v>
      </c>
      <c r="CF53" s="35">
        <f t="shared" si="21"/>
        <v>0</v>
      </c>
      <c r="CG53" s="35">
        <f t="shared" si="21"/>
        <v>0</v>
      </c>
      <c r="CH53" s="35">
        <f t="shared" si="21"/>
        <v>0</v>
      </c>
      <c r="CI53" s="35">
        <f t="shared" si="21"/>
        <v>0</v>
      </c>
      <c r="CJ53" s="35">
        <f t="shared" si="21"/>
        <v>0</v>
      </c>
      <c r="CK53" s="35">
        <f t="shared" si="21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50"/>
  <sheetViews>
    <sheetView tabSelected="1" zoomScale="92" zoomScaleNormal="77" workbookViewId="0">
      <selection activeCell="W4" sqref="W4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14" width="3.15234375" style="2" customWidth="1"/>
    <col min="15" max="15" width="3.53515625" style="2" customWidth="1"/>
    <col min="16" max="87" width="2.4609375" style="2" customWidth="1"/>
    <col min="88" max="88" width="11.53515625" style="2" customWidth="1"/>
    <col min="89" max="331" width="16.69140625" style="2"/>
    <col min="332" max="16384" width="16.69140625" style="5"/>
  </cols>
  <sheetData>
    <row r="1" spans="1:16382" s="1" customFormat="1" ht="17.399999999999999" x14ac:dyDescent="0.4">
      <c r="A1" s="51" t="s">
        <v>116</v>
      </c>
      <c r="B1" s="51"/>
      <c r="C1" s="51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37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</row>
    <row r="2" spans="1:16382" s="2" customFormat="1" ht="60" x14ac:dyDescent="0.3">
      <c r="A2" s="8" t="s">
        <v>3</v>
      </c>
      <c r="B2" s="9" t="s">
        <v>4</v>
      </c>
      <c r="C2" s="10" t="s">
        <v>5</v>
      </c>
      <c r="D2" s="10" t="s">
        <v>6</v>
      </c>
      <c r="E2" s="49" t="s">
        <v>507</v>
      </c>
      <c r="F2" s="49" t="s">
        <v>508</v>
      </c>
      <c r="G2" s="11" t="s">
        <v>10</v>
      </c>
      <c r="H2" s="49" t="s">
        <v>509</v>
      </c>
      <c r="I2" s="49" t="s">
        <v>510</v>
      </c>
      <c r="J2" s="49" t="s">
        <v>511</v>
      </c>
      <c r="K2" s="49" t="s">
        <v>512</v>
      </c>
      <c r="L2" s="11" t="s">
        <v>15</v>
      </c>
      <c r="M2" s="49" t="s">
        <v>513</v>
      </c>
      <c r="N2" s="49" t="s">
        <v>514</v>
      </c>
      <c r="O2" s="49" t="s">
        <v>515</v>
      </c>
      <c r="P2" s="49" t="s">
        <v>516</v>
      </c>
      <c r="Q2" s="49" t="s">
        <v>517</v>
      </c>
      <c r="R2" s="49" t="s">
        <v>522</v>
      </c>
      <c r="S2" s="49" t="s">
        <v>523</v>
      </c>
      <c r="T2" s="49" t="s">
        <v>524</v>
      </c>
      <c r="U2" s="49" t="s">
        <v>527</v>
      </c>
      <c r="V2" s="49" t="s">
        <v>528</v>
      </c>
      <c r="W2" s="49" t="s">
        <v>529</v>
      </c>
      <c r="X2" s="49" t="s">
        <v>530</v>
      </c>
      <c r="Y2" s="49" t="s">
        <v>531</v>
      </c>
      <c r="Z2" s="49" t="s">
        <v>532</v>
      </c>
      <c r="AA2" s="11" t="s">
        <v>537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39" t="s">
        <v>17</v>
      </c>
    </row>
    <row r="3" spans="1:16382" s="2" customFormat="1" x14ac:dyDescent="0.3">
      <c r="A3" s="44">
        <v>1</v>
      </c>
      <c r="B3" s="13" t="s">
        <v>117</v>
      </c>
      <c r="C3" s="13" t="s">
        <v>118</v>
      </c>
      <c r="D3" s="14" t="s">
        <v>119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504</v>
      </c>
      <c r="X3" s="50" t="s">
        <v>504</v>
      </c>
      <c r="Y3" s="15" t="s">
        <v>20</v>
      </c>
      <c r="Z3" s="15" t="s">
        <v>20</v>
      </c>
      <c r="AA3" s="15" t="s">
        <v>20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40">
        <f t="shared" ref="CJ3:CJ42" si="0">(COUNTIF(E3:CI3,"√")+COUNTIF(E3:CI3,"AL"))/COUNTA(E3:CI3)</f>
        <v>0.91304347826086951</v>
      </c>
    </row>
    <row r="4" spans="1:16382" s="2" customFormat="1" x14ac:dyDescent="0.3">
      <c r="A4" s="44">
        <v>2</v>
      </c>
      <c r="B4" s="13" t="s">
        <v>120</v>
      </c>
      <c r="C4" s="13" t="s">
        <v>121</v>
      </c>
      <c r="D4" s="14" t="s">
        <v>122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20</v>
      </c>
      <c r="X4" s="15" t="s">
        <v>20</v>
      </c>
      <c r="Y4" s="15" t="s">
        <v>20</v>
      </c>
      <c r="Z4" s="15" t="s">
        <v>20</v>
      </c>
      <c r="AA4" s="15" t="s">
        <v>20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40">
        <f t="shared" si="0"/>
        <v>1</v>
      </c>
    </row>
    <row r="5" spans="1:16382" s="2" customFormat="1" x14ac:dyDescent="0.3">
      <c r="A5" s="44">
        <v>3</v>
      </c>
      <c r="B5" s="13" t="s">
        <v>123</v>
      </c>
      <c r="C5" s="13" t="s">
        <v>124</v>
      </c>
      <c r="D5" s="14" t="s">
        <v>125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50" t="s">
        <v>504</v>
      </c>
      <c r="Y5" s="15" t="s">
        <v>20</v>
      </c>
      <c r="Z5" s="15" t="s">
        <v>20</v>
      </c>
      <c r="AA5" s="15" t="s">
        <v>20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40">
        <f t="shared" si="0"/>
        <v>0.95652173913043481</v>
      </c>
    </row>
    <row r="6" spans="1:16382" s="2" customFormat="1" x14ac:dyDescent="0.3">
      <c r="A6" s="44">
        <v>4</v>
      </c>
      <c r="B6" s="13" t="s">
        <v>126</v>
      </c>
      <c r="C6" s="13" t="s">
        <v>127</v>
      </c>
      <c r="D6" s="14" t="s">
        <v>128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40">
        <f t="shared" si="0"/>
        <v>1</v>
      </c>
    </row>
    <row r="7" spans="1:16382" s="2" customFormat="1" x14ac:dyDescent="0.3">
      <c r="A7" s="44">
        <v>5</v>
      </c>
      <c r="B7" s="13" t="s">
        <v>129</v>
      </c>
      <c r="C7" s="13" t="s">
        <v>130</v>
      </c>
      <c r="D7" s="14" t="s">
        <v>131</v>
      </c>
      <c r="E7" s="15" t="s">
        <v>20</v>
      </c>
      <c r="F7" s="15" t="s">
        <v>20</v>
      </c>
      <c r="G7" s="15" t="s">
        <v>20</v>
      </c>
      <c r="H7" s="15" t="s">
        <v>110</v>
      </c>
      <c r="I7" s="15" t="s">
        <v>110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15" t="s">
        <v>20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40">
        <f t="shared" si="0"/>
        <v>1</v>
      </c>
    </row>
    <row r="8" spans="1:16382" s="2" customFormat="1" x14ac:dyDescent="0.3">
      <c r="A8" s="44">
        <v>6</v>
      </c>
      <c r="B8" s="13" t="s">
        <v>132</v>
      </c>
      <c r="C8" s="13" t="s">
        <v>133</v>
      </c>
      <c r="D8" s="14" t="s">
        <v>54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40">
        <f t="shared" si="0"/>
        <v>1</v>
      </c>
    </row>
    <row r="9" spans="1:16382" s="2" customFormat="1" x14ac:dyDescent="0.3">
      <c r="A9" s="44">
        <v>7</v>
      </c>
      <c r="B9" s="13" t="s">
        <v>134</v>
      </c>
      <c r="C9" s="13" t="s">
        <v>135</v>
      </c>
      <c r="D9" s="14" t="s">
        <v>136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40">
        <f t="shared" si="0"/>
        <v>1</v>
      </c>
    </row>
    <row r="10" spans="1:16382" s="2" customFormat="1" x14ac:dyDescent="0.3">
      <c r="A10" s="44">
        <v>8</v>
      </c>
      <c r="B10" s="13" t="s">
        <v>137</v>
      </c>
      <c r="C10" s="13" t="s">
        <v>138</v>
      </c>
      <c r="D10" s="14" t="s">
        <v>139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40">
        <f t="shared" si="0"/>
        <v>1</v>
      </c>
    </row>
    <row r="11" spans="1:16382" s="2" customFormat="1" x14ac:dyDescent="0.3">
      <c r="A11" s="44">
        <v>9</v>
      </c>
      <c r="B11" s="13" t="s">
        <v>140</v>
      </c>
      <c r="C11" s="13" t="s">
        <v>141</v>
      </c>
      <c r="D11" s="14" t="s">
        <v>142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40">
        <f t="shared" si="0"/>
        <v>1</v>
      </c>
    </row>
    <row r="12" spans="1:16382" s="2" customFormat="1" x14ac:dyDescent="0.3">
      <c r="A12" s="44">
        <v>10</v>
      </c>
      <c r="B12" s="13" t="s">
        <v>143</v>
      </c>
      <c r="C12" s="13" t="s">
        <v>144</v>
      </c>
      <c r="D12" s="14" t="s">
        <v>145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40">
        <f t="shared" si="0"/>
        <v>1</v>
      </c>
    </row>
    <row r="13" spans="1:16382" s="2" customFormat="1" x14ac:dyDescent="0.3">
      <c r="A13" s="44">
        <v>11</v>
      </c>
      <c r="B13" s="13" t="s">
        <v>146</v>
      </c>
      <c r="C13" s="13" t="s">
        <v>147</v>
      </c>
      <c r="D13" s="14" t="s">
        <v>148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40">
        <f t="shared" si="0"/>
        <v>1</v>
      </c>
    </row>
    <row r="14" spans="1:16382" s="2" customFormat="1" x14ac:dyDescent="0.3">
      <c r="A14" s="44">
        <v>12</v>
      </c>
      <c r="B14" s="13" t="s">
        <v>149</v>
      </c>
      <c r="C14" s="13" t="s">
        <v>150</v>
      </c>
      <c r="D14" s="14" t="s">
        <v>151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40">
        <f t="shared" si="0"/>
        <v>1</v>
      </c>
    </row>
    <row r="15" spans="1:16382" s="2" customFormat="1" x14ac:dyDescent="0.3">
      <c r="A15" s="44">
        <v>13</v>
      </c>
      <c r="B15" s="13" t="s">
        <v>152</v>
      </c>
      <c r="C15" s="13" t="s">
        <v>153</v>
      </c>
      <c r="D15" s="14" t="s">
        <v>154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40">
        <f t="shared" si="0"/>
        <v>1</v>
      </c>
    </row>
    <row r="16" spans="1:16382" s="2" customFormat="1" x14ac:dyDescent="0.3">
      <c r="A16" s="44">
        <v>14</v>
      </c>
      <c r="B16" s="13" t="s">
        <v>155</v>
      </c>
      <c r="C16" s="13" t="s">
        <v>156</v>
      </c>
      <c r="D16" s="14" t="s">
        <v>157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40">
        <f t="shared" si="0"/>
        <v>1</v>
      </c>
    </row>
    <row r="17" spans="1:88" s="2" customFormat="1" x14ac:dyDescent="0.3">
      <c r="A17" s="44">
        <v>15</v>
      </c>
      <c r="B17" s="13" t="s">
        <v>158</v>
      </c>
      <c r="C17" s="13" t="s">
        <v>159</v>
      </c>
      <c r="D17" s="14" t="s">
        <v>160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40">
        <f t="shared" si="0"/>
        <v>1</v>
      </c>
    </row>
    <row r="18" spans="1:88" s="2" customFormat="1" x14ac:dyDescent="0.3">
      <c r="A18" s="44">
        <v>16</v>
      </c>
      <c r="B18" s="13" t="s">
        <v>161</v>
      </c>
      <c r="C18" s="13" t="s">
        <v>162</v>
      </c>
      <c r="D18" s="14" t="s">
        <v>163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40">
        <f t="shared" si="0"/>
        <v>1</v>
      </c>
    </row>
    <row r="19" spans="1:88" s="2" customFormat="1" x14ac:dyDescent="0.3">
      <c r="A19" s="44">
        <v>17</v>
      </c>
      <c r="B19" s="13" t="s">
        <v>164</v>
      </c>
      <c r="C19" s="13" t="s">
        <v>165</v>
      </c>
      <c r="D19" s="14" t="s">
        <v>166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50" t="s">
        <v>525</v>
      </c>
      <c r="U19" s="50" t="s">
        <v>525</v>
      </c>
      <c r="V19" s="50" t="s">
        <v>525</v>
      </c>
      <c r="W19" s="50" t="s">
        <v>525</v>
      </c>
      <c r="X19" s="50" t="s">
        <v>525</v>
      </c>
      <c r="Y19" s="50" t="s">
        <v>525</v>
      </c>
      <c r="Z19" s="50" t="s">
        <v>525</v>
      </c>
      <c r="AA19" s="50" t="s">
        <v>525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40">
        <f t="shared" si="0"/>
        <v>1</v>
      </c>
    </row>
    <row r="20" spans="1:88" s="2" customFormat="1" x14ac:dyDescent="0.3">
      <c r="A20" s="44">
        <v>18</v>
      </c>
      <c r="B20" s="13" t="s">
        <v>167</v>
      </c>
      <c r="C20" s="13" t="s">
        <v>168</v>
      </c>
      <c r="D20" s="14" t="s">
        <v>169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40">
        <f t="shared" si="0"/>
        <v>1</v>
      </c>
    </row>
    <row r="21" spans="1:88" s="2" customFormat="1" x14ac:dyDescent="0.3">
      <c r="A21" s="44">
        <v>19</v>
      </c>
      <c r="B21" s="13" t="s">
        <v>170</v>
      </c>
      <c r="C21" s="13" t="s">
        <v>171</v>
      </c>
      <c r="D21" s="14" t="s">
        <v>172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40">
        <f t="shared" si="0"/>
        <v>1</v>
      </c>
    </row>
    <row r="22" spans="1:88" s="2" customFormat="1" x14ac:dyDescent="0.3">
      <c r="A22" s="44">
        <v>20</v>
      </c>
      <c r="B22" s="13" t="s">
        <v>173</v>
      </c>
      <c r="C22" s="13" t="s">
        <v>174</v>
      </c>
      <c r="D22" s="14" t="s">
        <v>175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40">
        <f t="shared" si="0"/>
        <v>1</v>
      </c>
    </row>
    <row r="23" spans="1:88" s="2" customFormat="1" x14ac:dyDescent="0.3">
      <c r="A23" s="44">
        <v>21</v>
      </c>
      <c r="B23" s="13" t="s">
        <v>176</v>
      </c>
      <c r="C23" s="13" t="s">
        <v>177</v>
      </c>
      <c r="D23" s="14" t="s">
        <v>178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40">
        <f t="shared" si="0"/>
        <v>1</v>
      </c>
    </row>
    <row r="24" spans="1:88" s="2" customFormat="1" x14ac:dyDescent="0.3">
      <c r="A24" s="44">
        <v>22</v>
      </c>
      <c r="B24" s="13" t="s">
        <v>179</v>
      </c>
      <c r="C24" s="13" t="s">
        <v>180</v>
      </c>
      <c r="D24" s="14" t="s">
        <v>181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40">
        <f t="shared" si="0"/>
        <v>1</v>
      </c>
    </row>
    <row r="25" spans="1:88" s="2" customFormat="1" x14ac:dyDescent="0.3">
      <c r="A25" s="44">
        <v>23</v>
      </c>
      <c r="B25" s="13" t="s">
        <v>182</v>
      </c>
      <c r="C25" s="13" t="s">
        <v>183</v>
      </c>
      <c r="D25" s="14" t="s">
        <v>184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40">
        <f t="shared" si="0"/>
        <v>1</v>
      </c>
    </row>
    <row r="26" spans="1:88" s="2" customFormat="1" x14ac:dyDescent="0.3">
      <c r="A26" s="44">
        <v>24</v>
      </c>
      <c r="B26" s="13" t="s">
        <v>185</v>
      </c>
      <c r="C26" s="13" t="s">
        <v>186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40">
        <f t="shared" si="0"/>
        <v>1</v>
      </c>
    </row>
    <row r="27" spans="1:88" s="2" customFormat="1" x14ac:dyDescent="0.3">
      <c r="A27" s="44">
        <v>25</v>
      </c>
      <c r="B27" s="13" t="s">
        <v>187</v>
      </c>
      <c r="C27" s="13" t="s">
        <v>188</v>
      </c>
      <c r="D27" s="14" t="s">
        <v>189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40">
        <f t="shared" si="0"/>
        <v>1</v>
      </c>
    </row>
    <row r="28" spans="1:88" s="2" customFormat="1" x14ac:dyDescent="0.3">
      <c r="A28" s="44">
        <v>26</v>
      </c>
      <c r="B28" s="13" t="s">
        <v>190</v>
      </c>
      <c r="C28" s="13" t="s">
        <v>191</v>
      </c>
      <c r="D28" s="14" t="s">
        <v>192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40">
        <f t="shared" si="0"/>
        <v>1</v>
      </c>
    </row>
    <row r="29" spans="1:88" s="2" customFormat="1" x14ac:dyDescent="0.3">
      <c r="A29" s="44">
        <v>27</v>
      </c>
      <c r="B29" s="13" t="s">
        <v>193</v>
      </c>
      <c r="C29" s="13" t="s">
        <v>194</v>
      </c>
      <c r="D29" s="14" t="s">
        <v>195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40">
        <f t="shared" si="0"/>
        <v>1</v>
      </c>
    </row>
    <row r="30" spans="1:88" s="2" customFormat="1" x14ac:dyDescent="0.3">
      <c r="A30" s="44">
        <v>28</v>
      </c>
      <c r="B30" s="13" t="s">
        <v>196</v>
      </c>
      <c r="C30" s="13" t="s">
        <v>197</v>
      </c>
      <c r="D30" s="14" t="s">
        <v>198</v>
      </c>
      <c r="E30" s="15" t="s">
        <v>110</v>
      </c>
      <c r="F30" s="15" t="s">
        <v>110</v>
      </c>
      <c r="G30" s="15" t="s">
        <v>110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40">
        <f t="shared" si="0"/>
        <v>1</v>
      </c>
    </row>
    <row r="31" spans="1:88" s="2" customFormat="1" x14ac:dyDescent="0.3">
      <c r="A31" s="44">
        <v>29</v>
      </c>
      <c r="B31" s="13" t="s">
        <v>199</v>
      </c>
      <c r="C31" s="13" t="s">
        <v>200</v>
      </c>
      <c r="D31" s="14" t="s">
        <v>201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40">
        <f t="shared" si="0"/>
        <v>1</v>
      </c>
    </row>
    <row r="32" spans="1:88" s="2" customFormat="1" x14ac:dyDescent="0.3">
      <c r="A32" s="44">
        <v>30</v>
      </c>
      <c r="B32" s="13" t="s">
        <v>202</v>
      </c>
      <c r="C32" s="13" t="s">
        <v>203</v>
      </c>
      <c r="D32" s="14" t="s">
        <v>204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40">
        <f t="shared" si="0"/>
        <v>1</v>
      </c>
    </row>
    <row r="33" spans="1:88" s="2" customFormat="1" x14ac:dyDescent="0.3">
      <c r="A33" s="44">
        <v>31</v>
      </c>
      <c r="B33" s="13" t="s">
        <v>205</v>
      </c>
      <c r="C33" s="13" t="s">
        <v>206</v>
      </c>
      <c r="D33" s="14" t="s">
        <v>207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40">
        <f t="shared" si="0"/>
        <v>1</v>
      </c>
    </row>
    <row r="34" spans="1:88" s="2" customFormat="1" x14ac:dyDescent="0.3">
      <c r="A34" s="44">
        <v>32</v>
      </c>
      <c r="B34" s="13" t="s">
        <v>208</v>
      </c>
      <c r="C34" s="13" t="s">
        <v>209</v>
      </c>
      <c r="D34" s="14" t="s">
        <v>210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40">
        <f t="shared" si="0"/>
        <v>1</v>
      </c>
    </row>
    <row r="35" spans="1:88" s="2" customFormat="1" x14ac:dyDescent="0.3">
      <c r="A35" s="44">
        <v>33</v>
      </c>
      <c r="B35" s="13" t="s">
        <v>211</v>
      </c>
      <c r="C35" s="13" t="s">
        <v>212</v>
      </c>
      <c r="D35" s="14" t="s">
        <v>213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  <c r="R35" s="15" t="s">
        <v>20</v>
      </c>
      <c r="S35" s="15" t="s">
        <v>20</v>
      </c>
      <c r="T35" s="15" t="s">
        <v>20</v>
      </c>
      <c r="U35" s="15" t="s">
        <v>20</v>
      </c>
      <c r="V35" s="15" t="s">
        <v>20</v>
      </c>
      <c r="W35" s="15" t="s">
        <v>20</v>
      </c>
      <c r="X35" s="15" t="s">
        <v>20</v>
      </c>
      <c r="Y35" s="15" t="s">
        <v>20</v>
      </c>
      <c r="Z35" s="15" t="s">
        <v>20</v>
      </c>
      <c r="AA35" s="15" t="s">
        <v>20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40">
        <f t="shared" si="0"/>
        <v>1</v>
      </c>
    </row>
    <row r="36" spans="1:88" s="2" customFormat="1" x14ac:dyDescent="0.3">
      <c r="A36" s="44">
        <v>34</v>
      </c>
      <c r="B36" s="13" t="s">
        <v>214</v>
      </c>
      <c r="C36" s="13" t="s">
        <v>215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40">
        <f t="shared" si="0"/>
        <v>1</v>
      </c>
    </row>
    <row r="37" spans="1:88" s="2" customFormat="1" x14ac:dyDescent="0.3">
      <c r="A37" s="44">
        <v>35</v>
      </c>
      <c r="B37" s="13" t="s">
        <v>217</v>
      </c>
      <c r="C37" s="13" t="s">
        <v>218</v>
      </c>
      <c r="D37" s="14" t="s">
        <v>219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40">
        <f t="shared" si="0"/>
        <v>1</v>
      </c>
    </row>
    <row r="38" spans="1:88" s="2" customFormat="1" x14ac:dyDescent="0.3">
      <c r="A38" s="44">
        <v>36</v>
      </c>
      <c r="B38" s="13" t="s">
        <v>220</v>
      </c>
      <c r="C38" s="13" t="s">
        <v>221</v>
      </c>
      <c r="D38" s="14" t="s">
        <v>222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40">
        <f t="shared" si="0"/>
        <v>1</v>
      </c>
    </row>
    <row r="39" spans="1:88" s="2" customFormat="1" x14ac:dyDescent="0.3">
      <c r="A39" s="44">
        <v>37</v>
      </c>
      <c r="B39" s="13" t="s">
        <v>223</v>
      </c>
      <c r="C39" s="13" t="s">
        <v>224</v>
      </c>
      <c r="D39" s="14" t="s">
        <v>225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40">
        <f t="shared" si="0"/>
        <v>1</v>
      </c>
    </row>
    <row r="40" spans="1:88" s="2" customFormat="1" x14ac:dyDescent="0.3">
      <c r="A40" s="44">
        <v>38</v>
      </c>
      <c r="B40" s="44">
        <v>12017245812</v>
      </c>
      <c r="C40" s="13" t="s">
        <v>226</v>
      </c>
      <c r="D40" s="14" t="s">
        <v>227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110</v>
      </c>
      <c r="O40" s="50" t="s">
        <v>504</v>
      </c>
      <c r="P40" s="50" t="s">
        <v>504</v>
      </c>
      <c r="Q40" s="15" t="s">
        <v>20</v>
      </c>
      <c r="R40" s="15" t="s">
        <v>20</v>
      </c>
      <c r="S40" s="50" t="s">
        <v>504</v>
      </c>
      <c r="T40" s="50" t="s">
        <v>504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40">
        <f t="shared" si="0"/>
        <v>0.82608695652173914</v>
      </c>
    </row>
    <row r="41" spans="1:88" s="2" customFormat="1" x14ac:dyDescent="0.3">
      <c r="A41" s="44">
        <v>39</v>
      </c>
      <c r="B41" s="44">
        <v>12017245817</v>
      </c>
      <c r="C41" s="13" t="s">
        <v>228</v>
      </c>
      <c r="D41" s="14" t="s">
        <v>125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113</v>
      </c>
      <c r="N41" s="15" t="s">
        <v>113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40">
        <f t="shared" si="0"/>
        <v>0.91304347826086951</v>
      </c>
    </row>
    <row r="42" spans="1:88" s="2" customFormat="1" x14ac:dyDescent="0.3">
      <c r="A42" s="44">
        <v>40</v>
      </c>
      <c r="B42" s="44">
        <v>12017245796</v>
      </c>
      <c r="C42" s="13" t="s">
        <v>229</v>
      </c>
      <c r="D42" s="14" t="s">
        <v>230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40">
        <f t="shared" si="0"/>
        <v>1</v>
      </c>
    </row>
    <row r="43" spans="1:88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41"/>
    </row>
    <row r="44" spans="1:88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</row>
    <row r="45" spans="1:88" s="2" customFormat="1" x14ac:dyDescent="0.3">
      <c r="B45" s="26" t="s">
        <v>106</v>
      </c>
      <c r="C45" s="27" t="s">
        <v>107</v>
      </c>
      <c r="D45" s="28"/>
      <c r="E45" s="29">
        <f t="shared" ref="E45:BO45" si="1">(COUNTIF(E3:E42,"√")+COUNTIF(E3:E42,"AL"))/40</f>
        <v>1</v>
      </c>
      <c r="F45" s="29">
        <f t="shared" si="1"/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0.97499999999999998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0.97499999999999998</v>
      </c>
      <c r="Q45" s="29">
        <f t="shared" si="1"/>
        <v>1</v>
      </c>
      <c r="R45" s="29">
        <f t="shared" si="1"/>
        <v>1</v>
      </c>
      <c r="S45" s="29">
        <f t="shared" si="1"/>
        <v>0.97499999999999998</v>
      </c>
      <c r="T45" s="29">
        <f t="shared" si="1"/>
        <v>0.97499999999999998</v>
      </c>
      <c r="U45" s="29">
        <f t="shared" si="1"/>
        <v>1</v>
      </c>
      <c r="V45" s="29">
        <f t="shared" si="1"/>
        <v>1</v>
      </c>
      <c r="W45" s="29">
        <f t="shared" si="1"/>
        <v>0.97499999999999998</v>
      </c>
      <c r="X45" s="29">
        <f t="shared" si="1"/>
        <v>0.95</v>
      </c>
      <c r="Y45" s="29">
        <f t="shared" si="1"/>
        <v>1</v>
      </c>
      <c r="Z45" s="29">
        <f t="shared" si="1"/>
        <v>1</v>
      </c>
      <c r="AA45" s="29">
        <f t="shared" si="1"/>
        <v>1</v>
      </c>
      <c r="AB45" s="29">
        <f t="shared" si="1"/>
        <v>0</v>
      </c>
      <c r="AC45" s="29">
        <f t="shared" si="1"/>
        <v>0</v>
      </c>
      <c r="AD45" s="29">
        <f t="shared" si="1"/>
        <v>0</v>
      </c>
      <c r="AE45" s="29">
        <f t="shared" si="1"/>
        <v>0</v>
      </c>
      <c r="AF45" s="29">
        <f t="shared" si="1"/>
        <v>0</v>
      </c>
      <c r="AG45" s="29">
        <f t="shared" si="1"/>
        <v>0</v>
      </c>
      <c r="AH45" s="29">
        <f t="shared" si="1"/>
        <v>0</v>
      </c>
      <c r="AI45" s="29">
        <f t="shared" si="1"/>
        <v>0</v>
      </c>
      <c r="AJ45" s="29">
        <f t="shared" si="1"/>
        <v>0</v>
      </c>
      <c r="AK45" s="29">
        <f t="shared" si="1"/>
        <v>0</v>
      </c>
      <c r="AL45" s="29">
        <f t="shared" si="1"/>
        <v>0</v>
      </c>
      <c r="AM45" s="29">
        <f t="shared" si="1"/>
        <v>0</v>
      </c>
      <c r="AN45" s="29">
        <f t="shared" si="1"/>
        <v>0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ref="BP45:CI45" si="2">(COUNTIF(BP3:BP42,"√")+COUNTIF(BP3:BP42,"AL"))/40</f>
        <v>0</v>
      </c>
      <c r="BQ45" s="29">
        <f t="shared" si="2"/>
        <v>0</v>
      </c>
      <c r="BR45" s="29">
        <f t="shared" si="2"/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40" t="s">
        <v>108</v>
      </c>
    </row>
    <row r="46" spans="1:88" s="2" customFormat="1" x14ac:dyDescent="0.3">
      <c r="B46" s="30" t="s">
        <v>20</v>
      </c>
      <c r="C46" s="46" t="s">
        <v>109</v>
      </c>
      <c r="D46" s="28"/>
      <c r="E46" s="32">
        <f t="shared" ref="E46:BO46" si="3">COUNTIF(E3:E42,"√")</f>
        <v>39</v>
      </c>
      <c r="F46" s="32">
        <f t="shared" si="3"/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40</v>
      </c>
      <c r="K46" s="32">
        <f t="shared" si="3"/>
        <v>40</v>
      </c>
      <c r="L46" s="32">
        <f t="shared" si="3"/>
        <v>40</v>
      </c>
      <c r="M46" s="32">
        <f t="shared" si="3"/>
        <v>39</v>
      </c>
      <c r="N46" s="32">
        <f t="shared" si="3"/>
        <v>38</v>
      </c>
      <c r="O46" s="32">
        <f t="shared" si="3"/>
        <v>39</v>
      </c>
      <c r="P46" s="32">
        <f t="shared" si="3"/>
        <v>39</v>
      </c>
      <c r="Q46" s="32">
        <f t="shared" si="3"/>
        <v>40</v>
      </c>
      <c r="R46" s="32">
        <f t="shared" si="3"/>
        <v>40</v>
      </c>
      <c r="S46" s="32">
        <f t="shared" si="3"/>
        <v>39</v>
      </c>
      <c r="T46" s="32">
        <f t="shared" si="3"/>
        <v>38</v>
      </c>
      <c r="U46" s="32">
        <f t="shared" si="3"/>
        <v>39</v>
      </c>
      <c r="V46" s="32">
        <f t="shared" si="3"/>
        <v>39</v>
      </c>
      <c r="W46" s="32">
        <f t="shared" si="3"/>
        <v>38</v>
      </c>
      <c r="X46" s="32">
        <f t="shared" si="3"/>
        <v>37</v>
      </c>
      <c r="Y46" s="32">
        <f t="shared" si="3"/>
        <v>39</v>
      </c>
      <c r="Z46" s="32">
        <f t="shared" si="3"/>
        <v>39</v>
      </c>
      <c r="AA46" s="32">
        <f t="shared" si="3"/>
        <v>39</v>
      </c>
      <c r="AB46" s="32">
        <f t="shared" si="3"/>
        <v>0</v>
      </c>
      <c r="AC46" s="32">
        <f t="shared" si="3"/>
        <v>0</v>
      </c>
      <c r="AD46" s="32">
        <f t="shared" si="3"/>
        <v>0</v>
      </c>
      <c r="AE46" s="32">
        <f t="shared" si="3"/>
        <v>0</v>
      </c>
      <c r="AF46" s="32">
        <f t="shared" si="3"/>
        <v>0</v>
      </c>
      <c r="AG46" s="32">
        <f t="shared" si="3"/>
        <v>0</v>
      </c>
      <c r="AH46" s="32">
        <f t="shared" si="3"/>
        <v>0</v>
      </c>
      <c r="AI46" s="32">
        <f t="shared" si="3"/>
        <v>0</v>
      </c>
      <c r="AJ46" s="32">
        <f t="shared" si="3"/>
        <v>0</v>
      </c>
      <c r="AK46" s="32">
        <f t="shared" si="3"/>
        <v>0</v>
      </c>
      <c r="AL46" s="32">
        <f t="shared" si="3"/>
        <v>0</v>
      </c>
      <c r="AM46" s="32">
        <f t="shared" si="3"/>
        <v>0</v>
      </c>
      <c r="AN46" s="32">
        <f t="shared" si="3"/>
        <v>0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ref="BP46:CI46" si="4">COUNTIF(BP3:BP42,"√")</f>
        <v>0</v>
      </c>
      <c r="BQ46" s="32">
        <f t="shared" si="4"/>
        <v>0</v>
      </c>
      <c r="BR46" s="32">
        <f t="shared" si="4"/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40"/>
    </row>
    <row r="47" spans="1:88" s="2" customFormat="1" x14ac:dyDescent="0.3">
      <c r="B47" s="30" t="s">
        <v>110</v>
      </c>
      <c r="C47" s="46" t="s">
        <v>111</v>
      </c>
      <c r="D47" s="28"/>
      <c r="E47" s="32">
        <f t="shared" ref="E47:BO47" si="5">COUNTIF(E3:E42,"AL")</f>
        <v>1</v>
      </c>
      <c r="F47" s="32">
        <f t="shared" si="5"/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0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1</v>
      </c>
      <c r="O47" s="32">
        <f t="shared" si="5"/>
        <v>0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1</v>
      </c>
      <c r="U47" s="32">
        <f t="shared" si="5"/>
        <v>1</v>
      </c>
      <c r="V47" s="32">
        <f t="shared" si="5"/>
        <v>1</v>
      </c>
      <c r="W47" s="32">
        <f t="shared" si="5"/>
        <v>1</v>
      </c>
      <c r="X47" s="32">
        <f t="shared" si="5"/>
        <v>1</v>
      </c>
      <c r="Y47" s="32">
        <f t="shared" si="5"/>
        <v>1</v>
      </c>
      <c r="Z47" s="32">
        <f t="shared" si="5"/>
        <v>1</v>
      </c>
      <c r="AA47" s="32">
        <f t="shared" si="5"/>
        <v>1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0</v>
      </c>
      <c r="AG47" s="32">
        <f t="shared" si="5"/>
        <v>0</v>
      </c>
      <c r="AH47" s="32">
        <f t="shared" si="5"/>
        <v>0</v>
      </c>
      <c r="AI47" s="32">
        <f t="shared" si="5"/>
        <v>0</v>
      </c>
      <c r="AJ47" s="32">
        <f t="shared" si="5"/>
        <v>0</v>
      </c>
      <c r="AK47" s="32">
        <f t="shared" si="5"/>
        <v>0</v>
      </c>
      <c r="AL47" s="32">
        <f t="shared" si="5"/>
        <v>0</v>
      </c>
      <c r="AM47" s="32">
        <f t="shared" si="5"/>
        <v>0</v>
      </c>
      <c r="AN47" s="32">
        <f t="shared" si="5"/>
        <v>0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ref="BP47:CI47" si="6">COUNTIF(BP3:BP42,"AL")</f>
        <v>0</v>
      </c>
      <c r="BQ47" s="32">
        <f t="shared" si="6"/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42" t="s">
        <v>112</v>
      </c>
    </row>
    <row r="48" spans="1:88" s="2" customFormat="1" x14ac:dyDescent="0.3">
      <c r="B48" s="30" t="s">
        <v>113</v>
      </c>
      <c r="C48" s="46" t="s">
        <v>114</v>
      </c>
      <c r="D48" s="28"/>
      <c r="E48" s="33">
        <f t="shared" ref="E48:BO48" si="7">COUNTIF(E3:E42,"A")</f>
        <v>0</v>
      </c>
      <c r="F48" s="33">
        <f t="shared" si="7"/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1</v>
      </c>
      <c r="N48" s="33">
        <f t="shared" si="7"/>
        <v>1</v>
      </c>
      <c r="O48" s="33">
        <f t="shared" si="7"/>
        <v>1</v>
      </c>
      <c r="P48" s="33">
        <f t="shared" si="7"/>
        <v>1</v>
      </c>
      <c r="Q48" s="33">
        <f t="shared" si="7"/>
        <v>0</v>
      </c>
      <c r="R48" s="33">
        <f t="shared" si="7"/>
        <v>0</v>
      </c>
      <c r="S48" s="33">
        <f t="shared" si="7"/>
        <v>1</v>
      </c>
      <c r="T48" s="33">
        <f t="shared" si="7"/>
        <v>1</v>
      </c>
      <c r="U48" s="33">
        <f t="shared" si="7"/>
        <v>0</v>
      </c>
      <c r="V48" s="33">
        <f t="shared" si="7"/>
        <v>0</v>
      </c>
      <c r="W48" s="33">
        <f t="shared" si="7"/>
        <v>1</v>
      </c>
      <c r="X48" s="33">
        <f t="shared" si="7"/>
        <v>2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0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0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ref="BP48:CI48" si="8">COUNTIF(BP3:BP42,"A")</f>
        <v>0</v>
      </c>
      <c r="BQ48" s="33">
        <f t="shared" si="8"/>
        <v>0</v>
      </c>
      <c r="BR48" s="33">
        <f t="shared" si="8"/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25">
        <f>AVERAGE(CJ3:CJ42)</f>
        <v>0.99021739130434783</v>
      </c>
    </row>
    <row r="49" spans="2:87" s="2" customFormat="1" x14ac:dyDescent="0.3">
      <c r="B49" s="3"/>
      <c r="C49" s="4"/>
    </row>
    <row r="50" spans="2:87" s="2" customFormat="1" x14ac:dyDescent="0.3">
      <c r="B50" s="3"/>
      <c r="C50" s="4"/>
      <c r="D50" s="34" t="s">
        <v>115</v>
      </c>
      <c r="E50" s="35" t="e">
        <f t="shared" ref="E50:CI50" si="9">WEEKNUM(E2)</f>
        <v>#VALUE!</v>
      </c>
      <c r="F50" s="35" t="e">
        <f t="shared" si="9"/>
        <v>#VALUE!</v>
      </c>
      <c r="G50" s="35">
        <f t="shared" si="9"/>
        <v>38</v>
      </c>
      <c r="H50" s="35" t="e">
        <f t="shared" si="9"/>
        <v>#VALUE!</v>
      </c>
      <c r="I50" s="35" t="e">
        <f t="shared" si="9"/>
        <v>#VALUE!</v>
      </c>
      <c r="J50" s="35" t="e">
        <f t="shared" si="9"/>
        <v>#VALUE!</v>
      </c>
      <c r="K50" s="35" t="e">
        <f t="shared" si="9"/>
        <v>#VALUE!</v>
      </c>
      <c r="L50" s="35">
        <f t="shared" si="9"/>
        <v>39</v>
      </c>
      <c r="M50" s="35" t="e">
        <f t="shared" si="9"/>
        <v>#VALUE!</v>
      </c>
      <c r="N50" s="35" t="e">
        <f t="shared" si="9"/>
        <v>#VALUE!</v>
      </c>
      <c r="O50" s="35" t="e">
        <f t="shared" si="9"/>
        <v>#VALUE!</v>
      </c>
      <c r="P50" s="35" t="e">
        <f t="shared" si="9"/>
        <v>#VALUE!</v>
      </c>
      <c r="Q50" s="35">
        <f t="shared" si="9"/>
        <v>40</v>
      </c>
      <c r="R50" s="35" t="e">
        <f t="shared" si="9"/>
        <v>#VALUE!</v>
      </c>
      <c r="S50" s="35" t="e">
        <f t="shared" si="9"/>
        <v>#VALUE!</v>
      </c>
      <c r="T50" s="35">
        <f t="shared" si="9"/>
        <v>41</v>
      </c>
      <c r="U50" s="35" t="e">
        <f t="shared" si="9"/>
        <v>#VALUE!</v>
      </c>
      <c r="V50" s="35" t="e">
        <f t="shared" si="9"/>
        <v>#VALUE!</v>
      </c>
      <c r="W50" s="35" t="e">
        <f t="shared" si="9"/>
        <v>#VALUE!</v>
      </c>
      <c r="X50" s="35" t="e">
        <f t="shared" ref="X50:AQ50" si="10">WEEKNUM(X2)</f>
        <v>#VALUE!</v>
      </c>
      <c r="Y50" s="35">
        <f t="shared" si="10"/>
        <v>42</v>
      </c>
      <c r="Z50" s="35" t="e">
        <f t="shared" si="10"/>
        <v>#VALUE!</v>
      </c>
      <c r="AA50" s="35" t="e">
        <f t="shared" si="10"/>
        <v>#VALUE!</v>
      </c>
      <c r="AB50" s="35">
        <f t="shared" si="10"/>
        <v>0</v>
      </c>
      <c r="AC50" s="35">
        <f t="shared" si="10"/>
        <v>0</v>
      </c>
      <c r="AD50" s="35">
        <f t="shared" si="10"/>
        <v>0</v>
      </c>
      <c r="AE50" s="35">
        <f t="shared" si="10"/>
        <v>0</v>
      </c>
      <c r="AF50" s="35">
        <f t="shared" si="10"/>
        <v>0</v>
      </c>
      <c r="AG50" s="35">
        <f t="shared" si="10"/>
        <v>0</v>
      </c>
      <c r="AH50" s="35">
        <f t="shared" si="10"/>
        <v>0</v>
      </c>
      <c r="AI50" s="35">
        <f t="shared" si="10"/>
        <v>0</v>
      </c>
      <c r="AJ50" s="35">
        <f t="shared" si="10"/>
        <v>0</v>
      </c>
      <c r="AK50" s="35">
        <f t="shared" si="10"/>
        <v>0</v>
      </c>
      <c r="AL50" s="35">
        <f t="shared" si="10"/>
        <v>0</v>
      </c>
      <c r="AM50" s="35">
        <f t="shared" si="10"/>
        <v>0</v>
      </c>
      <c r="AN50" s="35">
        <f t="shared" si="10"/>
        <v>0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ref="AR50:BK50" si="11">WEEKNUM(AR2)</f>
        <v>0</v>
      </c>
      <c r="AS50" s="35">
        <f t="shared" si="11"/>
        <v>0</v>
      </c>
      <c r="AT50" s="35">
        <f t="shared" si="11"/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9"/>
        <v>0</v>
      </c>
      <c r="BM50" s="35">
        <f t="shared" si="9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231</v>
      </c>
      <c r="B1" s="51"/>
      <c r="C1" s="51"/>
      <c r="D1" s="6" t="s">
        <v>232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234</v>
      </c>
      <c r="G2" s="11" t="s">
        <v>235</v>
      </c>
      <c r="H2" s="11" t="s">
        <v>236</v>
      </c>
      <c r="I2" s="11" t="s">
        <v>237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  <c r="Q2" s="11" t="s">
        <v>245</v>
      </c>
      <c r="R2" s="11" t="s">
        <v>246</v>
      </c>
      <c r="S2" s="11" t="s">
        <v>247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248</v>
      </c>
      <c r="D3" s="14" t="s">
        <v>249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250</v>
      </c>
      <c r="D4" s="14" t="s">
        <v>251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252</v>
      </c>
      <c r="D5" s="14" t="s">
        <v>253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254</v>
      </c>
      <c r="D6" s="14" t="s">
        <v>255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256</v>
      </c>
      <c r="D7" s="14" t="s">
        <v>257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258</v>
      </c>
      <c r="D8" s="14" t="s">
        <v>80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259</v>
      </c>
      <c r="D9" s="14" t="s">
        <v>260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261</v>
      </c>
      <c r="D10" s="14" t="s">
        <v>262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263</v>
      </c>
      <c r="D11" s="14" t="s">
        <v>264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265</v>
      </c>
      <c r="D12" s="14" t="s">
        <v>266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267</v>
      </c>
      <c r="D13" s="14" t="s">
        <v>268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269</v>
      </c>
      <c r="D14" s="14" t="s">
        <v>270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271</v>
      </c>
      <c r="D15" s="14" t="s">
        <v>272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273</v>
      </c>
      <c r="D16" s="14" t="s">
        <v>274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275</v>
      </c>
      <c r="D17" s="14" t="s">
        <v>276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277</v>
      </c>
      <c r="D18" s="14" t="s">
        <v>278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279</v>
      </c>
      <c r="D19" s="14" t="s">
        <v>280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281</v>
      </c>
      <c r="D20" s="14" t="s">
        <v>282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283</v>
      </c>
      <c r="D21" s="14" t="s">
        <v>284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285</v>
      </c>
      <c r="D22" s="14" t="s">
        <v>286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287</v>
      </c>
      <c r="D23" s="14" t="s">
        <v>288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289</v>
      </c>
      <c r="D24" s="14" t="s">
        <v>290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291</v>
      </c>
      <c r="D25" s="14" t="s">
        <v>292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293</v>
      </c>
      <c r="D26" s="14" t="s">
        <v>76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110</v>
      </c>
      <c r="K26" s="15" t="s">
        <v>110</v>
      </c>
      <c r="L26" s="15" t="s">
        <v>110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294</v>
      </c>
      <c r="D27" s="14" t="s">
        <v>295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296</v>
      </c>
      <c r="D28" s="14" t="s">
        <v>297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298</v>
      </c>
      <c r="D29" s="14" t="s">
        <v>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299</v>
      </c>
      <c r="D30" s="14" t="s">
        <v>300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301</v>
      </c>
      <c r="D31" s="14" t="s">
        <v>302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303</v>
      </c>
      <c r="D32" s="14" t="s">
        <v>304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305</v>
      </c>
      <c r="D33" s="14" t="s">
        <v>306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307</v>
      </c>
      <c r="D34" s="14" t="s">
        <v>308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309</v>
      </c>
      <c r="D35" s="14" t="s">
        <v>310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311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312</v>
      </c>
      <c r="D37" s="14" t="s">
        <v>313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314</v>
      </c>
      <c r="D38" s="14" t="s">
        <v>315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316</v>
      </c>
      <c r="D39" s="14" t="s">
        <v>317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318</v>
      </c>
      <c r="D40" s="14" t="s">
        <v>319</v>
      </c>
      <c r="E40" s="15"/>
      <c r="F40" s="15"/>
      <c r="G40" s="15"/>
      <c r="H40" s="15"/>
      <c r="I40" s="15"/>
      <c r="J40" s="15" t="s">
        <v>113</v>
      </c>
      <c r="K40" s="15" t="s">
        <v>113</v>
      </c>
      <c r="L40" s="15" t="s">
        <v>113</v>
      </c>
      <c r="M40" s="15" t="s">
        <v>113</v>
      </c>
      <c r="N40" s="15" t="s">
        <v>113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320</v>
      </c>
      <c r="D41" s="14" t="s">
        <v>321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106</v>
      </c>
      <c r="C44" s="27" t="s">
        <v>107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108</v>
      </c>
    </row>
    <row r="45" spans="1:90" s="2" customFormat="1" x14ac:dyDescent="0.3">
      <c r="B45" s="30" t="s">
        <v>20</v>
      </c>
      <c r="C45" s="46" t="s">
        <v>109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110</v>
      </c>
      <c r="C46" s="46" t="s">
        <v>111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112</v>
      </c>
    </row>
    <row r="47" spans="1:90" s="2" customFormat="1" x14ac:dyDescent="0.3">
      <c r="B47" s="30" t="s">
        <v>113</v>
      </c>
      <c r="C47" s="46" t="s">
        <v>114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115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51" t="s">
        <v>322</v>
      </c>
      <c r="B1" s="51"/>
      <c r="C1" s="51"/>
      <c r="D1" s="6" t="s">
        <v>232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243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331</v>
      </c>
      <c r="D3" s="14" t="s">
        <v>332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333</v>
      </c>
      <c r="D4" s="14" t="s">
        <v>334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335</v>
      </c>
      <c r="D5" s="14" t="s">
        <v>336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337</v>
      </c>
      <c r="D6" s="14" t="s">
        <v>338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339</v>
      </c>
      <c r="D7" s="14" t="s">
        <v>340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341</v>
      </c>
      <c r="D8" s="14" t="s">
        <v>342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343</v>
      </c>
      <c r="D9" s="14" t="s">
        <v>344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345</v>
      </c>
      <c r="D10" s="14" t="s">
        <v>346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347</v>
      </c>
      <c r="D11" s="14" t="s">
        <v>348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349</v>
      </c>
      <c r="D12" s="14" t="s">
        <v>350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351</v>
      </c>
      <c r="D13" s="14" t="s">
        <v>352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353</v>
      </c>
      <c r="D14" s="14" t="s">
        <v>354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355</v>
      </c>
      <c r="D15" s="14" t="s">
        <v>356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357</v>
      </c>
      <c r="D16" s="14" t="s">
        <v>358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359</v>
      </c>
      <c r="D17" s="14" t="s">
        <v>95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360</v>
      </c>
      <c r="D18" s="14" t="s">
        <v>361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362</v>
      </c>
      <c r="D19" s="14" t="s">
        <v>58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363</v>
      </c>
      <c r="D20" s="14" t="s">
        <v>364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365</v>
      </c>
      <c r="D21" s="14" t="s">
        <v>366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367</v>
      </c>
      <c r="D22" s="14" t="s">
        <v>368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369</v>
      </c>
      <c r="D23" s="14" t="s">
        <v>370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371</v>
      </c>
      <c r="D24" s="14" t="s">
        <v>372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373</v>
      </c>
      <c r="D25" s="14" t="s">
        <v>274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374</v>
      </c>
      <c r="D26" s="14" t="s">
        <v>375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376</v>
      </c>
      <c r="D27" s="14" t="s">
        <v>377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378</v>
      </c>
      <c r="D28" s="14" t="s">
        <v>80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379</v>
      </c>
      <c r="D29" s="14" t="s">
        <v>380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381</v>
      </c>
      <c r="D30" s="14" t="s">
        <v>382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383</v>
      </c>
      <c r="D31" s="14" t="s">
        <v>384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385</v>
      </c>
      <c r="D32" s="14" t="s">
        <v>386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387</v>
      </c>
      <c r="D33" s="14" t="s">
        <v>388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389</v>
      </c>
      <c r="D34" s="14" t="s">
        <v>390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391</v>
      </c>
      <c r="D35" s="14" t="s">
        <v>392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393</v>
      </c>
      <c r="D36" s="14" t="s">
        <v>297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394</v>
      </c>
      <c r="D37" s="14" t="s">
        <v>395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396</v>
      </c>
      <c r="D38" s="14" t="s">
        <v>397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398</v>
      </c>
      <c r="D39" s="14" t="s">
        <v>399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400</v>
      </c>
      <c r="D40" s="14" t="s">
        <v>401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106</v>
      </c>
      <c r="C43" s="27" t="s">
        <v>107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108</v>
      </c>
    </row>
    <row r="44" spans="1:90" s="2" customFormat="1" x14ac:dyDescent="0.3">
      <c r="B44" s="30" t="s">
        <v>20</v>
      </c>
      <c r="C44" s="31" t="s">
        <v>109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110</v>
      </c>
      <c r="C45" s="31" t="s">
        <v>111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112</v>
      </c>
    </row>
    <row r="46" spans="1:90" s="2" customFormat="1" x14ac:dyDescent="0.3">
      <c r="B46" s="30" t="s">
        <v>113</v>
      </c>
      <c r="C46" s="31" t="s">
        <v>114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115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402</v>
      </c>
      <c r="B1" s="51"/>
      <c r="C1" s="51"/>
      <c r="D1" s="6" t="s">
        <v>403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2"/>
      <c r="CA1" s="52"/>
      <c r="CB1" s="52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404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405</v>
      </c>
      <c r="C3" s="13" t="s">
        <v>406</v>
      </c>
      <c r="D3" s="14" t="s">
        <v>407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408</v>
      </c>
      <c r="C4" s="13" t="s">
        <v>409</v>
      </c>
      <c r="D4" s="14" t="s">
        <v>410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411</v>
      </c>
      <c r="C5" s="13" t="s">
        <v>412</v>
      </c>
      <c r="D5" s="14" t="s">
        <v>413</v>
      </c>
      <c r="E5" s="16" t="s">
        <v>414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415</v>
      </c>
      <c r="C6" s="13" t="s">
        <v>416</v>
      </c>
      <c r="D6" s="14" t="s">
        <v>417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418</v>
      </c>
      <c r="C7" s="13" t="s">
        <v>419</v>
      </c>
      <c r="D7" s="14" t="s">
        <v>420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421</v>
      </c>
      <c r="C8" s="13" t="s">
        <v>422</v>
      </c>
      <c r="D8" s="14" t="s">
        <v>334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110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423</v>
      </c>
      <c r="C9" s="13" t="s">
        <v>424</v>
      </c>
      <c r="D9" s="14" t="s">
        <v>425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426</v>
      </c>
      <c r="C10" s="13" t="s">
        <v>427</v>
      </c>
      <c r="D10" s="14" t="s">
        <v>428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429</v>
      </c>
      <c r="C11" s="13" t="s">
        <v>430</v>
      </c>
      <c r="D11" s="14" t="s">
        <v>431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432</v>
      </c>
      <c r="C12" s="13" t="s">
        <v>433</v>
      </c>
      <c r="D12" s="14" t="s">
        <v>297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434</v>
      </c>
      <c r="C13" s="13" t="s">
        <v>435</v>
      </c>
      <c r="D13" s="14" t="s">
        <v>50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436</v>
      </c>
      <c r="C14" s="13" t="s">
        <v>437</v>
      </c>
      <c r="D14" s="14" t="s">
        <v>438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439</v>
      </c>
      <c r="C15" s="13" t="s">
        <v>440</v>
      </c>
      <c r="D15" s="14" t="s">
        <v>441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442</v>
      </c>
      <c r="C16" s="13" t="s">
        <v>443</v>
      </c>
      <c r="D16" s="14" t="s">
        <v>444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445</v>
      </c>
      <c r="C17" s="13" t="s">
        <v>446</v>
      </c>
      <c r="D17" s="14" t="s">
        <v>447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448</v>
      </c>
      <c r="C18" s="13" t="s">
        <v>449</v>
      </c>
      <c r="D18" s="14" t="s">
        <v>64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450</v>
      </c>
      <c r="C19" s="13" t="s">
        <v>451</v>
      </c>
      <c r="D19" s="14" t="s">
        <v>452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453</v>
      </c>
      <c r="C20" s="13" t="s">
        <v>454</v>
      </c>
      <c r="D20" s="14" t="s">
        <v>455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456</v>
      </c>
      <c r="C21" s="13" t="s">
        <v>457</v>
      </c>
      <c r="D21" s="14" t="s">
        <v>458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459</v>
      </c>
      <c r="C22" s="13" t="s">
        <v>460</v>
      </c>
      <c r="D22" s="14" t="s">
        <v>461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462</v>
      </c>
      <c r="C23" s="13" t="s">
        <v>463</v>
      </c>
      <c r="D23" s="14" t="s">
        <v>464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465</v>
      </c>
      <c r="C24" s="13" t="s">
        <v>466</v>
      </c>
      <c r="D24" s="14" t="s">
        <v>80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467</v>
      </c>
      <c r="C25" s="13" t="s">
        <v>468</v>
      </c>
      <c r="D25" s="14" t="s">
        <v>469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470</v>
      </c>
      <c r="C26" s="13" t="s">
        <v>471</v>
      </c>
      <c r="D26" s="14" t="s">
        <v>472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473</v>
      </c>
      <c r="C27" s="13" t="s">
        <v>474</v>
      </c>
      <c r="D27" s="14" t="s">
        <v>475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476</v>
      </c>
      <c r="C28" s="13" t="s">
        <v>477</v>
      </c>
      <c r="D28" s="14" t="s">
        <v>478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479</v>
      </c>
      <c r="C29" s="13" t="s">
        <v>480</v>
      </c>
      <c r="D29" s="14" t="s">
        <v>481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482</v>
      </c>
      <c r="C30" s="13" t="s">
        <v>483</v>
      </c>
      <c r="D30" s="14" t="s">
        <v>484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485</v>
      </c>
      <c r="C31" s="13" t="s">
        <v>486</v>
      </c>
      <c r="D31" s="14" t="s">
        <v>487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488</v>
      </c>
      <c r="C32" s="13" t="s">
        <v>489</v>
      </c>
      <c r="D32" s="14" t="s">
        <v>490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491</v>
      </c>
      <c r="C33" s="13" t="s">
        <v>492</v>
      </c>
      <c r="D33" s="14" t="s">
        <v>493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494</v>
      </c>
      <c r="C34" s="13" t="s">
        <v>495</v>
      </c>
      <c r="D34" s="14" t="s">
        <v>496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497</v>
      </c>
      <c r="D35" s="14" t="s">
        <v>498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499</v>
      </c>
      <c r="D36" s="14" t="s">
        <v>54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110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500</v>
      </c>
      <c r="D37" s="14" t="s">
        <v>501</v>
      </c>
      <c r="E37" s="16" t="s">
        <v>414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502</v>
      </c>
      <c r="D38" s="14" t="s">
        <v>503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110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106</v>
      </c>
      <c r="C41" s="27" t="s">
        <v>107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108</v>
      </c>
    </row>
    <row r="42" spans="1:90" s="2" customFormat="1" x14ac:dyDescent="0.3">
      <c r="B42" s="30" t="s">
        <v>20</v>
      </c>
      <c r="C42" s="31" t="s">
        <v>109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110</v>
      </c>
      <c r="C43" s="31" t="s">
        <v>111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112</v>
      </c>
    </row>
    <row r="44" spans="1:90" s="2" customFormat="1" x14ac:dyDescent="0.3">
      <c r="B44" s="30" t="s">
        <v>113</v>
      </c>
      <c r="C44" s="31" t="s">
        <v>114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115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2020-10-18T03:40:22Z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