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92E47912-B1E2-437F-A00B-6134AFB62646}" xr6:coauthVersionLast="45" xr6:coauthVersionMax="45" xr10:uidLastSave="{00000000-0000-0000-0000-000000000000}"/>
  <bookViews>
    <workbookView xWindow="0" yWindow="795" windowWidth="20490" windowHeight="10125" tabRatio="532" activeTab="2" xr2:uid="{00000000-000D-0000-FFFF-FFFF00000000}"/>
    <workbookView xWindow="0" yWindow="780" windowWidth="20490" windowHeight="10125" activeTab="3" xr2:uid="{FE2630C2-6115-4C1A-9B16-3EF5AB1E3E72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AV58" i="13" l="1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AI58" i="13"/>
  <c r="AH58" i="13"/>
  <c r="AG58" i="13"/>
  <c r="AF58" i="13"/>
  <c r="AE58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AI56" i="13"/>
  <c r="AH56" i="13"/>
  <c r="AG56" i="13"/>
  <c r="AF56" i="13"/>
  <c r="AE56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AI55" i="13"/>
  <c r="AH55" i="13"/>
  <c r="AG55" i="13"/>
  <c r="AF55" i="13"/>
  <c r="AE55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AI54" i="13"/>
  <c r="AH54" i="13"/>
  <c r="AG54" i="13"/>
  <c r="AF54" i="13"/>
  <c r="AE54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AI53" i="13"/>
  <c r="AH53" i="13"/>
  <c r="AG53" i="13"/>
  <c r="AF53" i="13"/>
  <c r="AE53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AW58" i="13"/>
  <c r="AD58" i="13"/>
  <c r="AC58" i="13"/>
  <c r="AB58" i="13"/>
  <c r="AA58" i="13"/>
  <c r="Z58" i="13"/>
  <c r="Y58" i="13"/>
  <c r="X58" i="13"/>
  <c r="W58" i="13"/>
  <c r="V58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AW56" i="13"/>
  <c r="AD56" i="13"/>
  <c r="AC56" i="13"/>
  <c r="AB56" i="13"/>
  <c r="AA56" i="13"/>
  <c r="Z56" i="13"/>
  <c r="Y56" i="13"/>
  <c r="X56" i="13"/>
  <c r="W56" i="13"/>
  <c r="V56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AW55" i="13"/>
  <c r="AD55" i="13"/>
  <c r="AC55" i="13"/>
  <c r="AB55" i="13"/>
  <c r="AA55" i="13"/>
  <c r="Z55" i="13"/>
  <c r="Y55" i="13"/>
  <c r="X55" i="13"/>
  <c r="W55" i="13"/>
  <c r="V55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AW54" i="13"/>
  <c r="AD54" i="13"/>
  <c r="AC54" i="13"/>
  <c r="AB54" i="13"/>
  <c r="AA54" i="13"/>
  <c r="Z54" i="13"/>
  <c r="Y54" i="13"/>
  <c r="X54" i="13"/>
  <c r="W54" i="13"/>
  <c r="V54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AW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J54" i="13"/>
  <c r="BK54" i="13"/>
  <c r="BL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J55" i="13"/>
  <c r="BK55" i="13"/>
  <c r="BL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J56" i="13"/>
  <c r="BK56" i="13"/>
  <c r="BL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J53" i="13"/>
  <c r="BK53" i="13"/>
  <c r="BL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M43" i="13"/>
  <c r="BM44" i="13"/>
  <c r="BM45" i="13"/>
  <c r="BM46" i="13"/>
  <c r="BM47" i="13"/>
  <c r="BM48" i="13"/>
  <c r="BM49" i="13"/>
  <c r="BM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L58" i="13"/>
  <c r="BK58" i="13"/>
  <c r="BJ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M42" i="13"/>
  <c r="BM41" i="13"/>
  <c r="BM40" i="13"/>
  <c r="BM39" i="13"/>
  <c r="BM38" i="13"/>
  <c r="BM37" i="13"/>
  <c r="BM36" i="13"/>
  <c r="BM35" i="13"/>
  <c r="BM34" i="13"/>
  <c r="BM33" i="13"/>
  <c r="BM32" i="13"/>
  <c r="BM31" i="13"/>
  <c r="BM30" i="13"/>
  <c r="BM29" i="13"/>
  <c r="BM28" i="13"/>
  <c r="BM27" i="13"/>
  <c r="BM26" i="13"/>
  <c r="BM25" i="13"/>
  <c r="BM24" i="13"/>
  <c r="BM23" i="13"/>
  <c r="BM22" i="13"/>
  <c r="BM21" i="13"/>
  <c r="BM20" i="13"/>
  <c r="BM19" i="13"/>
  <c r="BM18" i="13"/>
  <c r="BM17" i="13"/>
  <c r="BM16" i="13"/>
  <c r="BM15" i="13"/>
  <c r="BM14" i="13"/>
  <c r="BM13" i="13"/>
  <c r="BM12" i="13"/>
  <c r="BM11" i="13"/>
  <c r="BM10" i="13"/>
  <c r="BM9" i="13"/>
  <c r="BM8" i="13"/>
  <c r="BM7" i="13"/>
  <c r="BM6" i="13"/>
  <c r="BM5" i="13"/>
  <c r="BM4" i="13"/>
  <c r="BM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M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<sst xmlns="http://schemas.openxmlformats.org/spreadsheetml/2006/main" count="5206" uniqueCount="487">
  <si>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</si>
  <si>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</si>
  <si>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</si>
  <si>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</si>
  <si>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</si>
  <si>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</si>
  <si>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</si>
  <si>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</si>
  <si>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</si>
  <si>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</si>
  <si>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</si>
  <si>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</si>
  <si>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</si>
  <si>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</si>
  <si>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</si>
  <si>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</si>
  <si>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</si>
  <si>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</si>
  <si>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</si>
  <si>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</si>
  <si>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</si>
  <si>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</si>
  <si>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</si>
  <si>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</si>
  <si>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</si>
  <si>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</si>
  <si>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</si>
  <si>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</si>
  <si>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</si>
  <si>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</si>
  <si>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</si>
  <si>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</si>
  <si>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</si>
  <si>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</si>
  <si>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</si>
  <si>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</si>
  <si>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</si>
  <si>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</si>
  <si>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</si>
  <si>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</si>
  <si>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</si>
  <si>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</si>
  <si>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</si>
  <si>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</si>
  <si>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</si>
  <si>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</si>
  <si>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</si>
  <si>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</si>
  <si>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</si>
  <si>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</si>
  <si>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</si>
  <si>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</si>
  <si>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</si>
  <si>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</si>
  <si>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</si>
  <si>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</si>
  <si>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</si>
  <si>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</si>
  <si>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</si>
  <si>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</si>
  <si>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</si>
  <si>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</si>
  <si>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</si>
  <si>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</si>
  <si>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</si>
  <si>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</si>
  <si>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</si>
  <si>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</si>
  <si>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</si>
  <si>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</si>
  <si>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</si>
  <si>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</si>
  <si>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</si>
  <si>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</si>
  <si>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</si>
  <si>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</si>
  <si>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</si>
  <si>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</si>
  <si>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</si>
  <si>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</si>
  <si>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</si>
  <si>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</si>
  <si>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</si>
  <si>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</si>
  <si>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</si>
  <si>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</si>
  <si>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</si>
  <si>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</si>
  <si>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</si>
  <si>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</si>
  <si>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</si>
  <si>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</si>
  <si>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</si>
  <si>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</si>
  <si>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</si>
  <si>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</si>
  <si>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</si>
  <si>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</si>
  <si>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</si>
  <si>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</si>
  <si>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</si>
  <si>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</si>
  <si>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</si>
  <si>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</si>
  <si>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</si>
  <si>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</si>
  <si>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</si>
  <si>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</si>
  <si>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</si>
  <si>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</si>
  <si>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</si>
  <si>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</si>
  <si>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</si>
  <si>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</si>
  <si>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</si>
  <si>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</si>
  <si>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</si>
  <si>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</si>
  <si>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</si>
  <si>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</si>
  <si>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</si>
  <si>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</si>
  <si>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</si>
  <si>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</si>
  <si>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</si>
  <si>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</si>
  <si>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</si>
  <si>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</si>
  <si>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</si>
  <si>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</si>
  <si>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</si>
  <si>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</si>
  <si>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</si>
  <si>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</si>
  <si>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</si>
  <si>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</si>
  <si>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</si>
  <si>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</si>
  <si>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</si>
  <si>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</si>
  <si>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</si>
  <si>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</si>
  <si>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</si>
  <si>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</si>
  <si>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</si>
  <si>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</si>
  <si>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</si>
  <si>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</si>
  <si>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</si>
  <si>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</si>
  <si>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</si>
  <si>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</si>
  <si>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</si>
  <si>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</si>
  <si>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</si>
  <si>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</si>
  <si>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</si>
  <si>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</si>
  <si>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</si>
  <si>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</si>
  <si>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</si>
  <si>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</si>
  <si>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</si>
  <si>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</si>
  <si>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</si>
  <si>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</si>
  <si>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</si>
  <si>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</si>
  <si>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</si>
  <si>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</si>
  <si>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</si>
  <si>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</si>
  <si>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</si>
  <si>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</si>
  <si>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</si>
  <si>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</si>
  <si>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</si>
  <si>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</si>
  <si>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</si>
  <si>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</si>
  <si>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</si>
  <si>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</si>
  <si>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</si>
  <si>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</si>
  <si>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</si>
  <si>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</si>
  <si>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</si>
  <si>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</si>
  <si>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</si>
  <si>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</si>
  <si>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</si>
  <si>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</si>
  <si>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</si>
  <si>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</si>
  <si>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</si>
  <si>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</si>
  <si>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</si>
  <si>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</si>
  <si>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</si>
  <si>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</si>
  <si>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</si>
  <si>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</si>
  <si>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</si>
  <si>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</si>
  <si>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</si>
  <si>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</si>
  <si>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</si>
  <si>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</si>
  <si>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</si>
  <si>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</si>
  <si>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</si>
  <si>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</si>
  <si>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</si>
  <si>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</si>
  <si>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</si>
  <si>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</si>
  <si>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</si>
  <si>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</si>
  <si>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</si>
  <si>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</si>
  <si>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</si>
  <si>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</si>
  <si>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</si>
  <si>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</si>
  <si>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</si>
  <si>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</si>
  <si>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</si>
  <si>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</si>
  <si>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</si>
  <si>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</si>
  <si>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</si>
  <si>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</si>
  <si>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</si>
  <si>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</si>
  <si>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</si>
  <si>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</si>
  <si>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</si>
  <si>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</si>
  <si>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</si>
  <si>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</si>
  <si>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</si>
  <si>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</si>
  <si>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</si>
  <si>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</si>
  <si>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</si>
  <si>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</si>
  <si>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</si>
  <si>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</si>
  <si>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</si>
  <si>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</si>
  <si>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</si>
  <si>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</si>
  <si>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</si>
  <si>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</si>
  <si>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</si>
  <si>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</si>
  <si>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</si>
  <si>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</si>
  <si>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</si>
  <si>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</si>
  <si>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</si>
  <si>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</si>
  <si>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</si>
  <si>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</si>
  <si>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</si>
  <si>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</si>
  <si>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</si>
  <si>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</si>
  <si>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</si>
  <si>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</si>
  <si>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</si>
  <si>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</si>
  <si>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</si>
  <si>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</si>
  <si>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</si>
  <si>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</si>
  <si>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</si>
  <si>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</si>
  <si>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</si>
  <si>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</si>
  <si>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</si>
  <si>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</si>
  <si>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</si>
  <si>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</si>
  <si>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</si>
  <si>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</si>
  <si>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</si>
  <si>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</si>
  <si>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</si>
  <si>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</si>
  <si>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</si>
  <si>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</si>
  <si>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</si>
  <si>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</si>
  <si>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</si>
  <si>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</si>
  <si>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</si>
  <si>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</si>
  <si>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</si>
  <si>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</si>
  <si>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</si>
  <si>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</si>
  <si>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</si>
  <si>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</si>
  <si>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</si>
  <si>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</si>
  <si>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</si>
  <si>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</si>
  <si>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</si>
  <si>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</si>
  <si>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</si>
  <si>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</si>
  <si>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</si>
  <si>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</si>
  <si>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</si>
  <si>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</si>
  <si>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</si>
  <si>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</si>
  <si>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</si>
  <si>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</si>
  <si>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</si>
  <si>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</si>
  <si>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</si>
  <si>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</si>
  <si>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</si>
  <si>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</si>
  <si>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</si>
  <si>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</si>
  <si>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</si>
  <si>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</si>
  <si>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</si>
  <si>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</si>
  <si>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</si>
  <si>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</si>
  <si>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</si>
  <si>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</si>
  <si>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</si>
  <si>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</si>
  <si>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</si>
  <si>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</si>
  <si>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</si>
  <si>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</si>
  <si>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</si>
  <si>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</si>
  <si>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</si>
  <si>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</si>
  <si>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</si>
  <si>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</si>
  <si>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</si>
  <si>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</si>
  <si>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</si>
  <si>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</si>
  <si>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</si>
  <si>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</si>
  <si>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</si>
  <si>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</si>
  <si>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</si>
  <si>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</si>
  <si>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</si>
  <si>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</si>
  <si>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</si>
  <si>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</si>
  <si>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</si>
  <si>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</si>
  <si>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</si>
  <si>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</si>
  <si>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</si>
  <si>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</si>
  <si>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</si>
  <si>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</si>
  <si>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</si>
  <si>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</si>
  <si>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</si>
  <si>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</si>
  <si>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</si>
  <si>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</si>
  <si>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</si>
  <si>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</si>
  <si>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</si>
  <si>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</si>
  <si>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</si>
  <si>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</si>
  <si>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</si>
  <si>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</si>
  <si>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</si>
  <si>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</si>
  <si>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</si>
  <si>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</si>
  <si>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</si>
  <si>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</si>
  <si>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</si>
  <si>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</si>
  <si>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</si>
  <si>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</si>
  <si>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</si>
  <si>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</si>
  <si>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</si>
  <si>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</si>
  <si>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</si>
  <si>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</si>
  <si>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</si>
  <si>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</si>
  <si>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</si>
  <si>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</si>
  <si>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</si>
  <si>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</si>
  <si>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</si>
  <si>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</si>
  <si>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</si>
  <si>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</si>
  <si>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</si>
  <si>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</si>
  <si>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</si>
  <si>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</si>
  <si>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</si>
  <si>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</si>
  <si>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</si>
  <si>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</si>
  <si>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</si>
  <si>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</si>
  <si>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</si>
  <si>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</si>
  <si>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</si>
  <si>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</si>
  <si>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</si>
  <si>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</si>
  <si>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</si>
  <si>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</si>
  <si>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</si>
  <si>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</si>
  <si>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</si>
  <si>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</si>
  <si>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</si>
  <si>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</si>
  <si>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</si>
  <si>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</si>
  <si>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</si>
  <si>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</si>
  <si>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</si>
  <si>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</si>
  <si>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</si>
  <si>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</si>
  <si>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</si>
  <si>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</si>
  <si>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</si>
  <si>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</si>
  <si>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</si>
  <si>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</si>
  <si>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</si>
  <si>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</si>
  <si>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</si>
  <si>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</si>
  <si>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</si>
  <si>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</si>
  <si>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</si>
  <si>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</si>
  <si>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</si>
  <si>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</si>
  <si>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</si>
  <si>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</si>
  <si>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</si>
  <si>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</si>
  <si>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</si>
  <si>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</si>
  <si>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</si>
  <si>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10月</t>
    <phoneticPr fontId="20" type="noConversion"/>
  </si>
  <si>
    <t>10/05</t>
    <phoneticPr fontId="20" type="noConversion"/>
  </si>
  <si>
    <t>AL</t>
    <phoneticPr fontId="20" type="noConversion"/>
  </si>
  <si>
    <t>10/08</t>
    <phoneticPr fontId="20" type="noConversion"/>
  </si>
  <si>
    <t>10/09</t>
    <phoneticPr fontId="20" type="noConversion"/>
  </si>
  <si>
    <t>10/05</t>
    <phoneticPr fontId="20" type="noConversion"/>
  </si>
  <si>
    <t>A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</si>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</sst>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B1" zoomScaleNormal="100" workbookViewId="0">
      <selection activeCell="E1" sqref="E1:Y1048576"/>
    </sheetView>
    <sheetView workbookViewId="1">
      <selection sqref="A1:C1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2" t="s">
        <v>22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 t="s">
        <v>465</v>
      </c>
      <c r="AB1" s="1" t="s">
        <v>465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451</v>
      </c>
      <c r="Y2" s="9" t="s">
        <v>454</v>
      </c>
      <c r="Z2" s="9" t="s">
        <v>460</v>
      </c>
      <c r="AA2" s="9" t="s">
        <v>466</v>
      </c>
      <c r="AB2" s="9" t="s">
        <v>468</v>
      </c>
      <c r="AC2" s="9" t="s">
        <v>469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 t="s">
        <v>398</v>
      </c>
      <c r="AB3" s="14" t="s">
        <v>398</v>
      </c>
      <c r="AC3" s="14" t="s">
        <v>398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 t="s">
        <v>398</v>
      </c>
      <c r="AB4" s="14" t="s">
        <v>398</v>
      </c>
      <c r="AC4" s="14" t="s">
        <v>398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53" t="s">
        <v>404</v>
      </c>
      <c r="AB5" s="14" t="s">
        <v>398</v>
      </c>
      <c r="AC5" s="14" t="s">
        <v>398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0.96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 t="s">
        <v>398</v>
      </c>
      <c r="AB6" s="14" t="s">
        <v>398</v>
      </c>
      <c r="AC6" s="14" t="s">
        <v>398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 t="s">
        <v>398</v>
      </c>
      <c r="AB7" s="14" t="s">
        <v>398</v>
      </c>
      <c r="AC7" s="14" t="s">
        <v>398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 t="s">
        <v>398</v>
      </c>
      <c r="AB8" s="14" t="s">
        <v>398</v>
      </c>
      <c r="AC8" s="14" t="s">
        <v>398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 t="s">
        <v>398</v>
      </c>
      <c r="AB9" s="14" t="s">
        <v>398</v>
      </c>
      <c r="AC9" s="14" t="s">
        <v>398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0.96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0" t="s">
        <v>403</v>
      </c>
      <c r="AA10" s="14" t="s">
        <v>398</v>
      </c>
      <c r="AB10" s="14" t="s">
        <v>398</v>
      </c>
      <c r="AC10" s="14" t="s">
        <v>398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 t="s">
        <v>398</v>
      </c>
      <c r="AB11" s="14" t="s">
        <v>398</v>
      </c>
      <c r="AC11" s="14" t="s">
        <v>398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455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 t="s">
        <v>398</v>
      </c>
      <c r="AB12" s="14" t="s">
        <v>398</v>
      </c>
      <c r="AC12" s="14" t="s">
        <v>398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0.92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 t="s">
        <v>398</v>
      </c>
      <c r="AB13" s="14" t="s">
        <v>398</v>
      </c>
      <c r="AC13" s="14" t="s">
        <v>398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 t="s">
        <v>398</v>
      </c>
      <c r="AB14" s="14" t="s">
        <v>398</v>
      </c>
      <c r="AC14" s="14" t="s">
        <v>398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 t="s">
        <v>398</v>
      </c>
      <c r="AB15" s="14" t="s">
        <v>398</v>
      </c>
      <c r="AC15" s="14" t="s">
        <v>398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 t="s">
        <v>398</v>
      </c>
      <c r="AB16" s="14" t="s">
        <v>398</v>
      </c>
      <c r="AC16" s="14" t="s">
        <v>398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 t="s">
        <v>398</v>
      </c>
      <c r="AB17" s="14" t="s">
        <v>398</v>
      </c>
      <c r="AC17" s="14" t="s">
        <v>398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53" t="s">
        <v>404</v>
      </c>
      <c r="AB18" s="14" t="s">
        <v>398</v>
      </c>
      <c r="AC18" s="14" t="s">
        <v>398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0.96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 t="s">
        <v>398</v>
      </c>
      <c r="AB19" s="14" t="s">
        <v>398</v>
      </c>
      <c r="AC19" s="14" t="s">
        <v>398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 t="s">
        <v>398</v>
      </c>
      <c r="AB20" s="14" t="s">
        <v>398</v>
      </c>
      <c r="AC20" s="14" t="s">
        <v>398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 t="s">
        <v>398</v>
      </c>
      <c r="AB21" s="14" t="s">
        <v>398</v>
      </c>
      <c r="AC21" s="14" t="s">
        <v>398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 t="s">
        <v>398</v>
      </c>
      <c r="AB22" s="14" t="s">
        <v>398</v>
      </c>
      <c r="AC22" s="14" t="s">
        <v>398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53" t="s">
        <v>404</v>
      </c>
      <c r="AB23" s="14" t="s">
        <v>398</v>
      </c>
      <c r="AC23" s="54" t="s">
        <v>467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0.96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 t="s">
        <v>398</v>
      </c>
      <c r="AB24" s="14" t="s">
        <v>398</v>
      </c>
      <c r="AC24" s="14" t="s">
        <v>398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 t="s">
        <v>398</v>
      </c>
      <c r="AB25" s="14" t="s">
        <v>398</v>
      </c>
      <c r="AC25" s="14" t="s">
        <v>398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 t="s">
        <v>398</v>
      </c>
      <c r="AB26" s="14" t="s">
        <v>398</v>
      </c>
      <c r="AC26" s="14" t="s">
        <v>398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 t="s">
        <v>398</v>
      </c>
      <c r="AB27" s="14" t="s">
        <v>398</v>
      </c>
      <c r="AC27" s="14" t="s">
        <v>398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 t="s">
        <v>398</v>
      </c>
      <c r="AB28" s="14" t="s">
        <v>398</v>
      </c>
      <c r="AC28" s="14" t="s">
        <v>398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 t="s">
        <v>398</v>
      </c>
      <c r="AB29" s="14" t="s">
        <v>398</v>
      </c>
      <c r="AC29" s="14" t="s">
        <v>398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 t="s">
        <v>398</v>
      </c>
      <c r="AB30" s="14" t="s">
        <v>398</v>
      </c>
      <c r="AC30" s="14" t="s">
        <v>398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 t="s">
        <v>398</v>
      </c>
      <c r="AB31" s="14" t="s">
        <v>398</v>
      </c>
      <c r="AC31" s="14" t="s">
        <v>398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 t="s">
        <v>398</v>
      </c>
      <c r="AB32" s="14" t="s">
        <v>398</v>
      </c>
      <c r="AC32" s="14" t="s">
        <v>398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54" t="s">
        <v>467</v>
      </c>
      <c r="AB33" s="14" t="s">
        <v>398</v>
      </c>
      <c r="AC33" s="14" t="s">
        <v>398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 t="s">
        <v>398</v>
      </c>
      <c r="AB34" s="14" t="s">
        <v>398</v>
      </c>
      <c r="AC34" s="14" t="s">
        <v>398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 t="s">
        <v>398</v>
      </c>
      <c r="AB35" s="14" t="s">
        <v>398</v>
      </c>
      <c r="AC35" s="14" t="s">
        <v>398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 t="s">
        <v>398</v>
      </c>
      <c r="AB36" s="14" t="s">
        <v>398</v>
      </c>
      <c r="AC36" s="14" t="s">
        <v>398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 t="s">
        <v>398</v>
      </c>
      <c r="AB37" s="14" t="s">
        <v>398</v>
      </c>
      <c r="AC37" s="14" t="s">
        <v>398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 t="s">
        <v>398</v>
      </c>
      <c r="AB38" s="14" t="s">
        <v>398</v>
      </c>
      <c r="AC38" s="14" t="s">
        <v>398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 t="s">
        <v>398</v>
      </c>
      <c r="AB39" s="14" t="s">
        <v>398</v>
      </c>
      <c r="AC39" s="14" t="s">
        <v>398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 t="s">
        <v>398</v>
      </c>
      <c r="AB40" s="14" t="s">
        <v>398</v>
      </c>
      <c r="AC40" s="14" t="s">
        <v>398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 t="s">
        <v>398</v>
      </c>
      <c r="AB41" s="14" t="s">
        <v>398</v>
      </c>
      <c r="AC41" s="14" t="s">
        <v>398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 t="s">
        <v>398</v>
      </c>
      <c r="AB42" s="14" t="s">
        <v>398</v>
      </c>
      <c r="AC42" s="14" t="s">
        <v>398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 t="s">
        <v>398</v>
      </c>
      <c r="AB43" s="14" t="s">
        <v>398</v>
      </c>
      <c r="AC43" s="14" t="s">
        <v>398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 t="s">
        <v>398</v>
      </c>
      <c r="AB44" s="14" t="s">
        <v>398</v>
      </c>
      <c r="AC44" s="14" t="s">
        <v>398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 t="s">
        <v>404</v>
      </c>
      <c r="AB45" s="14" t="s">
        <v>398</v>
      </c>
      <c r="AC45" s="14" t="s">
        <v>398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0.96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 t="s">
        <v>398</v>
      </c>
      <c r="AB46" s="14" t="s">
        <v>398</v>
      </c>
      <c r="AC46" s="14" t="s">
        <v>398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 t="s">
        <v>398</v>
      </c>
      <c r="AB47" s="14" t="s">
        <v>398</v>
      </c>
      <c r="AC47" s="14" t="s">
        <v>398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 t="s">
        <v>398</v>
      </c>
      <c r="AB48" s="14" t="s">
        <v>398</v>
      </c>
      <c r="AC48" s="14" t="s">
        <v>398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 t="s">
        <v>398</v>
      </c>
      <c r="AB49" s="14" t="s">
        <v>398</v>
      </c>
      <c r="AC49" s="14" t="s">
        <v>398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0.91489361702127658</v>
      </c>
      <c r="AB52" s="50">
        <f t="shared" ref="AB52:AM52" si="2">(COUNTIF(AB3:AB49,"√") + COUNTIF(AB3:AB49,"AL"))/47</f>
        <v>1</v>
      </c>
      <c r="AC52" s="50">
        <f t="shared" si="2"/>
        <v>1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42</v>
      </c>
      <c r="AB53" s="51">
        <f t="shared" ref="AB53:AM53" si="6">COUNTIF(AB3:AB49,"√")+COUNTIF(AB3:AB49,"L")</f>
        <v>47</v>
      </c>
      <c r="AC53" s="51">
        <f t="shared" si="6"/>
        <v>46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1</v>
      </c>
      <c r="AB54" s="51">
        <f t="shared" ref="AB54:AM54" si="10">COUNTIF(AB3:AB49,"AL")</f>
        <v>0</v>
      </c>
      <c r="AC54" s="51">
        <f t="shared" si="10"/>
        <v>1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4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0.98723404255319147</v>
      </c>
    </row>
    <row r="56" spans="1:90" s="11" customFormat="1">
      <c r="C56" s="27"/>
      <c r="CL56" s="34"/>
    </row>
    <row r="57" spans="1:90" ht="16.5">
      <c r="B57" s="61" t="s">
        <v>19</v>
      </c>
      <c r="C57" s="61"/>
      <c r="D57" s="6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41</v>
      </c>
      <c r="AB57" s="46">
        <f t="shared" ref="AB57:AM57" si="18">WEEKNUM(AB2)</f>
        <v>41</v>
      </c>
      <c r="AC57" s="46">
        <f t="shared" si="18"/>
        <v>41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B1" zoomScaleNormal="100" workbookViewId="0">
      <selection activeCell="Y3" sqref="Y3:Y49"/>
    </sheetView>
    <sheetView workbookViewId="1">
      <selection sqref="A1:C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2" t="s">
        <v>21</v>
      </c>
      <c r="B1" s="62"/>
      <c r="C1" s="6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465</v>
      </c>
      <c r="X1" s="1" t="s">
        <v>465</v>
      </c>
      <c r="Y1" s="1" t="s">
        <v>465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452</v>
      </c>
      <c r="T2" s="9" t="s">
        <v>452</v>
      </c>
      <c r="U2" s="9" t="s">
        <v>456</v>
      </c>
      <c r="V2" s="9" t="s">
        <v>459</v>
      </c>
      <c r="W2" s="9" t="s">
        <v>470</v>
      </c>
      <c r="X2" s="9" t="s">
        <v>469</v>
      </c>
      <c r="Y2" s="9" t="s">
        <v>469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458</v>
      </c>
      <c r="V3" s="14" t="s">
        <v>458</v>
      </c>
      <c r="W3" s="14" t="s">
        <v>398</v>
      </c>
      <c r="X3" s="14" t="s">
        <v>398</v>
      </c>
      <c r="Y3" s="14" t="s">
        <v>398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458</v>
      </c>
      <c r="W4" s="54" t="s">
        <v>467</v>
      </c>
      <c r="X4" s="14" t="s">
        <v>398</v>
      </c>
      <c r="Y4" s="14" t="s">
        <v>398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458</v>
      </c>
      <c r="W5" s="14" t="s">
        <v>398</v>
      </c>
      <c r="X5" s="14" t="s">
        <v>398</v>
      </c>
      <c r="Y5" s="14" t="s">
        <v>398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458</v>
      </c>
      <c r="W6" s="14" t="s">
        <v>398</v>
      </c>
      <c r="X6" s="14" t="s">
        <v>398</v>
      </c>
      <c r="Y6" s="14" t="s">
        <v>398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458</v>
      </c>
      <c r="W7" s="14" t="s">
        <v>398</v>
      </c>
      <c r="X7" s="14" t="s">
        <v>398</v>
      </c>
      <c r="Y7" s="14" t="s">
        <v>398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458</v>
      </c>
      <c r="W8" s="54" t="s">
        <v>467</v>
      </c>
      <c r="X8" s="14" t="s">
        <v>398</v>
      </c>
      <c r="Y8" s="14" t="s">
        <v>398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458</v>
      </c>
      <c r="W9" s="14" t="s">
        <v>398</v>
      </c>
      <c r="X9" s="14" t="s">
        <v>398</v>
      </c>
      <c r="Y9" s="14" t="s">
        <v>398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458</v>
      </c>
      <c r="W10" s="14" t="s">
        <v>398</v>
      </c>
      <c r="X10" s="14" t="s">
        <v>398</v>
      </c>
      <c r="Y10" s="14" t="s">
        <v>398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458</v>
      </c>
      <c r="W11" s="14" t="s">
        <v>398</v>
      </c>
      <c r="X11" s="14" t="s">
        <v>398</v>
      </c>
      <c r="Y11" s="14" t="s">
        <v>398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458</v>
      </c>
      <c r="W12" s="14" t="s">
        <v>398</v>
      </c>
      <c r="X12" s="14" t="s">
        <v>398</v>
      </c>
      <c r="Y12" s="14" t="s">
        <v>398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458</v>
      </c>
      <c r="W13" s="14" t="s">
        <v>398</v>
      </c>
      <c r="X13" s="14" t="s">
        <v>398</v>
      </c>
      <c r="Y13" s="14" t="s">
        <v>398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458</v>
      </c>
      <c r="W14" s="14" t="s">
        <v>398</v>
      </c>
      <c r="X14" s="14" t="s">
        <v>398</v>
      </c>
      <c r="Y14" s="14" t="s">
        <v>398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458</v>
      </c>
      <c r="W15" s="14" t="s">
        <v>398</v>
      </c>
      <c r="X15" s="14" t="s">
        <v>398</v>
      </c>
      <c r="Y15" s="14" t="s">
        <v>398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458</v>
      </c>
      <c r="W16" s="14" t="s">
        <v>398</v>
      </c>
      <c r="X16" s="14" t="s">
        <v>398</v>
      </c>
      <c r="Y16" s="14" t="s">
        <v>398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458</v>
      </c>
      <c r="W17" s="14" t="s">
        <v>398</v>
      </c>
      <c r="X17" s="14" t="s">
        <v>398</v>
      </c>
      <c r="Y17" s="14" t="s">
        <v>398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458</v>
      </c>
      <c r="W18" s="14" t="s">
        <v>398</v>
      </c>
      <c r="X18" s="14" t="s">
        <v>398</v>
      </c>
      <c r="Y18" s="14" t="s">
        <v>398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458</v>
      </c>
      <c r="W19" s="14" t="s">
        <v>398</v>
      </c>
      <c r="X19" s="14" t="s">
        <v>398</v>
      </c>
      <c r="Y19" s="14" t="s">
        <v>398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453</v>
      </c>
      <c r="T20" s="54" t="s">
        <v>453</v>
      </c>
      <c r="U20" s="54" t="s">
        <v>457</v>
      </c>
      <c r="V20" s="54" t="s">
        <v>461</v>
      </c>
      <c r="W20" s="14" t="s">
        <v>398</v>
      </c>
      <c r="X20" s="14" t="s">
        <v>398</v>
      </c>
      <c r="Y20" s="14" t="s">
        <v>398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458</v>
      </c>
      <c r="W21" s="14" t="s">
        <v>398</v>
      </c>
      <c r="X21" s="14" t="s">
        <v>398</v>
      </c>
      <c r="Y21" s="14" t="s">
        <v>398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458</v>
      </c>
      <c r="W22" s="14" t="s">
        <v>398</v>
      </c>
      <c r="X22" s="14" t="s">
        <v>398</v>
      </c>
      <c r="Y22" s="14" t="s">
        <v>398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458</v>
      </c>
      <c r="W23" s="14" t="s">
        <v>398</v>
      </c>
      <c r="X23" s="14" t="s">
        <v>398</v>
      </c>
      <c r="Y23" s="14" t="s">
        <v>398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458</v>
      </c>
      <c r="W24" s="14" t="s">
        <v>398</v>
      </c>
      <c r="X24" s="14" t="s">
        <v>398</v>
      </c>
      <c r="Y24" s="14" t="s">
        <v>398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458</v>
      </c>
      <c r="W25" s="14" t="s">
        <v>398</v>
      </c>
      <c r="X25" s="14" t="s">
        <v>398</v>
      </c>
      <c r="Y25" s="14" t="s">
        <v>398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458</v>
      </c>
      <c r="W26" s="14" t="s">
        <v>398</v>
      </c>
      <c r="X26" s="14" t="s">
        <v>398</v>
      </c>
      <c r="Y26" s="14" t="s">
        <v>398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458</v>
      </c>
      <c r="W27" s="14" t="s">
        <v>398</v>
      </c>
      <c r="X27" s="14" t="s">
        <v>398</v>
      </c>
      <c r="Y27" s="14" t="s">
        <v>398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458</v>
      </c>
      <c r="W28" s="14" t="s">
        <v>398</v>
      </c>
      <c r="X28" s="14" t="s">
        <v>398</v>
      </c>
      <c r="Y28" s="14" t="s">
        <v>398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458</v>
      </c>
      <c r="W29" s="14" t="s">
        <v>398</v>
      </c>
      <c r="X29" s="14" t="s">
        <v>398</v>
      </c>
      <c r="Y29" s="14" t="s">
        <v>398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458</v>
      </c>
      <c r="W30" s="54" t="s">
        <v>467</v>
      </c>
      <c r="X30" s="14" t="s">
        <v>398</v>
      </c>
      <c r="Y30" s="14" t="s">
        <v>398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458</v>
      </c>
      <c r="W31" s="14" t="s">
        <v>398</v>
      </c>
      <c r="X31" s="14" t="s">
        <v>398</v>
      </c>
      <c r="Y31" s="14" t="s">
        <v>398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458</v>
      </c>
      <c r="W32" s="14" t="s">
        <v>398</v>
      </c>
      <c r="X32" s="14" t="s">
        <v>398</v>
      </c>
      <c r="Y32" s="14" t="s">
        <v>398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458</v>
      </c>
      <c r="W33" s="14" t="s">
        <v>398</v>
      </c>
      <c r="X33" s="14" t="s">
        <v>398</v>
      </c>
      <c r="Y33" s="14" t="s">
        <v>398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458</v>
      </c>
      <c r="W34" s="14" t="s">
        <v>398</v>
      </c>
      <c r="X34" s="14" t="s">
        <v>398</v>
      </c>
      <c r="Y34" s="14" t="s">
        <v>398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458</v>
      </c>
      <c r="W35" s="14" t="s">
        <v>398</v>
      </c>
      <c r="X35" s="14" t="s">
        <v>398</v>
      </c>
      <c r="Y35" s="14" t="s">
        <v>398</v>
      </c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457</v>
      </c>
      <c r="V36" s="54" t="s">
        <v>461</v>
      </c>
      <c r="W36" s="53" t="s">
        <v>471</v>
      </c>
      <c r="X36" s="14" t="s">
        <v>398</v>
      </c>
      <c r="Y36" s="14" t="s">
        <v>398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0.95238095238095233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458</v>
      </c>
      <c r="W37" s="14" t="s">
        <v>398</v>
      </c>
      <c r="X37" s="14" t="s">
        <v>398</v>
      </c>
      <c r="Y37" s="14" t="s">
        <v>398</v>
      </c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458</v>
      </c>
      <c r="W38" s="14" t="s">
        <v>398</v>
      </c>
      <c r="X38" s="14" t="s">
        <v>398</v>
      </c>
      <c r="Y38" s="14" t="s">
        <v>398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458</v>
      </c>
      <c r="W39" s="14" t="s">
        <v>398</v>
      </c>
      <c r="X39" s="14" t="s">
        <v>398</v>
      </c>
      <c r="Y39" s="14" t="s">
        <v>398</v>
      </c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458</v>
      </c>
      <c r="W40" s="14" t="s">
        <v>398</v>
      </c>
      <c r="X40" s="14" t="s">
        <v>398</v>
      </c>
      <c r="Y40" s="14" t="s">
        <v>398</v>
      </c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458</v>
      </c>
      <c r="W41" s="14" t="s">
        <v>398</v>
      </c>
      <c r="X41" s="14" t="s">
        <v>398</v>
      </c>
      <c r="Y41" s="14" t="s">
        <v>398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458</v>
      </c>
      <c r="W42" s="14" t="s">
        <v>398</v>
      </c>
      <c r="X42" s="14" t="s">
        <v>398</v>
      </c>
      <c r="Y42" s="14" t="s">
        <v>398</v>
      </c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458</v>
      </c>
      <c r="W43" s="14" t="s">
        <v>398</v>
      </c>
      <c r="X43" s="14" t="s">
        <v>398</v>
      </c>
      <c r="Y43" s="14" t="s">
        <v>398</v>
      </c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458</v>
      </c>
      <c r="W44" s="14" t="s">
        <v>398</v>
      </c>
      <c r="X44" s="14" t="s">
        <v>398</v>
      </c>
      <c r="Y44" s="14" t="s">
        <v>398</v>
      </c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458</v>
      </c>
      <c r="W45" s="14" t="s">
        <v>398</v>
      </c>
      <c r="X45" s="14" t="s">
        <v>398</v>
      </c>
      <c r="Y45" s="14" t="s">
        <v>398</v>
      </c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458</v>
      </c>
      <c r="W46" s="14" t="s">
        <v>398</v>
      </c>
      <c r="X46" s="14" t="s">
        <v>398</v>
      </c>
      <c r="Y46" s="14" t="s">
        <v>398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458</v>
      </c>
      <c r="W47" s="14" t="s">
        <v>398</v>
      </c>
      <c r="X47" s="14" t="s">
        <v>398</v>
      </c>
      <c r="Y47" s="14" t="s">
        <v>398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458</v>
      </c>
      <c r="W48" s="14" t="s">
        <v>398</v>
      </c>
      <c r="X48" s="14" t="s">
        <v>398</v>
      </c>
      <c r="Y48" s="14" t="s">
        <v>398</v>
      </c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458</v>
      </c>
      <c r="W49" s="14" t="s">
        <v>398</v>
      </c>
      <c r="X49" s="14" t="s">
        <v>398</v>
      </c>
      <c r="Y49" s="14" t="s">
        <v>398</v>
      </c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0.97872340425531912</v>
      </c>
      <c r="X53" s="50">
        <f t="shared" si="1"/>
        <v>1</v>
      </c>
      <c r="Y53" s="50">
        <f t="shared" si="1"/>
        <v>1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43</v>
      </c>
      <c r="X54" s="51">
        <f t="shared" si="6"/>
        <v>47</v>
      </c>
      <c r="Y54" s="51">
        <f t="shared" si="6"/>
        <v>47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3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1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0.99883855981416947</v>
      </c>
    </row>
    <row r="57" spans="1:90" s="11" customFormat="1">
      <c r="C57" s="27"/>
      <c r="CL57" s="34"/>
    </row>
    <row r="58" spans="1:90" s="11" customFormat="1" ht="16.5">
      <c r="B58" s="61" t="s">
        <v>19</v>
      </c>
      <c r="C58" s="61"/>
      <c r="D58" s="6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41</v>
      </c>
      <c r="X58" s="46">
        <f t="shared" si="21"/>
        <v>41</v>
      </c>
      <c r="Y58" s="46">
        <f t="shared" si="21"/>
        <v>41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G58"/>
  <sheetViews>
    <sheetView tabSelected="1" topLeftCell="C1" zoomScale="110" zoomScaleNormal="110" workbookViewId="0">
      <selection sqref="A1:XFD2"/>
    </sheetView>
    <sheetView workbookViewId="1">
      <pane xSplit="7" ySplit="9" topLeftCell="H10" activePane="bottomRight" state="frozen"/>
      <selection pane="topRight" activeCell="H1" sqref="H1"/>
      <selection pane="bottomLeft" activeCell="A10" sqref="A10"/>
      <selection pane="bottomRight" activeCell="AB31" sqref="AB31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11.796875" style="11" bestFit="1" customWidth="1"/>
    <col min="5" max="11" width="6.09765625" style="11" hidden="1" customWidth="1"/>
    <col min="12" max="12" width="7.3984375" style="34" hidden="1" customWidth="1"/>
    <col min="13" max="13" width="6.19921875" style="11" hidden="1" customWidth="1"/>
    <col min="14" max="15" width="6.5" style="11" hidden="1" customWidth="1"/>
    <col min="16" max="20" width="6.09765625" style="11" hidden="1" customWidth="1"/>
    <col min="21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11" customWidth="1"/>
    <col min="49" max="49" width="6.19921875" style="11" customWidth="1"/>
    <col min="50" max="51" width="6.5" style="11" customWidth="1"/>
    <col min="52" max="52" width="6.19921875" style="11" customWidth="1"/>
    <col min="53" max="54" width="6.5" style="11" customWidth="1"/>
    <col min="55" max="55" width="6.19921875" style="11" customWidth="1"/>
    <col min="56" max="56" width="6.5" style="11" customWidth="1"/>
    <col min="57" max="57" width="4.5" style="11" bestFit="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66" width="6.5" style="11" customWidth="1"/>
    <col min="67" max="306" width="16.69921875" style="11"/>
    <col min="307" max="16384" width="16.69921875" style="35"/>
  </cols>
  <sheetData>
    <row r="1" spans="1:16361" s="5" customFormat="1" ht="18">
      <c r="A1" s="62" t="s">
        <v>20</v>
      </c>
      <c r="B1" s="62"/>
      <c r="C1" s="62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 t="s">
        <v>442</v>
      </c>
      <c r="U2" s="9" t="s">
        <v>462</v>
      </c>
      <c r="V2" s="9" t="s">
        <v>445</v>
      </c>
      <c r="W2" s="9" t="s">
        <v>447</v>
      </c>
      <c r="X2" s="9" t="s">
        <v>448</v>
      </c>
      <c r="Y2" s="9" t="s">
        <v>463</v>
      </c>
      <c r="Z2" s="9" t="s">
        <v>472</v>
      </c>
      <c r="AA2" s="9" t="s">
        <v>474</v>
      </c>
      <c r="AB2" s="9" t="s">
        <v>475</v>
      </c>
      <c r="AC2" s="9" t="s">
        <v>476</v>
      </c>
      <c r="AD2" s="9" t="s">
        <v>477</v>
      </c>
      <c r="AE2" s="9" t="s">
        <v>479</v>
      </c>
      <c r="AF2" s="9" t="s">
        <v>480</v>
      </c>
      <c r="AG2" s="9" t="s">
        <v>481</v>
      </c>
      <c r="AH2" s="9" t="s">
        <v>482</v>
      </c>
      <c r="AI2" s="9" t="s">
        <v>483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>(COUNTIF(E3:BN3,"√") + COUNTIF(E3:BN3,"AL"))/COUNTA(E3:BN3)</f>
        <v>0</v>
      </c>
    </row>
    <row r="4" spans="1:16361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484</v>
      </c>
      <c r="Y4" s="36" t="s">
        <v>3</v>
      </c>
      <c r="Z4" s="36" t="s">
        <v>3</v>
      </c>
      <c r="AA4" s="36" t="s">
        <v>3</v>
      </c>
      <c r="AB4" s="36" t="s">
        <v>3</v>
      </c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>(COUNTIF(E4:BN4,"√") + COUNTIF(E4:BN4,"AL"))/COUNTA(E4:BN4)</f>
        <v>1</v>
      </c>
    </row>
    <row r="5" spans="1:16361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>(COUNTIF(E5:BN5,"√") + COUNTIF(E5:BN5,"AL"))/COUNTA(E5:BN5)</f>
        <v>1</v>
      </c>
    </row>
    <row r="6" spans="1:16361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>(COUNTIF(E6:BN6,"√") + COUNTIF(E6:BN6,"AL"))/COUNTA(E6:BN6)</f>
        <v>1</v>
      </c>
    </row>
    <row r="7" spans="1:16361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>(COUNTIF(E7:BN7,"√") + COUNTIF(E7:BN7,"AL"))/COUNTA(E7:BN7)</f>
        <v>1</v>
      </c>
    </row>
    <row r="8" spans="1:16361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>(COUNTIF(E8:BN8,"√") + COUNTIF(E8:BN8,"AL"))/COUNTA(E8:BN8)</f>
        <v>1</v>
      </c>
    </row>
    <row r="9" spans="1:16361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>(COUNTIF(E9:BN9,"√") + COUNTIF(E9:BN9,"AL"))/COUNTA(E9:BN9)</f>
        <v>1</v>
      </c>
    </row>
    <row r="10" spans="1:16361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>(COUNTIF(E10:BN10,"√") + COUNTIF(E10:BN10,"AL"))/COUNTA(E10:BN10)</f>
        <v>1</v>
      </c>
    </row>
    <row r="11" spans="1:16361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>(COUNTIF(E11:BN11,"√") + COUNTIF(E11:BN11,"AL"))/COUNTA(E11:BN11)</f>
        <v>0.95833333333333337</v>
      </c>
    </row>
    <row r="12" spans="1:16361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>(COUNTIF(E12:BN12,"√") + COUNTIF(E12:BN12,"AL"))/COUNTA(E12:BN12)</f>
        <v>1</v>
      </c>
    </row>
    <row r="13" spans="1:16361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>(COUNTIF(E13:BN13,"√") + COUNTIF(E13:BN13,"AL"))/COUNTA(E13:BN13)</f>
        <v>1</v>
      </c>
    </row>
    <row r="14" spans="1:16361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>(COUNTIF(E14:BN14,"√") + COUNTIF(E14:BN14,"AL"))/COUNTA(E14:BN14)</f>
        <v>1</v>
      </c>
    </row>
    <row r="15" spans="1:16361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>(COUNTIF(E15:BN15,"√") + COUNTIF(E15:BN15,"AL"))/COUNTA(E15:BN15)</f>
        <v>1</v>
      </c>
    </row>
    <row r="16" spans="1:16361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>(COUNTIF(E16:BN16,"√") + COUNTIF(E16:BN16,"AL"))/COUNTA(E16:BN16)</f>
        <v>1</v>
      </c>
    </row>
    <row r="17" spans="1:67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>(COUNTIF(E17:BN17,"√") + COUNTIF(E17:BN17,"AL"))/COUNTA(E17:BN17)</f>
        <v>1</v>
      </c>
    </row>
    <row r="18" spans="1:67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>(COUNTIF(E18:BN18,"√") + COUNTIF(E18:BN18,"AL"))/COUNTA(E18:BN18)</f>
        <v>1</v>
      </c>
    </row>
    <row r="19" spans="1:67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>(COUNTIF(E19:BN19,"√") + COUNTIF(E19:BN19,"AL"))/COUNTA(E19:BN19)</f>
        <v>1</v>
      </c>
    </row>
    <row r="20" spans="1:67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>(COUNTIF(E20:BN20,"√") + COUNTIF(E20:BN20,"AL"))/COUNTA(E20:BN20)</f>
        <v>1</v>
      </c>
    </row>
    <row r="21" spans="1:67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>(COUNTIF(E21:BN21,"√") + COUNTIF(E21:BN21,"AL"))/COUNTA(E21:BN21)</f>
        <v>1</v>
      </c>
    </row>
    <row r="22" spans="1:67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>(COUNTIF(E22:BN22,"√") + COUNTIF(E22:BN22,"AL"))/COUNTA(E22:BN22)</f>
        <v>1</v>
      </c>
    </row>
    <row r="23" spans="1:67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>(COUNTIF(E23:BN23,"√") + COUNTIF(E23:BN23,"AL"))/COUNTA(E23:BN23)</f>
        <v>1</v>
      </c>
    </row>
    <row r="24" spans="1:67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>(COUNTIF(E24:BN24,"√") + COUNTIF(E24:BN24,"AL"))/COUNTA(E24:BN24)</f>
        <v>1</v>
      </c>
    </row>
    <row r="25" spans="1:67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>(COUNTIF(E25:BN25,"√") + COUNTIF(E25:BN25,"AL"))/COUNTA(E25:BN25)</f>
        <v>1</v>
      </c>
    </row>
    <row r="26" spans="1:67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>(COUNTIF(E26:BN26,"√") + COUNTIF(E26:BN26,"AL"))/COUNTA(E26:BN26)</f>
        <v>1</v>
      </c>
    </row>
    <row r="27" spans="1:67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>(COUNTIF(E27:BN27,"√") + COUNTIF(E27:BN27,"AL"))/COUNTA(E27:BN27)</f>
        <v>1</v>
      </c>
    </row>
    <row r="28" spans="1:67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>(COUNTIF(E28:BN28,"√") + COUNTIF(E28:BN28,"AL"))/COUNTA(E28:BN28)</f>
        <v>1</v>
      </c>
    </row>
    <row r="29" spans="1:67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>(COUNTIF(E29:BN29,"√") + COUNTIF(E29:BN29,"AL"))/COUNTA(E29:BN29)</f>
        <v>1</v>
      </c>
    </row>
    <row r="30" spans="1:67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>(COUNTIF(E30:BN30,"√") + COUNTIF(E30:BN30,"AL"))/COUNTA(E30:BN30)</f>
        <v>1</v>
      </c>
    </row>
    <row r="31" spans="1:67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>(COUNTIF(E31:BN31,"√") + COUNTIF(E31:BN31,"AL"))/COUNTA(E31:BN31)</f>
        <v>0.95833333333333337</v>
      </c>
    </row>
    <row r="32" spans="1:67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>(COUNTIF(E32:BN32,"√") + COUNTIF(E32:BN32,"AL"))/COUNTA(E32:BN32)</f>
        <v>1</v>
      </c>
    </row>
    <row r="33" spans="1:67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>(COUNTIF(E33:BN33,"√") + COUNTIF(E33:BN33,"AL"))/COUNTA(E33:BN33)</f>
        <v>1</v>
      </c>
    </row>
    <row r="34" spans="1:67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>(COUNTIF(E34:BN34,"√") + COUNTIF(E34:BN34,"AL"))/COUNTA(E34:BN34)</f>
        <v>1</v>
      </c>
    </row>
    <row r="35" spans="1:67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>(COUNTIF(E35:BN35,"√") + COUNTIF(E35:BN35,"AL"))/COUNTA(E35:BN35)</f>
        <v>1</v>
      </c>
    </row>
    <row r="36" spans="1:67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>(COUNTIF(E36:BN36,"√") + COUNTIF(E36:BN36,"AL"))/COUNTA(E36:BN36)</f>
        <v>1</v>
      </c>
    </row>
    <row r="37" spans="1:67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36" t="s">
        <v>3</v>
      </c>
      <c r="T37" s="36" t="s">
        <v>3</v>
      </c>
      <c r="U37" s="53" t="s">
        <v>486</v>
      </c>
      <c r="V37" s="53" t="s">
        <v>486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>(COUNTIF(E37:BN37,"√") + COUNTIF(E37:BN37,"AL"))/COUNTA(E37:BN37)</f>
        <v>0.91666666666666663</v>
      </c>
    </row>
    <row r="38" spans="1:67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>(COUNTIF(E38:BN38,"√") + COUNTIF(E38:BN38,"AL"))/COUNTA(E38:BN38)</f>
        <v>0.95833333333333337</v>
      </c>
    </row>
    <row r="39" spans="1:67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486</v>
      </c>
      <c r="Y39" s="36" t="s">
        <v>3</v>
      </c>
      <c r="Z39" s="36" t="s">
        <v>3</v>
      </c>
      <c r="AA39" s="36" t="s">
        <v>3</v>
      </c>
      <c r="AB39" s="36" t="s">
        <v>3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>(COUNTIF(E39:BN39,"√") + COUNTIF(E39:BN39,"AL"))/COUNTA(E39:BN39)</f>
        <v>0.95833333333333337</v>
      </c>
    </row>
    <row r="40" spans="1:67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>(COUNTIF(E40:BN40,"√") + COUNTIF(E40:BN40,"AL"))/COUNTA(E40:BN40)</f>
        <v>1</v>
      </c>
    </row>
    <row r="41" spans="1:67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>(COUNTIF(E41:BN41,"√") + COUNTIF(E41:BN41,"AL"))/COUNTA(E41:BN41)</f>
        <v>0.95833333333333337</v>
      </c>
    </row>
    <row r="42" spans="1:67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>(COUNTIF(E42:BN42,"√") + COUNTIF(E42:BN42,"AL"))/COUNTA(E42:BN42)</f>
        <v>1</v>
      </c>
    </row>
    <row r="43" spans="1:67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484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>(COUNTIF(E43:BN43,"√") + COUNTIF(E43:BN43,"AL"))/COUNTA(E43:BN43)</f>
        <v>1</v>
      </c>
    </row>
    <row r="44" spans="1:67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>(COUNTIF(E44:BN44,"√") + COUNTIF(E44:BN44,"AL"))/COUNTA(E44:BN44)</f>
        <v>1</v>
      </c>
    </row>
    <row r="45" spans="1:67" s="11" customFormat="1" ht="17.2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>(COUNTIF(E45:BN45,"√") + COUNTIF(E45:BN45,"AL"))/COUNTA(E45:BN45)</f>
        <v>0.95833333333333337</v>
      </c>
    </row>
    <row r="46" spans="1:67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>(COUNTIF(E46:BN46,"√") + COUNTIF(E46:BN46,"AL"))/COUNTA(E46:BN46)</f>
        <v>1</v>
      </c>
    </row>
    <row r="47" spans="1:67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>(COUNTIF(E47:BN47,"√") + COUNTIF(E47:BN47,"AL"))/COUNTA(E47:BN47)</f>
        <v>1</v>
      </c>
    </row>
    <row r="48" spans="1:67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>(COUNTIF(E48:BN48,"√") + COUNTIF(E48:BN48,"AL"))/COUNTA(E48:BN48)</f>
        <v>1</v>
      </c>
    </row>
    <row r="49" spans="1:67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>(COUNTIF(E49:BN49,"√") + COUNTIF(E49:BN49,"AL"))/COUNTA(E49:BN49)</f>
        <v>1</v>
      </c>
    </row>
    <row r="50" spans="1:67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>(COUNTIF(E50:BN50,"√") + COUNTIF(E50:BN50,"AL"))/COUNTA(E50:BN50)</f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0">(COUNTIF(E3:E50,"√") + COUNTIF(E3:E50,"AL"))/48</f>
        <v>0.97916666666666663</v>
      </c>
      <c r="F53" s="29">
        <f t="shared" si="0"/>
        <v>0.97916666666666663</v>
      </c>
      <c r="G53" s="29">
        <f t="shared" si="0"/>
        <v>0.97916666666666663</v>
      </c>
      <c r="H53" s="29">
        <f t="shared" si="0"/>
        <v>0.97916666666666663</v>
      </c>
      <c r="I53" s="29">
        <f t="shared" si="0"/>
        <v>0.97916666666666663</v>
      </c>
      <c r="J53" s="29">
        <f t="shared" si="0"/>
        <v>0.97916666666666663</v>
      </c>
      <c r="K53" s="29">
        <f t="shared" si="0"/>
        <v>0.97916666666666663</v>
      </c>
      <c r="L53" s="29">
        <f t="shared" si="0"/>
        <v>0.97916666666666663</v>
      </c>
      <c r="M53" s="29">
        <f t="shared" si="0"/>
        <v>0.97916666666666663</v>
      </c>
      <c r="N53" s="29">
        <f t="shared" si="0"/>
        <v>0.97916666666666663</v>
      </c>
      <c r="O53" s="29">
        <f t="shared" si="0"/>
        <v>0.97916666666666663</v>
      </c>
      <c r="P53" s="29">
        <f t="shared" ref="P53:AB53" si="1">(COUNTIF(P3:P50,"√") + COUNTIF(P3:P50,"AL"))/48</f>
        <v>0.97916666666666663</v>
      </c>
      <c r="Q53" s="29">
        <f t="shared" si="1"/>
        <v>0.97916666666666663</v>
      </c>
      <c r="R53" s="29">
        <f t="shared" si="1"/>
        <v>0.97916666666666663</v>
      </c>
      <c r="S53" s="29">
        <f t="shared" si="1"/>
        <v>0.97916666666666663</v>
      </c>
      <c r="T53" s="29">
        <f t="shared" si="1"/>
        <v>0.97916666666666663</v>
      </c>
      <c r="U53" s="29">
        <f t="shared" si="1"/>
        <v>0.95833333333333337</v>
      </c>
      <c r="V53" s="29">
        <f t="shared" ref="V53" si="2">(COUNTIF(V3:V50,"√") + COUNTIF(V3:V50,"AL"))/48</f>
        <v>0.95833333333333337</v>
      </c>
      <c r="W53" s="29">
        <f t="shared" si="1"/>
        <v>0.97916666666666663</v>
      </c>
      <c r="X53" s="29">
        <f t="shared" si="1"/>
        <v>0.9375</v>
      </c>
      <c r="Y53" s="29">
        <f t="shared" si="1"/>
        <v>0.97916666666666663</v>
      </c>
      <c r="Z53" s="29">
        <f t="shared" si="1"/>
        <v>0.97916666666666663</v>
      </c>
      <c r="AA53" s="29">
        <f t="shared" si="1"/>
        <v>0.9375</v>
      </c>
      <c r="AB53" s="29">
        <f t="shared" si="1"/>
        <v>0.9375</v>
      </c>
      <c r="AC53" s="29">
        <f t="shared" ref="AC53:BA53" si="3">(COUNTIF(AC3:AC50,"√") + COUNTIF(AC3:AC50,"AL"))/48</f>
        <v>0</v>
      </c>
      <c r="AD53" s="29">
        <f t="shared" si="3"/>
        <v>0</v>
      </c>
      <c r="AE53" s="29">
        <f t="shared" si="3"/>
        <v>0</v>
      </c>
      <c r="AF53" s="29">
        <f t="shared" si="3"/>
        <v>0</v>
      </c>
      <c r="AG53" s="29">
        <f t="shared" si="3"/>
        <v>0</v>
      </c>
      <c r="AH53" s="29">
        <f t="shared" si="3"/>
        <v>0</v>
      </c>
      <c r="AI53" s="29">
        <f t="shared" si="3"/>
        <v>0</v>
      </c>
      <c r="AJ53" s="29">
        <f t="shared" si="3"/>
        <v>0</v>
      </c>
      <c r="AK53" s="29">
        <f t="shared" si="3"/>
        <v>0</v>
      </c>
      <c r="AL53" s="29">
        <f t="shared" si="3"/>
        <v>0</v>
      </c>
      <c r="AM53" s="29">
        <f t="shared" si="3"/>
        <v>0</v>
      </c>
      <c r="AN53" s="29">
        <f t="shared" si="3"/>
        <v>0</v>
      </c>
      <c r="AO53" s="29">
        <f t="shared" si="3"/>
        <v>0</v>
      </c>
      <c r="AP53" s="29">
        <f t="shared" si="3"/>
        <v>0</v>
      </c>
      <c r="AQ53" s="29">
        <f t="shared" si="3"/>
        <v>0</v>
      </c>
      <c r="AR53" s="29">
        <f t="shared" si="3"/>
        <v>0</v>
      </c>
      <c r="AS53" s="29">
        <f t="shared" si="3"/>
        <v>0</v>
      </c>
      <c r="AT53" s="29">
        <f t="shared" si="3"/>
        <v>0</v>
      </c>
      <c r="AU53" s="29">
        <f t="shared" si="3"/>
        <v>0</v>
      </c>
      <c r="AV53" s="29">
        <f t="shared" si="3"/>
        <v>0</v>
      </c>
      <c r="AW53" s="29">
        <f t="shared" si="3"/>
        <v>0</v>
      </c>
      <c r="AX53" s="29">
        <f t="shared" si="3"/>
        <v>0</v>
      </c>
      <c r="AY53" s="29">
        <f t="shared" si="3"/>
        <v>0</v>
      </c>
      <c r="AZ53" s="29">
        <f t="shared" si="3"/>
        <v>0</v>
      </c>
      <c r="BA53" s="29">
        <f t="shared" si="3"/>
        <v>0</v>
      </c>
      <c r="BB53" s="29">
        <f t="shared" si="0"/>
        <v>0</v>
      </c>
      <c r="BC53" s="29">
        <f t="shared" si="0"/>
        <v>0</v>
      </c>
      <c r="BD53" s="29">
        <f t="shared" si="0"/>
        <v>0</v>
      </c>
      <c r="BE53" s="29">
        <f t="shared" si="0"/>
        <v>0</v>
      </c>
      <c r="BF53" s="29">
        <f t="shared" si="0"/>
        <v>0</v>
      </c>
      <c r="BG53" s="29">
        <f t="shared" si="0"/>
        <v>0</v>
      </c>
      <c r="BH53" s="29">
        <f t="shared" si="0"/>
        <v>0</v>
      </c>
      <c r="BI53" s="29">
        <f t="shared" si="0"/>
        <v>0</v>
      </c>
      <c r="BJ53" s="29">
        <f t="shared" si="0"/>
        <v>0</v>
      </c>
      <c r="BK53" s="29">
        <f t="shared" si="0"/>
        <v>0</v>
      </c>
      <c r="BL53" s="29">
        <f t="shared" si="0"/>
        <v>0</v>
      </c>
      <c r="BM53" s="29">
        <f t="shared" si="0"/>
        <v>0</v>
      </c>
      <c r="BN53" s="29">
        <f t="shared" si="0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4">COUNTIF(E3:E50,"√")</f>
        <v>47</v>
      </c>
      <c r="F54" s="30">
        <f t="shared" si="4"/>
        <v>47</v>
      </c>
      <c r="G54" s="30">
        <f t="shared" si="4"/>
        <v>47</v>
      </c>
      <c r="H54" s="30">
        <f t="shared" si="4"/>
        <v>47</v>
      </c>
      <c r="I54" s="30">
        <f t="shared" si="4"/>
        <v>47</v>
      </c>
      <c r="J54" s="30">
        <f t="shared" si="4"/>
        <v>47</v>
      </c>
      <c r="K54" s="30">
        <f t="shared" si="4"/>
        <v>47</v>
      </c>
      <c r="L54" s="30">
        <f t="shared" si="4"/>
        <v>47</v>
      </c>
      <c r="M54" s="30">
        <f t="shared" si="4"/>
        <v>47</v>
      </c>
      <c r="N54" s="30">
        <f t="shared" si="4"/>
        <v>47</v>
      </c>
      <c r="O54" s="30">
        <f t="shared" si="4"/>
        <v>47</v>
      </c>
      <c r="P54" s="30">
        <f t="shared" ref="P54:AB54" si="5">COUNTIF(P3:P50,"√")</f>
        <v>47</v>
      </c>
      <c r="Q54" s="30">
        <f t="shared" si="5"/>
        <v>47</v>
      </c>
      <c r="R54" s="30">
        <f t="shared" si="5"/>
        <v>46</v>
      </c>
      <c r="S54" s="30">
        <f t="shared" si="5"/>
        <v>47</v>
      </c>
      <c r="T54" s="30">
        <f t="shared" si="5"/>
        <v>47</v>
      </c>
      <c r="U54" s="30">
        <f t="shared" si="5"/>
        <v>46</v>
      </c>
      <c r="V54" s="30">
        <f t="shared" ref="V54" si="6">COUNTIF(V3:V50,"√")</f>
        <v>46</v>
      </c>
      <c r="W54" s="30">
        <f t="shared" si="5"/>
        <v>47</v>
      </c>
      <c r="X54" s="30">
        <f t="shared" si="5"/>
        <v>44</v>
      </c>
      <c r="Y54" s="30">
        <f t="shared" si="5"/>
        <v>47</v>
      </c>
      <c r="Z54" s="30">
        <f t="shared" si="5"/>
        <v>47</v>
      </c>
      <c r="AA54" s="30">
        <f t="shared" si="5"/>
        <v>45</v>
      </c>
      <c r="AB54" s="30">
        <f t="shared" si="5"/>
        <v>44</v>
      </c>
      <c r="AC54" s="30">
        <f t="shared" ref="AC54:BA54" si="7">COUNTIF(AC3:AC50,"√")</f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si="7"/>
        <v>0</v>
      </c>
      <c r="AH54" s="30">
        <f t="shared" si="7"/>
        <v>0</v>
      </c>
      <c r="AI54" s="30">
        <f t="shared" si="7"/>
        <v>0</v>
      </c>
      <c r="AJ54" s="30">
        <f t="shared" si="7"/>
        <v>0</v>
      </c>
      <c r="AK54" s="30">
        <f t="shared" si="7"/>
        <v>0</v>
      </c>
      <c r="AL54" s="30">
        <f t="shared" si="7"/>
        <v>0</v>
      </c>
      <c r="AM54" s="30">
        <f t="shared" si="7"/>
        <v>0</v>
      </c>
      <c r="AN54" s="30">
        <f t="shared" si="7"/>
        <v>0</v>
      </c>
      <c r="AO54" s="30">
        <f t="shared" si="7"/>
        <v>0</v>
      </c>
      <c r="AP54" s="30">
        <f t="shared" si="7"/>
        <v>0</v>
      </c>
      <c r="AQ54" s="30">
        <f t="shared" si="7"/>
        <v>0</v>
      </c>
      <c r="AR54" s="30">
        <f t="shared" si="7"/>
        <v>0</v>
      </c>
      <c r="AS54" s="30">
        <f t="shared" si="7"/>
        <v>0</v>
      </c>
      <c r="AT54" s="30">
        <f t="shared" si="7"/>
        <v>0</v>
      </c>
      <c r="AU54" s="30">
        <f t="shared" si="7"/>
        <v>0</v>
      </c>
      <c r="AV54" s="30">
        <f t="shared" si="7"/>
        <v>0</v>
      </c>
      <c r="AW54" s="30">
        <f t="shared" si="7"/>
        <v>0</v>
      </c>
      <c r="AX54" s="30">
        <f t="shared" si="7"/>
        <v>0</v>
      </c>
      <c r="AY54" s="30">
        <f t="shared" si="7"/>
        <v>0</v>
      </c>
      <c r="AZ54" s="30">
        <f t="shared" si="7"/>
        <v>0</v>
      </c>
      <c r="BA54" s="30">
        <f t="shared" si="7"/>
        <v>0</v>
      </c>
      <c r="BB54" s="30">
        <f t="shared" si="4"/>
        <v>0</v>
      </c>
      <c r="BC54" s="30">
        <f t="shared" si="4"/>
        <v>0</v>
      </c>
      <c r="BD54" s="30">
        <f t="shared" si="4"/>
        <v>0</v>
      </c>
      <c r="BE54" s="30">
        <f t="shared" si="4"/>
        <v>0</v>
      </c>
      <c r="BF54" s="30">
        <f t="shared" si="4"/>
        <v>0</v>
      </c>
      <c r="BG54" s="30">
        <f t="shared" si="4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30">
        <f t="shared" si="4"/>
        <v>0</v>
      </c>
      <c r="BL54" s="30">
        <f t="shared" si="4"/>
        <v>0</v>
      </c>
      <c r="BM54" s="30">
        <f t="shared" si="4"/>
        <v>0</v>
      </c>
      <c r="BN54" s="30">
        <f t="shared" si="4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0</v>
      </c>
      <c r="J55" s="30">
        <f t="shared" si="8"/>
        <v>0</v>
      </c>
      <c r="K55" s="30">
        <f t="shared" si="8"/>
        <v>0</v>
      </c>
      <c r="L55" s="30">
        <f t="shared" si="8"/>
        <v>0</v>
      </c>
      <c r="M55" s="30">
        <f t="shared" si="8"/>
        <v>0</v>
      </c>
      <c r="N55" s="30">
        <f t="shared" si="8"/>
        <v>0</v>
      </c>
      <c r="O55" s="30">
        <f t="shared" si="8"/>
        <v>0</v>
      </c>
      <c r="P55" s="30">
        <f t="shared" ref="P55:AB55" si="9">COUNTIF(P3:P50,"AL")</f>
        <v>0</v>
      </c>
      <c r="Q55" s="30">
        <f t="shared" si="9"/>
        <v>0</v>
      </c>
      <c r="R55" s="30">
        <f t="shared" si="9"/>
        <v>1</v>
      </c>
      <c r="S55" s="30">
        <f t="shared" si="9"/>
        <v>0</v>
      </c>
      <c r="T55" s="30">
        <f t="shared" si="9"/>
        <v>0</v>
      </c>
      <c r="U55" s="30">
        <f t="shared" si="9"/>
        <v>0</v>
      </c>
      <c r="V55" s="30">
        <f t="shared" ref="V55" si="10">COUNTIF(V3:V50,"AL")</f>
        <v>0</v>
      </c>
      <c r="W55" s="30">
        <f t="shared" si="9"/>
        <v>0</v>
      </c>
      <c r="X55" s="30">
        <f t="shared" si="9"/>
        <v>1</v>
      </c>
      <c r="Y55" s="30">
        <f t="shared" si="9"/>
        <v>0</v>
      </c>
      <c r="Z55" s="30">
        <f t="shared" si="9"/>
        <v>0</v>
      </c>
      <c r="AA55" s="30">
        <f t="shared" si="9"/>
        <v>0</v>
      </c>
      <c r="AB55" s="30">
        <f t="shared" si="9"/>
        <v>1</v>
      </c>
      <c r="AC55" s="30">
        <f t="shared" ref="AC55:BA55" si="11">COUNTIF(AC3:AC50,"AL")</f>
        <v>0</v>
      </c>
      <c r="AD55" s="30">
        <f t="shared" si="11"/>
        <v>0</v>
      </c>
      <c r="AE55" s="30">
        <f t="shared" si="11"/>
        <v>0</v>
      </c>
      <c r="AF55" s="30">
        <f t="shared" si="11"/>
        <v>0</v>
      </c>
      <c r="AG55" s="30">
        <f t="shared" si="11"/>
        <v>0</v>
      </c>
      <c r="AH55" s="30">
        <f t="shared" si="11"/>
        <v>0</v>
      </c>
      <c r="AI55" s="30">
        <f t="shared" si="11"/>
        <v>0</v>
      </c>
      <c r="AJ55" s="30">
        <f t="shared" si="11"/>
        <v>0</v>
      </c>
      <c r="AK55" s="30">
        <f t="shared" si="11"/>
        <v>0</v>
      </c>
      <c r="AL55" s="30">
        <f t="shared" si="11"/>
        <v>0</v>
      </c>
      <c r="AM55" s="30">
        <f t="shared" si="11"/>
        <v>0</v>
      </c>
      <c r="AN55" s="30">
        <f t="shared" si="11"/>
        <v>0</v>
      </c>
      <c r="AO55" s="30">
        <f t="shared" si="11"/>
        <v>0</v>
      </c>
      <c r="AP55" s="30">
        <f t="shared" si="11"/>
        <v>0</v>
      </c>
      <c r="AQ55" s="30">
        <f t="shared" si="11"/>
        <v>0</v>
      </c>
      <c r="AR55" s="30">
        <f t="shared" si="11"/>
        <v>0</v>
      </c>
      <c r="AS55" s="30">
        <f t="shared" si="11"/>
        <v>0</v>
      </c>
      <c r="AT55" s="30">
        <f t="shared" si="11"/>
        <v>0</v>
      </c>
      <c r="AU55" s="30">
        <f t="shared" si="11"/>
        <v>0</v>
      </c>
      <c r="AV55" s="30">
        <f t="shared" si="11"/>
        <v>0</v>
      </c>
      <c r="AW55" s="30">
        <f t="shared" si="11"/>
        <v>0</v>
      </c>
      <c r="AX55" s="30">
        <f t="shared" si="11"/>
        <v>0</v>
      </c>
      <c r="AY55" s="30">
        <f t="shared" si="11"/>
        <v>0</v>
      </c>
      <c r="AZ55" s="30">
        <f t="shared" si="11"/>
        <v>0</v>
      </c>
      <c r="BA55" s="30">
        <f t="shared" si="11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2">COUNTIF(E3:E50,"A")</f>
        <v>1</v>
      </c>
      <c r="F56" s="32">
        <f t="shared" si="12"/>
        <v>1</v>
      </c>
      <c r="G56" s="32">
        <f t="shared" si="12"/>
        <v>1</v>
      </c>
      <c r="H56" s="32">
        <f t="shared" si="12"/>
        <v>1</v>
      </c>
      <c r="I56" s="32">
        <f t="shared" si="12"/>
        <v>1</v>
      </c>
      <c r="J56" s="32">
        <f t="shared" si="12"/>
        <v>1</v>
      </c>
      <c r="K56" s="32">
        <f t="shared" si="12"/>
        <v>1</v>
      </c>
      <c r="L56" s="32">
        <f t="shared" si="12"/>
        <v>1</v>
      </c>
      <c r="M56" s="32">
        <f t="shared" si="12"/>
        <v>1</v>
      </c>
      <c r="N56" s="32">
        <f t="shared" si="12"/>
        <v>1</v>
      </c>
      <c r="O56" s="32">
        <f t="shared" si="12"/>
        <v>1</v>
      </c>
      <c r="P56" s="32">
        <f t="shared" ref="P56:AB56" si="13">COUNTIF(P3:P50,"A")</f>
        <v>1</v>
      </c>
      <c r="Q56" s="32">
        <f t="shared" si="13"/>
        <v>1</v>
      </c>
      <c r="R56" s="32">
        <f t="shared" si="13"/>
        <v>1</v>
      </c>
      <c r="S56" s="32">
        <f t="shared" si="13"/>
        <v>1</v>
      </c>
      <c r="T56" s="32">
        <f t="shared" si="13"/>
        <v>1</v>
      </c>
      <c r="U56" s="32">
        <f t="shared" si="13"/>
        <v>2</v>
      </c>
      <c r="V56" s="32">
        <f t="shared" ref="V56" si="14">COUNTIF(V3:V50,"A")</f>
        <v>2</v>
      </c>
      <c r="W56" s="32">
        <f t="shared" si="13"/>
        <v>1</v>
      </c>
      <c r="X56" s="32">
        <f t="shared" si="13"/>
        <v>3</v>
      </c>
      <c r="Y56" s="32">
        <f t="shared" si="13"/>
        <v>1</v>
      </c>
      <c r="Z56" s="32">
        <f t="shared" si="13"/>
        <v>1</v>
      </c>
      <c r="AA56" s="32">
        <f t="shared" si="13"/>
        <v>3</v>
      </c>
      <c r="AB56" s="32">
        <f t="shared" si="13"/>
        <v>3</v>
      </c>
      <c r="AC56" s="32">
        <f t="shared" ref="AC56:BA56" si="15">COUNTIF(AC3:AC50,"A")</f>
        <v>0</v>
      </c>
      <c r="AD56" s="32">
        <f t="shared" si="15"/>
        <v>0</v>
      </c>
      <c r="AE56" s="32">
        <f t="shared" si="15"/>
        <v>0</v>
      </c>
      <c r="AF56" s="32">
        <f t="shared" si="15"/>
        <v>0</v>
      </c>
      <c r="AG56" s="32">
        <f t="shared" si="15"/>
        <v>0</v>
      </c>
      <c r="AH56" s="32">
        <f t="shared" si="15"/>
        <v>0</v>
      </c>
      <c r="AI56" s="32">
        <f t="shared" si="15"/>
        <v>0</v>
      </c>
      <c r="AJ56" s="32">
        <f t="shared" si="15"/>
        <v>0</v>
      </c>
      <c r="AK56" s="32">
        <f t="shared" si="15"/>
        <v>0</v>
      </c>
      <c r="AL56" s="32">
        <f t="shared" si="15"/>
        <v>0</v>
      </c>
      <c r="AM56" s="32">
        <f t="shared" si="15"/>
        <v>0</v>
      </c>
      <c r="AN56" s="32">
        <f t="shared" si="15"/>
        <v>0</v>
      </c>
      <c r="AO56" s="32">
        <f t="shared" si="15"/>
        <v>0</v>
      </c>
      <c r="AP56" s="32">
        <f t="shared" si="15"/>
        <v>0</v>
      </c>
      <c r="AQ56" s="32">
        <f t="shared" si="15"/>
        <v>0</v>
      </c>
      <c r="AR56" s="32">
        <f t="shared" si="15"/>
        <v>0</v>
      </c>
      <c r="AS56" s="32">
        <f t="shared" si="15"/>
        <v>0</v>
      </c>
      <c r="AT56" s="32">
        <f t="shared" si="15"/>
        <v>0</v>
      </c>
      <c r="AU56" s="32">
        <f t="shared" si="15"/>
        <v>0</v>
      </c>
      <c r="AV56" s="32">
        <f t="shared" si="15"/>
        <v>0</v>
      </c>
      <c r="AW56" s="32">
        <f t="shared" si="15"/>
        <v>0</v>
      </c>
      <c r="AX56" s="32">
        <f t="shared" si="15"/>
        <v>0</v>
      </c>
      <c r="AY56" s="32">
        <f t="shared" si="15"/>
        <v>0</v>
      </c>
      <c r="AZ56" s="32">
        <f t="shared" si="15"/>
        <v>0</v>
      </c>
      <c r="BA56" s="32">
        <f t="shared" si="15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3">
        <f>AVERAGE(BO3:BO50)</f>
        <v>0.97222222222222232</v>
      </c>
    </row>
    <row r="57" spans="1:67" s="11" customFormat="1">
      <c r="C57" s="27"/>
      <c r="L57" s="34"/>
      <c r="X57" s="34"/>
      <c r="AU57" s="34"/>
    </row>
    <row r="58" spans="1:67" s="11" customFormat="1" ht="16.5">
      <c r="B58" s="61" t="s">
        <v>19</v>
      </c>
      <c r="C58" s="61"/>
      <c r="D58" s="61"/>
      <c r="E58" s="46">
        <f t="shared" ref="E58:BN58" si="16">WEEKNUM(E2)</f>
        <v>36</v>
      </c>
      <c r="F58" s="46">
        <f t="shared" si="16"/>
        <v>36</v>
      </c>
      <c r="G58" s="46">
        <f t="shared" si="16"/>
        <v>37</v>
      </c>
      <c r="H58" s="46">
        <f t="shared" si="16"/>
        <v>37</v>
      </c>
      <c r="I58" s="46">
        <f t="shared" si="16"/>
        <v>37</v>
      </c>
      <c r="J58" s="46">
        <f t="shared" si="16"/>
        <v>37</v>
      </c>
      <c r="K58" s="46">
        <f t="shared" si="16"/>
        <v>38</v>
      </c>
      <c r="L58" s="46">
        <f t="shared" si="16"/>
        <v>38</v>
      </c>
      <c r="M58" s="46">
        <f t="shared" si="16"/>
        <v>38</v>
      </c>
      <c r="N58" s="46">
        <f t="shared" si="16"/>
        <v>38</v>
      </c>
      <c r="O58" s="46">
        <f t="shared" si="16"/>
        <v>39</v>
      </c>
      <c r="P58" s="46">
        <f t="shared" ref="P58:AB58" si="17">WEEKNUM(P2)</f>
        <v>39</v>
      </c>
      <c r="Q58" s="46">
        <f t="shared" si="17"/>
        <v>39</v>
      </c>
      <c r="R58" s="46">
        <f t="shared" si="17"/>
        <v>39</v>
      </c>
      <c r="S58" s="46">
        <f t="shared" si="17"/>
        <v>40</v>
      </c>
      <c r="T58" s="46">
        <f t="shared" si="17"/>
        <v>40</v>
      </c>
      <c r="U58" s="46">
        <f t="shared" si="17"/>
        <v>41</v>
      </c>
      <c r="V58" s="46">
        <f t="shared" ref="V58" si="18">WEEKNUM(V2)</f>
        <v>41</v>
      </c>
      <c r="W58" s="46">
        <f t="shared" si="17"/>
        <v>41</v>
      </c>
      <c r="X58" s="46">
        <f t="shared" si="17"/>
        <v>41</v>
      </c>
      <c r="Y58" s="46">
        <f t="shared" si="17"/>
        <v>42</v>
      </c>
      <c r="Z58" s="46">
        <f t="shared" si="17"/>
        <v>42</v>
      </c>
      <c r="AA58" s="46">
        <f t="shared" si="17"/>
        <v>42</v>
      </c>
      <c r="AB58" s="46">
        <f t="shared" si="17"/>
        <v>42</v>
      </c>
      <c r="AC58" s="46">
        <f t="shared" ref="AC58:BA58" si="19">WEEKNUM(AC2)</f>
        <v>43</v>
      </c>
      <c r="AD58" s="46">
        <f t="shared" si="19"/>
        <v>43</v>
      </c>
      <c r="AE58" s="46">
        <f t="shared" si="19"/>
        <v>43</v>
      </c>
      <c r="AF58" s="46">
        <f t="shared" si="19"/>
        <v>43</v>
      </c>
      <c r="AG58" s="46">
        <f t="shared" si="19"/>
        <v>44</v>
      </c>
      <c r="AH58" s="46">
        <f t="shared" si="19"/>
        <v>44</v>
      </c>
      <c r="AI58" s="46">
        <f t="shared" si="19"/>
        <v>44</v>
      </c>
      <c r="AJ58" s="46">
        <f t="shared" si="19"/>
        <v>0</v>
      </c>
      <c r="AK58" s="46">
        <f t="shared" si="19"/>
        <v>0</v>
      </c>
      <c r="AL58" s="46">
        <f t="shared" si="19"/>
        <v>0</v>
      </c>
      <c r="AM58" s="46">
        <f t="shared" si="19"/>
        <v>0</v>
      </c>
      <c r="AN58" s="46">
        <f t="shared" si="19"/>
        <v>0</v>
      </c>
      <c r="AO58" s="46">
        <f t="shared" si="19"/>
        <v>0</v>
      </c>
      <c r="AP58" s="46">
        <f t="shared" si="19"/>
        <v>0</v>
      </c>
      <c r="AQ58" s="46">
        <f t="shared" si="19"/>
        <v>0</v>
      </c>
      <c r="AR58" s="46">
        <f t="shared" si="19"/>
        <v>0</v>
      </c>
      <c r="AS58" s="46">
        <f t="shared" si="19"/>
        <v>0</v>
      </c>
      <c r="AT58" s="46">
        <f t="shared" si="19"/>
        <v>0</v>
      </c>
      <c r="AU58" s="46">
        <f t="shared" si="19"/>
        <v>0</v>
      </c>
      <c r="AV58" s="46">
        <f t="shared" si="19"/>
        <v>0</v>
      </c>
      <c r="AW58" s="46">
        <f t="shared" si="19"/>
        <v>0</v>
      </c>
      <c r="AX58" s="46">
        <f t="shared" si="19"/>
        <v>0</v>
      </c>
      <c r="AY58" s="46">
        <f t="shared" si="19"/>
        <v>0</v>
      </c>
      <c r="AZ58" s="46">
        <f t="shared" si="19"/>
        <v>0</v>
      </c>
      <c r="BA58" s="46">
        <f t="shared" si="19"/>
        <v>0</v>
      </c>
      <c r="BB58" s="46">
        <f t="shared" si="16"/>
        <v>0</v>
      </c>
      <c r="BC58" s="46">
        <f t="shared" si="16"/>
        <v>0</v>
      </c>
      <c r="BD58" s="46">
        <f t="shared" si="16"/>
        <v>0</v>
      </c>
      <c r="BE58" s="46">
        <f t="shared" si="16"/>
        <v>0</v>
      </c>
      <c r="BF58" s="46">
        <f t="shared" si="16"/>
        <v>0</v>
      </c>
      <c r="BG58" s="46">
        <f t="shared" si="16"/>
        <v>0</v>
      </c>
      <c r="BH58" s="46">
        <f t="shared" si="16"/>
        <v>0</v>
      </c>
      <c r="BI58" s="46">
        <f t="shared" si="16"/>
        <v>0</v>
      </c>
      <c r="BJ58" s="46">
        <f t="shared" si="16"/>
        <v>0</v>
      </c>
      <c r="BK58" s="46">
        <f t="shared" si="16"/>
        <v>0</v>
      </c>
      <c r="BL58" s="46">
        <f t="shared" si="16"/>
        <v>0</v>
      </c>
      <c r="BM58" s="46">
        <f t="shared" si="16"/>
        <v>0</v>
      </c>
      <c r="BN58" s="46">
        <f t="shared" si="16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E58"/>
  <sheetViews>
    <sheetView zoomScaleNormal="100" workbookViewId="0">
      <pane xSplit="12" ySplit="14" topLeftCell="S15" activePane="bottomRight" state="frozen"/>
      <selection pane="topRight" activeCell="M1" sqref="M1"/>
      <selection pane="bottomLeft" activeCell="A15" sqref="A15"/>
      <selection pane="bottomRight" activeCell="Y7" sqref="Y7"/>
    </sheetView>
    <sheetView tabSelected="1" workbookViewId="1">
      <pane xSplit="13" ySplit="9" topLeftCell="U10" activePane="bottomRight" state="frozen"/>
      <selection pane="topRight" activeCell="N1" sqref="N1"/>
      <selection pane="bottomLeft" activeCell="A10" sqref="A10"/>
      <selection pane="bottomRight" activeCell="W47" sqref="W47:AC50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hidden="1" customWidth="1"/>
    <col min="7" max="7" width="6" style="11" hidden="1" customWidth="1"/>
    <col min="8" max="8" width="5.796875" style="11" hidden="1" customWidth="1"/>
    <col min="9" max="9" width="6.796875" style="11" hidden="1" customWidth="1"/>
    <col min="10" max="10" width="6.19921875" style="11" hidden="1" customWidth="1"/>
    <col min="11" max="11" width="5.796875" style="11" hidden="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6" width="6.5" style="11" customWidth="1"/>
    <col min="37" max="37" width="6" style="11" customWidth="1"/>
    <col min="38" max="38" width="5.796875" style="11" customWidth="1"/>
    <col min="39" max="39" width="6.796875" style="11" customWidth="1"/>
    <col min="40" max="40" width="6.69921875" style="11" customWidth="1"/>
    <col min="41" max="41" width="6.19921875" style="11" customWidth="1"/>
    <col min="42" max="42" width="6.5" style="11" customWidth="1"/>
    <col min="43" max="43" width="6.69921875" style="11" customWidth="1"/>
    <col min="44" max="44" width="5.796875" style="11" customWidth="1"/>
    <col min="45" max="45" width="6.5" style="34" customWidth="1"/>
    <col min="46" max="46" width="6" style="11" customWidth="1"/>
    <col min="47" max="47" width="6.5" style="11" customWidth="1"/>
    <col min="48" max="48" width="5.796875" style="11" customWidth="1"/>
    <col min="49" max="49" width="6" style="11" customWidth="1"/>
    <col min="50" max="50" width="5.09765625" style="34" bestFit="1" customWidth="1"/>
    <col min="51" max="53" width="5.09765625" style="11" bestFit="1" customWidth="1"/>
    <col min="54" max="54" width="6.09765625" style="11" customWidth="1"/>
    <col min="55" max="55" width="5.09765625" style="34" bestFit="1" customWidth="1"/>
    <col min="56" max="58" width="5.09765625" style="11" bestFit="1" customWidth="1"/>
    <col min="59" max="59" width="6.09765625" style="11" bestFit="1" customWidth="1"/>
    <col min="60" max="60" width="5.09765625" style="34" bestFit="1" customWidth="1"/>
    <col min="61" max="64" width="5.09765625" style="11" bestFit="1" customWidth="1"/>
    <col min="65" max="304" width="16.69921875" style="11"/>
    <col min="305" max="16384" width="16.69921875" style="35"/>
  </cols>
  <sheetData>
    <row r="1" spans="1:16359" s="5" customFormat="1" ht="18">
      <c r="A1" s="62" t="s">
        <v>24</v>
      </c>
      <c r="B1" s="62"/>
      <c r="C1" s="62"/>
      <c r="D1" s="40" t="s">
        <v>223</v>
      </c>
      <c r="E1" s="1" t="s">
        <v>449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2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</row>
    <row r="2" spans="1:16359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462</v>
      </c>
      <c r="W2" s="9" t="s">
        <v>445</v>
      </c>
      <c r="X2" s="9" t="s">
        <v>446</v>
      </c>
      <c r="Y2" s="9" t="s">
        <v>448</v>
      </c>
      <c r="Z2" s="9" t="s">
        <v>485</v>
      </c>
      <c r="AA2" s="9" t="s">
        <v>472</v>
      </c>
      <c r="AB2" s="9" t="s">
        <v>473</v>
      </c>
      <c r="AC2" s="9" t="s">
        <v>475</v>
      </c>
      <c r="AD2" s="9" t="s">
        <v>476</v>
      </c>
      <c r="AE2" s="9" t="s">
        <v>477</v>
      </c>
      <c r="AF2" s="9" t="s">
        <v>478</v>
      </c>
      <c r="AG2" s="9" t="s">
        <v>480</v>
      </c>
      <c r="AH2" s="9" t="s">
        <v>481</v>
      </c>
      <c r="AI2" s="9" t="s">
        <v>482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 t="s">
        <v>8</v>
      </c>
    </row>
    <row r="3" spans="1:16359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5">
        <f>(COUNTIF(E3:BL3,"√") + COUNTIF(E3:BL3,"AL"))/COUNTA(E3:BL3)</f>
        <v>1</v>
      </c>
    </row>
    <row r="4" spans="1:16359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5">
        <f>(COUNTIF(E4:BL4,"√") + COUNTIF(E4:BL4,"AL"))/COUNTA(E4:BL4)</f>
        <v>0.96</v>
      </c>
    </row>
    <row r="5" spans="1:16359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5">
        <f>(COUNTIF(E5:BL5,"√") + COUNTIF(E5:BL5,"AL"))/COUNTA(E5:BL5)</f>
        <v>1</v>
      </c>
    </row>
    <row r="6" spans="1:16359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486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5">
        <f>(COUNTIF(E6:BL6,"√") + COUNTIF(E6:BL6,"AL"))/COUNTA(E6:BL6)</f>
        <v>0.92</v>
      </c>
    </row>
    <row r="7" spans="1:16359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5">
        <f>(COUNTIF(E7:BL7,"√") + COUNTIF(E7:BL7,"AL"))/COUNTA(E7:BL7)</f>
        <v>1</v>
      </c>
    </row>
    <row r="8" spans="1:16359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486</v>
      </c>
      <c r="AC8" s="14" t="s">
        <v>3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5">
        <f>(COUNTIF(E8:BL8,"√") + COUNTIF(E8:BL8,"AL"))/COUNTA(E8:BL8)</f>
        <v>0.8</v>
      </c>
    </row>
    <row r="9" spans="1:16359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5">
        <f>(COUNTIF(E9:BL9,"√") + COUNTIF(E9:BL9,"AL"))/COUNTA(E9:BL9)</f>
        <v>1</v>
      </c>
    </row>
    <row r="10" spans="1:16359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5">
        <f>(COUNTIF(E10:BL10,"√") + COUNTIF(E10:BL10,"AL"))/COUNTA(E10:BL10)</f>
        <v>1</v>
      </c>
    </row>
    <row r="11" spans="1:16359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5">
        <f>(COUNTIF(E11:BL11,"√") + COUNTIF(E11:BL11,"AL"))/COUNTA(E11:BL11)</f>
        <v>1</v>
      </c>
    </row>
    <row r="12" spans="1:16359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5">
        <f>(COUNTIF(E12:BL12,"√") + COUNTIF(E12:BL12,"AL"))/COUNTA(E12:BL12)</f>
        <v>1</v>
      </c>
    </row>
    <row r="13" spans="1:16359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5">
        <f>(COUNTIF(E13:BL13,"√") + COUNTIF(E13:BL13,"AL"))/COUNTA(E13:BL13)</f>
        <v>1</v>
      </c>
    </row>
    <row r="14" spans="1:16359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5">
        <f>(COUNTIF(E14:BL14,"√") + COUNTIF(E14:BL14,"AL"))/COUNTA(E14:BL14)</f>
        <v>1</v>
      </c>
    </row>
    <row r="15" spans="1:16359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5">
        <f>(COUNTIF(E15:BL15,"√") + COUNTIF(E15:BL15,"AL"))/COUNTA(E15:BL15)</f>
        <v>1</v>
      </c>
    </row>
    <row r="16" spans="1:16359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5">
        <f>(COUNTIF(E16:BL16,"√") + COUNTIF(E16:BL16,"AL"))/COUNTA(E16:BL16)</f>
        <v>0.96</v>
      </c>
    </row>
    <row r="17" spans="1:65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5">
        <f>(COUNTIF(E17:BL17,"√") + COUNTIF(E17:BL17,"AL"))/COUNTA(E17:BL17)</f>
        <v>1</v>
      </c>
    </row>
    <row r="18" spans="1:65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5">
        <f>(COUNTIF(E18:BL18,"√") + COUNTIF(E18:BL18,"AL"))/COUNTA(E18:BL18)</f>
        <v>1</v>
      </c>
    </row>
    <row r="19" spans="1:65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>
        <f>(COUNTIF(E19:BL19,"√") + COUNTIF(E19:BL19,"AL"))/COUNTA(E19:BL19)</f>
        <v>1</v>
      </c>
    </row>
    <row r="20" spans="1:65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>
        <f>(COUNTIF(E20:BL20,"√") + COUNTIF(E20:BL20,"AL"))/COUNTA(E20:BL20)</f>
        <v>0.96</v>
      </c>
    </row>
    <row r="21" spans="1:65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>
        <f>(COUNTIF(E21:BL21,"√") + COUNTIF(E21:BL21,"AL"))/COUNTA(E21:BL21)</f>
        <v>1</v>
      </c>
    </row>
    <row r="22" spans="1:65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5">
        <f>(COUNTIF(E22:BL22,"√") + COUNTIF(E22:BL22,"AL"))/COUNTA(E22:BL22)</f>
        <v>1</v>
      </c>
    </row>
    <row r="23" spans="1:65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484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5">
        <f>(COUNTIF(E23:BL23,"√") + COUNTIF(E23:BL23,"AL"))/COUNTA(E23:BL23)</f>
        <v>1</v>
      </c>
    </row>
    <row r="24" spans="1:65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5">
        <f>(COUNTIF(E24:BL24,"√") + COUNTIF(E24:BL24,"AL"))/COUNTA(E24:BL24)</f>
        <v>1</v>
      </c>
    </row>
    <row r="25" spans="1:65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5">
        <f>(COUNTIF(E25:BL25,"√") + COUNTIF(E25:BL25,"AL"))/COUNTA(E25:BL25)</f>
        <v>1</v>
      </c>
    </row>
    <row r="26" spans="1:65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5">
        <f>(COUNTIF(E26:BL26,"√") + COUNTIF(E26:BL26,"AL"))/COUNTA(E26:BL26)</f>
        <v>1</v>
      </c>
    </row>
    <row r="27" spans="1:65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5">
        <f>(COUNTIF(E27:BL27,"√") + COUNTIF(E27:BL27,"AL"))/COUNTA(E27:BL27)</f>
        <v>1</v>
      </c>
    </row>
    <row r="28" spans="1:65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464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5">
        <f>(COUNTIF(E28:BL28,"√") + COUNTIF(E28:BL28,"AL"))/COUNTA(E28:BL28)</f>
        <v>0.96</v>
      </c>
    </row>
    <row r="29" spans="1:65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5">
        <f>(COUNTIF(E29:BL29,"√") + COUNTIF(E29:BL29,"AL"))/COUNTA(E29:BL29)</f>
        <v>1</v>
      </c>
    </row>
    <row r="30" spans="1:65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5">
        <f>(COUNTIF(E30:BL30,"√") + COUNTIF(E30:BL30,"AL"))/COUNTA(E30:BL30)</f>
        <v>1</v>
      </c>
    </row>
    <row r="31" spans="1:65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5">
        <f>(COUNTIF(E31:BL31,"√") + COUNTIF(E31:BL31,"AL"))/COUNTA(E31:BL31)</f>
        <v>0.96</v>
      </c>
    </row>
    <row r="32" spans="1:65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5">
        <f>(COUNTIF(E32:BL32,"√") + COUNTIF(E32:BL32,"AL"))/COUNTA(E32:BL32)</f>
        <v>1</v>
      </c>
    </row>
    <row r="33" spans="1:65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5">
        <f>(COUNTIF(E33:BL33,"√") + COUNTIF(E33:BL33,"AL"))/COUNTA(E33:BL33)</f>
        <v>0.96</v>
      </c>
    </row>
    <row r="34" spans="1:65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5">
        <f>(COUNTIF(E34:BL34,"√") + COUNTIF(E34:BL34,"AL"))/COUNTA(E34:BL34)</f>
        <v>1</v>
      </c>
    </row>
    <row r="35" spans="1:65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3" t="s">
        <v>486</v>
      </c>
      <c r="Z35" s="14" t="s">
        <v>3</v>
      </c>
      <c r="AA35" s="14" t="s">
        <v>3</v>
      </c>
      <c r="AB35" s="14" t="s">
        <v>3</v>
      </c>
      <c r="AC35" s="14" t="s">
        <v>3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5">
        <f>(COUNTIF(E35:BL35,"√") + COUNTIF(E35:BL35,"AL"))/COUNTA(E35:BL35)</f>
        <v>0.96</v>
      </c>
    </row>
    <row r="36" spans="1:65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5">
        <f>(COUNTIF(E36:BL36,"√") + COUNTIF(E36:BL36,"AL"))/COUNTA(E36:BL36)</f>
        <v>1</v>
      </c>
    </row>
    <row r="37" spans="1:65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5">
        <f>(COUNTIF(E37:BL37,"√") + COUNTIF(E37:BL37,"AL"))/COUNTA(E37:BL37)</f>
        <v>1</v>
      </c>
    </row>
    <row r="38" spans="1:65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5">
        <f>(COUNTIF(E38:BL38,"√") + COUNTIF(E38:BL38,"AL"))/COUNTA(E38:BL38)</f>
        <v>1</v>
      </c>
    </row>
    <row r="39" spans="1:65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5">
        <f>(COUNTIF(E39:BL39,"√") + COUNTIF(E39:BL39,"AL"))/COUNTA(E39:BL39)</f>
        <v>1</v>
      </c>
    </row>
    <row r="40" spans="1:65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5">
        <f>(COUNTIF(E40:BL40,"√") + COUNTIF(E40:BL40,"AL"))/COUNTA(E40:BL40)</f>
        <v>1</v>
      </c>
    </row>
    <row r="41" spans="1:65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5">
        <f>(COUNTIF(E41:BL41,"√") + COUNTIF(E41:BL41,"AL"))/COUNTA(E41:BL41)</f>
        <v>1</v>
      </c>
    </row>
    <row r="42" spans="1:65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486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5">
        <f>(COUNTIF(E42:BL42,"√") + COUNTIF(E42:BL42,"AL"))/COUNTA(E42:BL42)</f>
        <v>0.92</v>
      </c>
    </row>
    <row r="43" spans="1:65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5">
        <f>(COUNTIF(E43:BL43,"√") + COUNTIF(E43:BL43,"AL"))/COUNTA(E43:BL43)</f>
        <v>1</v>
      </c>
    </row>
    <row r="44" spans="1:65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5">
        <f>(COUNTIF(E44:BL44,"√") + COUNTIF(E44:BL44,"AL"))/COUNTA(E44:BL44)</f>
        <v>1</v>
      </c>
    </row>
    <row r="45" spans="1:65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5">
        <f>(COUNTIF(E45:BL45,"√") + COUNTIF(E45:BL45,"AL"))/COUNTA(E45:BL45)</f>
        <v>1</v>
      </c>
    </row>
    <row r="46" spans="1:65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5">
        <f>(COUNTIF(E46:BL46,"√") + COUNTIF(E46:BL46,"AL"))/COUNTA(E46:BL46)</f>
        <v>1</v>
      </c>
    </row>
    <row r="47" spans="1:65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5">
        <f>(COUNTIF(E47:BL47,"√") + COUNTIF(E47:BL47,"AL"))/COUNTA(E47:BL47)</f>
        <v>0.96</v>
      </c>
    </row>
    <row r="48" spans="1:65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5">
        <f>(COUNTIF(E48:BL48,"√") + COUNTIF(E48:BL48,"AL"))/COUNTA(E48:BL48)</f>
        <v>1</v>
      </c>
    </row>
    <row r="49" spans="1:65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5">
        <f>(COUNTIF(E49:BL49,"√") + COUNTIF(E49:BL49,"AL"))/COUNTA(E49:BL49)</f>
        <v>1</v>
      </c>
    </row>
    <row r="50" spans="1:65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5">
        <f>(COUNTIF(E50:BL50,"√") + COUNTIF(E50:BL50,"AL"))/COUNTA(E50:BL50)</f>
        <v>1</v>
      </c>
    </row>
    <row r="51" spans="1:65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1"/>
    </row>
    <row r="52" spans="1:65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6"/>
    </row>
    <row r="53" spans="1:65" s="11" customFormat="1">
      <c r="B53" s="37" t="s">
        <v>13</v>
      </c>
      <c r="C53" s="38" t="s">
        <v>14</v>
      </c>
      <c r="D53" s="28"/>
      <c r="E53" s="50">
        <f t="shared" ref="E53:BL53" si="0">(COUNTIF(E4:E50,"√") + COUNTIF(E4:E50,"AL"))/48</f>
        <v>0.97916666666666663</v>
      </c>
      <c r="F53" s="50">
        <f t="shared" si="0"/>
        <v>0.97916666666666663</v>
      </c>
      <c r="G53" s="50">
        <f t="shared" si="0"/>
        <v>0.97916666666666663</v>
      </c>
      <c r="H53" s="50">
        <f t="shared" si="0"/>
        <v>0.97916666666666663</v>
      </c>
      <c r="I53" s="50">
        <f t="shared" si="0"/>
        <v>0.97916666666666663</v>
      </c>
      <c r="J53" s="50">
        <f t="shared" si="0"/>
        <v>0.97916666666666663</v>
      </c>
      <c r="K53" s="50">
        <f t="shared" si="0"/>
        <v>0.75</v>
      </c>
      <c r="L53" s="50">
        <f t="shared" si="0"/>
        <v>0.97916666666666663</v>
      </c>
      <c r="M53" s="50">
        <f t="shared" si="0"/>
        <v>0.97916666666666663</v>
      </c>
      <c r="N53" s="50">
        <f t="shared" si="0"/>
        <v>0.95833333333333337</v>
      </c>
      <c r="O53" s="50">
        <f t="shared" si="0"/>
        <v>0.97916666666666663</v>
      </c>
      <c r="P53" s="50">
        <f t="shared" si="0"/>
        <v>0.95833333333333337</v>
      </c>
      <c r="Q53" s="50">
        <f t="shared" si="0"/>
        <v>0.97916666666666663</v>
      </c>
      <c r="R53" s="50">
        <f t="shared" si="0"/>
        <v>0.95833333333333337</v>
      </c>
      <c r="S53" s="50">
        <f t="shared" si="0"/>
        <v>0.97916666666666663</v>
      </c>
      <c r="T53" s="50">
        <f t="shared" si="0"/>
        <v>0.95833333333333337</v>
      </c>
      <c r="U53" s="50">
        <f t="shared" si="0"/>
        <v>0.97916666666666663</v>
      </c>
      <c r="V53" s="50">
        <f t="shared" ref="V53:BI53" si="1">(COUNTIF(V4:V50,"√") + COUNTIF(V4:V50,"AL"))/48</f>
        <v>0.97916666666666663</v>
      </c>
      <c r="W53" s="50">
        <f t="shared" si="1"/>
        <v>0.97916666666666663</v>
      </c>
      <c r="X53" s="50">
        <f t="shared" si="1"/>
        <v>0.95833333333333337</v>
      </c>
      <c r="Y53" s="50">
        <f t="shared" si="1"/>
        <v>0.95833333333333337</v>
      </c>
      <c r="Z53" s="50">
        <f t="shared" si="1"/>
        <v>0.97916666666666663</v>
      </c>
      <c r="AA53" s="50">
        <f t="shared" si="1"/>
        <v>0.97916666666666663</v>
      </c>
      <c r="AB53" s="50">
        <f t="shared" si="1"/>
        <v>0.95833333333333337</v>
      </c>
      <c r="AC53" s="50">
        <f t="shared" si="1"/>
        <v>0.95833333333333337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ref="AH53:AV53" si="2">(COUNTIF(AH4:AH50,"√") + COUNTIF(AH4:AH50,"AL"))/48</f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1"/>
        <v>0</v>
      </c>
      <c r="AX53" s="50">
        <f t="shared" si="1"/>
        <v>0</v>
      </c>
      <c r="AY53" s="50">
        <f t="shared" si="1"/>
        <v>0</v>
      </c>
      <c r="AZ53" s="50">
        <f t="shared" si="1"/>
        <v>0</v>
      </c>
      <c r="BA53" s="50">
        <f t="shared" si="1"/>
        <v>0</v>
      </c>
      <c r="BB53" s="50">
        <f t="shared" si="1"/>
        <v>0</v>
      </c>
      <c r="BC53" s="50">
        <f t="shared" si="1"/>
        <v>0</v>
      </c>
      <c r="BD53" s="50">
        <f t="shared" si="1"/>
        <v>0</v>
      </c>
      <c r="BE53" s="50">
        <f t="shared" si="1"/>
        <v>0</v>
      </c>
      <c r="BF53" s="50">
        <f t="shared" si="1"/>
        <v>0</v>
      </c>
      <c r="BG53" s="50">
        <f t="shared" si="1"/>
        <v>0</v>
      </c>
      <c r="BH53" s="50">
        <f t="shared" si="1"/>
        <v>0</v>
      </c>
      <c r="BI53" s="50">
        <f t="shared" si="1"/>
        <v>0</v>
      </c>
      <c r="BJ53" s="50">
        <f t="shared" si="0"/>
        <v>0</v>
      </c>
      <c r="BK53" s="50">
        <f t="shared" si="0"/>
        <v>0</v>
      </c>
      <c r="BL53" s="50">
        <f t="shared" si="0"/>
        <v>0</v>
      </c>
      <c r="BM53" s="15" t="s">
        <v>6</v>
      </c>
    </row>
    <row r="54" spans="1:65" s="11" customFormat="1">
      <c r="B54" s="57" t="s">
        <v>450</v>
      </c>
      <c r="C54" s="39" t="s">
        <v>10</v>
      </c>
      <c r="D54" s="28"/>
      <c r="E54" s="30">
        <f t="shared" ref="E54:BL54" si="3">COUNTIF(E3:E50,"√")</f>
        <v>48</v>
      </c>
      <c r="F54" s="30">
        <f t="shared" si="3"/>
        <v>48</v>
      </c>
      <c r="G54" s="30">
        <f t="shared" si="3"/>
        <v>48</v>
      </c>
      <c r="H54" s="30">
        <f t="shared" si="3"/>
        <v>48</v>
      </c>
      <c r="I54" s="30">
        <f t="shared" si="3"/>
        <v>46</v>
      </c>
      <c r="J54" s="30">
        <f t="shared" si="3"/>
        <v>47</v>
      </c>
      <c r="K54" s="30">
        <f t="shared" si="3"/>
        <v>36</v>
      </c>
      <c r="L54" s="30">
        <f t="shared" si="3"/>
        <v>48</v>
      </c>
      <c r="M54" s="30">
        <f t="shared" si="3"/>
        <v>48</v>
      </c>
      <c r="N54" s="30">
        <f t="shared" si="3"/>
        <v>46</v>
      </c>
      <c r="O54" s="30">
        <f t="shared" si="3"/>
        <v>48</v>
      </c>
      <c r="P54" s="30">
        <f t="shared" si="3"/>
        <v>47</v>
      </c>
      <c r="Q54" s="30">
        <f t="shared" si="3"/>
        <v>48</v>
      </c>
      <c r="R54" s="30">
        <f t="shared" si="3"/>
        <v>47</v>
      </c>
      <c r="S54" s="30">
        <f t="shared" si="3"/>
        <v>47</v>
      </c>
      <c r="T54" s="30">
        <f t="shared" si="3"/>
        <v>47</v>
      </c>
      <c r="U54" s="30">
        <f t="shared" si="3"/>
        <v>48</v>
      </c>
      <c r="V54" s="30">
        <f t="shared" ref="V54:BI54" si="4">COUNTIF(V3:V50,"√")</f>
        <v>46</v>
      </c>
      <c r="W54" s="30">
        <f t="shared" si="4"/>
        <v>47</v>
      </c>
      <c r="X54" s="30">
        <f t="shared" si="4"/>
        <v>46</v>
      </c>
      <c r="Y54" s="30">
        <f t="shared" si="4"/>
        <v>46</v>
      </c>
      <c r="Z54" s="30">
        <f t="shared" si="4"/>
        <v>46</v>
      </c>
      <c r="AA54" s="30">
        <f t="shared" si="4"/>
        <v>48</v>
      </c>
      <c r="AB54" s="30">
        <f t="shared" si="4"/>
        <v>47</v>
      </c>
      <c r="AC54" s="30">
        <f t="shared" si="4"/>
        <v>47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ref="AH54:AV54" si="5">COUNTIF(AH3:AH50,"√")</f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4"/>
        <v>0</v>
      </c>
      <c r="AX54" s="30">
        <f t="shared" si="4"/>
        <v>0</v>
      </c>
      <c r="AY54" s="30">
        <f t="shared" si="4"/>
        <v>0</v>
      </c>
      <c r="AZ54" s="30">
        <f t="shared" si="4"/>
        <v>0</v>
      </c>
      <c r="BA54" s="30">
        <f t="shared" si="4"/>
        <v>0</v>
      </c>
      <c r="BB54" s="30">
        <f t="shared" si="4"/>
        <v>0</v>
      </c>
      <c r="BC54" s="30">
        <f t="shared" si="4"/>
        <v>0</v>
      </c>
      <c r="BD54" s="30">
        <f t="shared" si="4"/>
        <v>0</v>
      </c>
      <c r="BE54" s="30">
        <f t="shared" si="4"/>
        <v>0</v>
      </c>
      <c r="BF54" s="30">
        <f t="shared" si="4"/>
        <v>0</v>
      </c>
      <c r="BG54" s="30">
        <f t="shared" si="4"/>
        <v>0</v>
      </c>
      <c r="BH54" s="30">
        <f t="shared" si="4"/>
        <v>0</v>
      </c>
      <c r="BI54" s="30">
        <f t="shared" si="4"/>
        <v>0</v>
      </c>
      <c r="BJ54" s="30">
        <f t="shared" si="3"/>
        <v>0</v>
      </c>
      <c r="BK54" s="30">
        <f t="shared" si="3"/>
        <v>0</v>
      </c>
      <c r="BL54" s="30">
        <f t="shared" si="3"/>
        <v>0</v>
      </c>
      <c r="BM54" s="15"/>
    </row>
    <row r="55" spans="1:65" s="11" customFormat="1">
      <c r="B55" s="36" t="s">
        <v>4</v>
      </c>
      <c r="C55" s="39" t="s">
        <v>12</v>
      </c>
      <c r="D55" s="28"/>
      <c r="E55" s="30">
        <f t="shared" ref="E55:BL55" si="6">COUNTIF(E3:E50,"AL")</f>
        <v>0</v>
      </c>
      <c r="F55" s="30">
        <f t="shared" si="6"/>
        <v>0</v>
      </c>
      <c r="G55" s="30">
        <f t="shared" si="6"/>
        <v>0</v>
      </c>
      <c r="H55" s="30">
        <f t="shared" si="6"/>
        <v>0</v>
      </c>
      <c r="I55" s="30">
        <f t="shared" si="6"/>
        <v>2</v>
      </c>
      <c r="J55" s="30">
        <f t="shared" si="6"/>
        <v>1</v>
      </c>
      <c r="K55" s="30">
        <f t="shared" si="6"/>
        <v>1</v>
      </c>
      <c r="L55" s="30">
        <f t="shared" si="6"/>
        <v>0</v>
      </c>
      <c r="M55" s="30">
        <f t="shared" si="6"/>
        <v>0</v>
      </c>
      <c r="N55" s="30">
        <f t="shared" si="6"/>
        <v>1</v>
      </c>
      <c r="O55" s="30">
        <f t="shared" si="6"/>
        <v>0</v>
      </c>
      <c r="P55" s="30">
        <f t="shared" si="6"/>
        <v>0</v>
      </c>
      <c r="Q55" s="30">
        <f t="shared" si="6"/>
        <v>0</v>
      </c>
      <c r="R55" s="30">
        <f t="shared" si="6"/>
        <v>0</v>
      </c>
      <c r="S55" s="30">
        <f t="shared" si="6"/>
        <v>1</v>
      </c>
      <c r="T55" s="30">
        <f t="shared" si="6"/>
        <v>0</v>
      </c>
      <c r="U55" s="30">
        <f t="shared" si="6"/>
        <v>0</v>
      </c>
      <c r="V55" s="30">
        <f t="shared" ref="V55:BI55" si="7">COUNTIF(V3:V50,"AL")</f>
        <v>2</v>
      </c>
      <c r="W55" s="30">
        <f t="shared" si="7"/>
        <v>1</v>
      </c>
      <c r="X55" s="30">
        <f t="shared" si="7"/>
        <v>1</v>
      </c>
      <c r="Y55" s="30">
        <f t="shared" si="7"/>
        <v>1</v>
      </c>
      <c r="Z55" s="30">
        <f t="shared" si="7"/>
        <v>2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ref="AH55:AV55" si="8">COUNTIF(AH3:AH50,"AL")</f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7"/>
        <v>0</v>
      </c>
      <c r="AX55" s="30">
        <f t="shared" si="7"/>
        <v>0</v>
      </c>
      <c r="AY55" s="30">
        <f t="shared" si="7"/>
        <v>0</v>
      </c>
      <c r="AZ55" s="30">
        <f t="shared" si="7"/>
        <v>0</v>
      </c>
      <c r="BA55" s="30">
        <f t="shared" si="7"/>
        <v>0</v>
      </c>
      <c r="BB55" s="30">
        <f t="shared" si="7"/>
        <v>0</v>
      </c>
      <c r="BC55" s="30">
        <f t="shared" si="7"/>
        <v>0</v>
      </c>
      <c r="BD55" s="30">
        <f t="shared" si="7"/>
        <v>0</v>
      </c>
      <c r="BE55" s="30">
        <f t="shared" si="7"/>
        <v>0</v>
      </c>
      <c r="BF55" s="30">
        <f t="shared" si="7"/>
        <v>0</v>
      </c>
      <c r="BG55" s="30">
        <f t="shared" si="7"/>
        <v>0</v>
      </c>
      <c r="BH55" s="30">
        <f t="shared" si="7"/>
        <v>0</v>
      </c>
      <c r="BI55" s="30">
        <f t="shared" si="7"/>
        <v>0</v>
      </c>
      <c r="BJ55" s="30">
        <f t="shared" si="6"/>
        <v>0</v>
      </c>
      <c r="BK55" s="30">
        <f t="shared" si="6"/>
        <v>0</v>
      </c>
      <c r="BL55" s="30">
        <f t="shared" si="6"/>
        <v>0</v>
      </c>
      <c r="BM55" s="31" t="s">
        <v>7</v>
      </c>
    </row>
    <row r="56" spans="1:65" s="11" customFormat="1">
      <c r="B56" s="36" t="s">
        <v>5</v>
      </c>
      <c r="C56" s="39" t="s">
        <v>11</v>
      </c>
      <c r="D56" s="28"/>
      <c r="E56" s="32">
        <f t="shared" ref="E56:BL56" si="9">COUNTIF(E3:E50,"A")</f>
        <v>0</v>
      </c>
      <c r="F56" s="32">
        <f t="shared" si="9"/>
        <v>0</v>
      </c>
      <c r="G56" s="32">
        <f t="shared" si="9"/>
        <v>0</v>
      </c>
      <c r="H56" s="32">
        <f t="shared" si="9"/>
        <v>0</v>
      </c>
      <c r="I56" s="32">
        <f t="shared" si="9"/>
        <v>0</v>
      </c>
      <c r="J56" s="32">
        <f t="shared" si="9"/>
        <v>0</v>
      </c>
      <c r="K56" s="32">
        <f t="shared" si="9"/>
        <v>9</v>
      </c>
      <c r="L56" s="32">
        <f t="shared" si="9"/>
        <v>0</v>
      </c>
      <c r="M56" s="32">
        <f t="shared" si="9"/>
        <v>0</v>
      </c>
      <c r="N56" s="32">
        <f t="shared" si="9"/>
        <v>1</v>
      </c>
      <c r="O56" s="32">
        <f t="shared" si="9"/>
        <v>0</v>
      </c>
      <c r="P56" s="32">
        <f t="shared" si="9"/>
        <v>1</v>
      </c>
      <c r="Q56" s="32">
        <f t="shared" si="9"/>
        <v>0</v>
      </c>
      <c r="R56" s="32">
        <f t="shared" si="9"/>
        <v>1</v>
      </c>
      <c r="S56" s="32">
        <f t="shared" si="9"/>
        <v>0</v>
      </c>
      <c r="T56" s="32">
        <f t="shared" si="9"/>
        <v>1</v>
      </c>
      <c r="U56" s="32">
        <f t="shared" si="9"/>
        <v>0</v>
      </c>
      <c r="V56" s="32">
        <f t="shared" ref="V56:BI56" si="10">COUNTIF(V3:V50,"A")</f>
        <v>0</v>
      </c>
      <c r="W56" s="32">
        <f t="shared" si="10"/>
        <v>0</v>
      </c>
      <c r="X56" s="32">
        <f t="shared" si="10"/>
        <v>1</v>
      </c>
      <c r="Y56" s="32">
        <f t="shared" si="10"/>
        <v>1</v>
      </c>
      <c r="Z56" s="32">
        <f t="shared" si="10"/>
        <v>0</v>
      </c>
      <c r="AA56" s="32">
        <f t="shared" si="10"/>
        <v>0</v>
      </c>
      <c r="AB56" s="32">
        <f t="shared" si="10"/>
        <v>1</v>
      </c>
      <c r="AC56" s="32">
        <f t="shared" si="10"/>
        <v>1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ref="AH56:AV56" si="11">COUNTIF(AH3:AH50,"A")</f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0"/>
        <v>0</v>
      </c>
      <c r="AX56" s="32">
        <f t="shared" si="10"/>
        <v>0</v>
      </c>
      <c r="AY56" s="32">
        <f t="shared" si="10"/>
        <v>0</v>
      </c>
      <c r="AZ56" s="32">
        <f t="shared" si="10"/>
        <v>0</v>
      </c>
      <c r="BA56" s="32">
        <f t="shared" si="10"/>
        <v>0</v>
      </c>
      <c r="BB56" s="32">
        <f t="shared" si="10"/>
        <v>0</v>
      </c>
      <c r="BC56" s="32">
        <f t="shared" si="10"/>
        <v>0</v>
      </c>
      <c r="BD56" s="32">
        <f t="shared" si="10"/>
        <v>0</v>
      </c>
      <c r="BE56" s="32">
        <f t="shared" si="10"/>
        <v>0</v>
      </c>
      <c r="BF56" s="32">
        <f t="shared" si="10"/>
        <v>0</v>
      </c>
      <c r="BG56" s="32">
        <f t="shared" si="10"/>
        <v>0</v>
      </c>
      <c r="BH56" s="32">
        <f t="shared" si="10"/>
        <v>0</v>
      </c>
      <c r="BI56" s="32">
        <f t="shared" si="10"/>
        <v>0</v>
      </c>
      <c r="BJ56" s="32">
        <f t="shared" si="9"/>
        <v>0</v>
      </c>
      <c r="BK56" s="32">
        <f t="shared" si="9"/>
        <v>0</v>
      </c>
      <c r="BL56" s="32">
        <f t="shared" si="9"/>
        <v>0</v>
      </c>
      <c r="BM56" s="33">
        <f>AVERAGE(BM3:BM50)</f>
        <v>0.98583333333333345</v>
      </c>
    </row>
    <row r="57" spans="1:65" s="11" customFormat="1">
      <c r="C57" s="27"/>
      <c r="L57" s="34"/>
      <c r="R57" s="34"/>
      <c r="U57" s="34"/>
      <c r="AC57" s="34"/>
      <c r="AS57" s="34"/>
      <c r="AX57" s="34"/>
      <c r="BC57" s="34"/>
      <c r="BH57" s="34"/>
    </row>
    <row r="58" spans="1:65" s="11" customFormat="1" ht="16.5">
      <c r="B58" s="61" t="s">
        <v>19</v>
      </c>
      <c r="C58" s="61"/>
      <c r="D58" s="61"/>
      <c r="E58" s="46">
        <f t="shared" ref="E58:BL58" si="12">WEEKNUM(E2)</f>
        <v>36</v>
      </c>
      <c r="F58" s="46">
        <f t="shared" si="12"/>
        <v>36</v>
      </c>
      <c r="G58" s="46">
        <f t="shared" si="12"/>
        <v>37</v>
      </c>
      <c r="H58" s="46">
        <f t="shared" si="12"/>
        <v>37</v>
      </c>
      <c r="I58" s="46">
        <f t="shared" si="12"/>
        <v>37</v>
      </c>
      <c r="J58" s="46">
        <f t="shared" si="12"/>
        <v>37</v>
      </c>
      <c r="K58" s="46">
        <f t="shared" si="12"/>
        <v>38</v>
      </c>
      <c r="L58" s="46">
        <f t="shared" si="12"/>
        <v>38</v>
      </c>
      <c r="M58" s="46">
        <f t="shared" si="12"/>
        <v>38</v>
      </c>
      <c r="N58" s="46">
        <f t="shared" si="12"/>
        <v>38</v>
      </c>
      <c r="O58" s="46">
        <f t="shared" si="12"/>
        <v>39</v>
      </c>
      <c r="P58" s="46">
        <f t="shared" si="12"/>
        <v>39</v>
      </c>
      <c r="Q58" s="46">
        <f t="shared" si="12"/>
        <v>39</v>
      </c>
      <c r="R58" s="46">
        <f t="shared" si="12"/>
        <v>39</v>
      </c>
      <c r="S58" s="46">
        <f t="shared" si="12"/>
        <v>40</v>
      </c>
      <c r="T58" s="46">
        <f t="shared" si="12"/>
        <v>40</v>
      </c>
      <c r="U58" s="46">
        <f t="shared" si="12"/>
        <v>40</v>
      </c>
      <c r="V58" s="46">
        <f t="shared" ref="V58:BI58" si="13">WEEKNUM(V2)</f>
        <v>41</v>
      </c>
      <c r="W58" s="46">
        <f t="shared" si="13"/>
        <v>41</v>
      </c>
      <c r="X58" s="46">
        <f t="shared" si="13"/>
        <v>41</v>
      </c>
      <c r="Y58" s="46">
        <f t="shared" si="13"/>
        <v>41</v>
      </c>
      <c r="Z58" s="46">
        <f t="shared" si="13"/>
        <v>42</v>
      </c>
      <c r="AA58" s="46">
        <f t="shared" si="13"/>
        <v>42</v>
      </c>
      <c r="AB58" s="46">
        <f t="shared" si="13"/>
        <v>42</v>
      </c>
      <c r="AC58" s="46">
        <f t="shared" si="13"/>
        <v>42</v>
      </c>
      <c r="AD58" s="46">
        <f t="shared" si="13"/>
        <v>43</v>
      </c>
      <c r="AE58" s="46">
        <f t="shared" si="13"/>
        <v>43</v>
      </c>
      <c r="AF58" s="46">
        <f t="shared" si="13"/>
        <v>43</v>
      </c>
      <c r="AG58" s="46">
        <f t="shared" si="13"/>
        <v>43</v>
      </c>
      <c r="AH58" s="46">
        <f t="shared" ref="AH58:AV58" si="14">WEEKNUM(AH2)</f>
        <v>44</v>
      </c>
      <c r="AI58" s="46">
        <f t="shared" si="14"/>
        <v>44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3"/>
        <v>0</v>
      </c>
      <c r="AX58" s="46">
        <f t="shared" si="13"/>
        <v>0</v>
      </c>
      <c r="AY58" s="46">
        <f t="shared" si="13"/>
        <v>0</v>
      </c>
      <c r="AZ58" s="46">
        <f t="shared" si="13"/>
        <v>0</v>
      </c>
      <c r="BA58" s="46">
        <f t="shared" si="13"/>
        <v>0</v>
      </c>
      <c r="BB58" s="46">
        <f t="shared" si="13"/>
        <v>0</v>
      </c>
      <c r="BC58" s="46">
        <f t="shared" si="13"/>
        <v>0</v>
      </c>
      <c r="BD58" s="46">
        <f t="shared" si="13"/>
        <v>0</v>
      </c>
      <c r="BE58" s="46">
        <f t="shared" si="13"/>
        <v>0</v>
      </c>
      <c r="BF58" s="46">
        <f t="shared" si="13"/>
        <v>0</v>
      </c>
      <c r="BG58" s="46">
        <f t="shared" si="13"/>
        <v>0</v>
      </c>
      <c r="BH58" s="46">
        <f t="shared" si="13"/>
        <v>0</v>
      </c>
      <c r="BI58" s="46">
        <f t="shared" si="13"/>
        <v>0</v>
      </c>
      <c r="BJ58" s="46">
        <f t="shared" si="12"/>
        <v>0</v>
      </c>
      <c r="BK58" s="46">
        <f t="shared" si="12"/>
        <v>0</v>
      </c>
      <c r="BL58" s="46">
        <f t="shared" si="12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2020-10-19T12:31:29Z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