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 Pokorný\Desktop\GIT a GITHUB\Aplikace\Generátor týmů\"/>
    </mc:Choice>
  </mc:AlternateContent>
  <xr:revisionPtr revIDLastSave="0" documentId="13_ncr:1_{5ED87E3F-E78E-4458-806B-E17B47A05F8E}" xr6:coauthVersionLast="47" xr6:coauthVersionMax="47" xr10:uidLastSave="{00000000-0000-0000-0000-000000000000}"/>
  <bookViews>
    <workbookView xWindow="-108" yWindow="-108" windowWidth="23256" windowHeight="12456" activeTab="1" xr2:uid="{41961F53-42D5-41F0-9929-F70D339F0EA1}"/>
  </bookViews>
  <sheets>
    <sheet name="england" sheetId="6" r:id="rId1"/>
    <sheet name="france" sheetId="9" r:id="rId2"/>
    <sheet name="spain" sheetId="12" r:id="rId3"/>
    <sheet name="italy" sheetId="13" r:id="rId4"/>
    <sheet name="germany" sheetId="14" r:id="rId5"/>
    <sheet name="List14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" i="9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M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5" i="14"/>
  <c r="M5" i="14"/>
  <c r="L5" i="14"/>
  <c r="N4" i="14"/>
  <c r="M4" i="14"/>
  <c r="L4" i="14"/>
  <c r="N3" i="14"/>
  <c r="M3" i="14"/>
  <c r="L3" i="14"/>
  <c r="N2" i="14"/>
  <c r="M2" i="14"/>
  <c r="L2" i="14"/>
  <c r="M22" i="13"/>
  <c r="N21" i="13"/>
  <c r="M21" i="13"/>
  <c r="L21" i="13"/>
  <c r="K21" i="13"/>
  <c r="N20" i="13"/>
  <c r="M20" i="13"/>
  <c r="L20" i="13"/>
  <c r="K20" i="13"/>
  <c r="N19" i="13"/>
  <c r="M19" i="13"/>
  <c r="L19" i="13"/>
  <c r="K19" i="13"/>
  <c r="N18" i="13"/>
  <c r="M18" i="13"/>
  <c r="L18" i="13"/>
  <c r="K18" i="13"/>
  <c r="N17" i="13"/>
  <c r="M17" i="13"/>
  <c r="L17" i="13"/>
  <c r="K17" i="13"/>
  <c r="N16" i="13"/>
  <c r="M16" i="13"/>
  <c r="L16" i="13"/>
  <c r="K16" i="13"/>
  <c r="N15" i="13"/>
  <c r="M15" i="13"/>
  <c r="L15" i="13"/>
  <c r="K15" i="13"/>
  <c r="N14" i="13"/>
  <c r="M14" i="13"/>
  <c r="L14" i="13"/>
  <c r="K14" i="13"/>
  <c r="N13" i="13"/>
  <c r="M13" i="13"/>
  <c r="L13" i="13"/>
  <c r="K13" i="13"/>
  <c r="N12" i="13"/>
  <c r="M12" i="13"/>
  <c r="L12" i="13"/>
  <c r="K12" i="13"/>
  <c r="N11" i="13"/>
  <c r="M11" i="13"/>
  <c r="L11" i="13"/>
  <c r="K11" i="13"/>
  <c r="N10" i="13"/>
  <c r="M10" i="13"/>
  <c r="L10" i="13"/>
  <c r="K10" i="13"/>
  <c r="N9" i="13"/>
  <c r="M9" i="13"/>
  <c r="L9" i="13"/>
  <c r="K9" i="13"/>
  <c r="N8" i="13"/>
  <c r="M8" i="13"/>
  <c r="L8" i="13"/>
  <c r="K8" i="13"/>
  <c r="N7" i="13"/>
  <c r="M7" i="13"/>
  <c r="L7" i="13"/>
  <c r="K7" i="13"/>
  <c r="N6" i="13"/>
  <c r="M6" i="13"/>
  <c r="L6" i="13"/>
  <c r="K6" i="13"/>
  <c r="N5" i="13"/>
  <c r="M5" i="13"/>
  <c r="L5" i="13"/>
  <c r="K5" i="13"/>
  <c r="N4" i="13"/>
  <c r="M4" i="13"/>
  <c r="L4" i="13"/>
  <c r="K4" i="13"/>
  <c r="N3" i="13"/>
  <c r="M3" i="13"/>
  <c r="L3" i="13"/>
  <c r="K3" i="13"/>
  <c r="N2" i="13"/>
  <c r="M2" i="13"/>
  <c r="L2" i="13"/>
  <c r="K2" i="13"/>
  <c r="M22" i="12"/>
  <c r="N21" i="12"/>
  <c r="M21" i="12"/>
  <c r="L21" i="12"/>
  <c r="K21" i="12"/>
  <c r="N20" i="12"/>
  <c r="M20" i="12"/>
  <c r="L20" i="12"/>
  <c r="K20" i="12"/>
  <c r="N19" i="12"/>
  <c r="M19" i="12"/>
  <c r="L19" i="12"/>
  <c r="K19" i="12"/>
  <c r="N18" i="12"/>
  <c r="M18" i="12"/>
  <c r="L18" i="12"/>
  <c r="K18" i="12"/>
  <c r="N17" i="12"/>
  <c r="M17" i="12"/>
  <c r="L17" i="12"/>
  <c r="K17" i="12"/>
  <c r="N16" i="12"/>
  <c r="M16" i="12"/>
  <c r="L16" i="12"/>
  <c r="K16" i="12"/>
  <c r="N15" i="12"/>
  <c r="M15" i="12"/>
  <c r="L15" i="12"/>
  <c r="K15" i="12"/>
  <c r="N14" i="12"/>
  <c r="M14" i="12"/>
  <c r="L14" i="12"/>
  <c r="K14" i="12"/>
  <c r="N13" i="12"/>
  <c r="M13" i="12"/>
  <c r="L13" i="12"/>
  <c r="K13" i="12"/>
  <c r="N12" i="12"/>
  <c r="M12" i="12"/>
  <c r="L12" i="12"/>
  <c r="K12" i="12"/>
  <c r="N11" i="12"/>
  <c r="M11" i="12"/>
  <c r="L11" i="12"/>
  <c r="K11" i="12"/>
  <c r="N10" i="12"/>
  <c r="M10" i="12"/>
  <c r="L10" i="12"/>
  <c r="K10" i="12"/>
  <c r="N9" i="12"/>
  <c r="M9" i="12"/>
  <c r="L9" i="12"/>
  <c r="K9" i="12"/>
  <c r="N8" i="12"/>
  <c r="M8" i="12"/>
  <c r="L8" i="12"/>
  <c r="K8" i="12"/>
  <c r="N7" i="12"/>
  <c r="M7" i="12"/>
  <c r="L7" i="12"/>
  <c r="K7" i="12"/>
  <c r="N6" i="12"/>
  <c r="M6" i="12"/>
  <c r="L6" i="12"/>
  <c r="K6" i="12"/>
  <c r="N5" i="12"/>
  <c r="M5" i="12"/>
  <c r="L5" i="12"/>
  <c r="K5" i="12"/>
  <c r="N4" i="12"/>
  <c r="M4" i="12"/>
  <c r="L4" i="12"/>
  <c r="K4" i="12"/>
  <c r="N3" i="12"/>
  <c r="M3" i="12"/>
  <c r="L3" i="12"/>
  <c r="K3" i="12"/>
  <c r="N2" i="12"/>
  <c r="M2" i="12"/>
  <c r="L2" i="12"/>
  <c r="K2" i="12"/>
  <c r="M22" i="9"/>
  <c r="N21" i="9"/>
  <c r="M21" i="9"/>
  <c r="L21" i="9"/>
  <c r="K21" i="9"/>
  <c r="N20" i="9"/>
  <c r="M20" i="9"/>
  <c r="L20" i="9"/>
  <c r="K20" i="9"/>
  <c r="N19" i="9"/>
  <c r="M19" i="9"/>
  <c r="L19" i="9"/>
  <c r="K19" i="9"/>
  <c r="N18" i="9"/>
  <c r="M18" i="9"/>
  <c r="L18" i="9"/>
  <c r="K18" i="9"/>
  <c r="N17" i="9"/>
  <c r="M17" i="9"/>
  <c r="L17" i="9"/>
  <c r="K17" i="9"/>
  <c r="N16" i="9"/>
  <c r="M16" i="9"/>
  <c r="L16" i="9"/>
  <c r="K16" i="9"/>
  <c r="N15" i="9"/>
  <c r="M15" i="9"/>
  <c r="L15" i="9"/>
  <c r="K15" i="9"/>
  <c r="N14" i="9"/>
  <c r="M14" i="9"/>
  <c r="L14" i="9"/>
  <c r="K14" i="9"/>
  <c r="N13" i="9"/>
  <c r="M13" i="9"/>
  <c r="L13" i="9"/>
  <c r="K13" i="9"/>
  <c r="N12" i="9"/>
  <c r="M12" i="9"/>
  <c r="L12" i="9"/>
  <c r="K12" i="9"/>
  <c r="N11" i="9"/>
  <c r="M11" i="9"/>
  <c r="L11" i="9"/>
  <c r="K11" i="9"/>
  <c r="N10" i="9"/>
  <c r="M10" i="9"/>
  <c r="L10" i="9"/>
  <c r="K10" i="9"/>
  <c r="N9" i="9"/>
  <c r="M9" i="9"/>
  <c r="L9" i="9"/>
  <c r="K9" i="9"/>
  <c r="N8" i="9"/>
  <c r="M8" i="9"/>
  <c r="L8" i="9"/>
  <c r="K8" i="9"/>
  <c r="N7" i="9"/>
  <c r="M7" i="9"/>
  <c r="L7" i="9"/>
  <c r="K7" i="9"/>
  <c r="N6" i="9"/>
  <c r="M6" i="9"/>
  <c r="L6" i="9"/>
  <c r="K6" i="9"/>
  <c r="N5" i="9"/>
  <c r="M5" i="9"/>
  <c r="L5" i="9"/>
  <c r="K5" i="9"/>
  <c r="N4" i="9"/>
  <c r="M4" i="9"/>
  <c r="L4" i="9"/>
  <c r="K4" i="9"/>
  <c r="N3" i="9"/>
  <c r="M3" i="9"/>
  <c r="L3" i="9"/>
  <c r="K3" i="9"/>
  <c r="N2" i="9"/>
  <c r="M2" i="9"/>
  <c r="L2" i="9"/>
  <c r="K2" i="9"/>
  <c r="N21" i="6"/>
  <c r="M12" i="6"/>
  <c r="M13" i="6"/>
  <c r="M14" i="6"/>
  <c r="M15" i="6"/>
  <c r="M16" i="6"/>
  <c r="M17" i="6"/>
  <c r="M18" i="6"/>
  <c r="M19" i="6"/>
  <c r="M20" i="6"/>
  <c r="M22" i="6"/>
  <c r="L10" i="6"/>
  <c r="L5" i="6"/>
  <c r="L6" i="6"/>
  <c r="L7" i="6"/>
  <c r="L8" i="6"/>
  <c r="L9" i="6"/>
  <c r="L11" i="6"/>
  <c r="K3" i="6"/>
  <c r="K4" i="6"/>
  <c r="K2" i="6"/>
</calcChain>
</file>

<file path=xl/sharedStrings.xml><?xml version="1.0" encoding="utf-8"?>
<sst xmlns="http://schemas.openxmlformats.org/spreadsheetml/2006/main" count="191" uniqueCount="116">
  <si>
    <t>Arsenal</t>
  </si>
  <si>
    <t>Manchester City</t>
  </si>
  <si>
    <t>Manchester Utd</t>
  </si>
  <si>
    <t>Aston Villa</t>
  </si>
  <si>
    <t>Brighton</t>
  </si>
  <si>
    <t>Liverpool</t>
  </si>
  <si>
    <t>Brentford</t>
  </si>
  <si>
    <t>Fulham</t>
  </si>
  <si>
    <t>Chelsea</t>
  </si>
  <si>
    <t>Crystal Palace</t>
  </si>
  <si>
    <t>Wolves</t>
  </si>
  <si>
    <t>West Ham</t>
  </si>
  <si>
    <t>Everton</t>
  </si>
  <si>
    <t>Southampton</t>
  </si>
  <si>
    <t>Inter</t>
  </si>
  <si>
    <t>AS Řím</t>
  </si>
  <si>
    <t>Juventus</t>
  </si>
  <si>
    <t>Bologna</t>
  </si>
  <si>
    <t>Fiorentina</t>
  </si>
  <si>
    <t>Sassuolo</t>
  </si>
  <si>
    <t>Udinese</t>
  </si>
  <si>
    <t>Monza</t>
  </si>
  <si>
    <t>Empoli</t>
  </si>
  <si>
    <t>Salernitana</t>
  </si>
  <si>
    <t>Lecce</t>
  </si>
  <si>
    <t>Cremonese</t>
  </si>
  <si>
    <t>Sampdoria</t>
  </si>
  <si>
    <t>Leverkusen</t>
  </si>
  <si>
    <t>Frankfurt</t>
  </si>
  <si>
    <t>Real Madrid</t>
  </si>
  <si>
    <t>Real Sociedad</t>
  </si>
  <si>
    <t>Montpellier</t>
  </si>
  <si>
    <t>AC Ajaccio</t>
  </si>
  <si>
    <t>Leicester City</t>
  </si>
  <si>
    <t>Leeds United</t>
  </si>
  <si>
    <t>AFC Bournemouth</t>
  </si>
  <si>
    <t>Spurs</t>
  </si>
  <si>
    <t>Newcastle Utd</t>
  </si>
  <si>
    <t>Nott'm Forest</t>
  </si>
  <si>
    <t>nazev</t>
  </si>
  <si>
    <t>utok</t>
  </si>
  <si>
    <t>zaloha</t>
  </si>
  <si>
    <t>obrana</t>
  </si>
  <si>
    <t>celkem</t>
  </si>
  <si>
    <t>5 star</t>
  </si>
  <si>
    <t>4 star</t>
  </si>
  <si>
    <t>3 star</t>
  </si>
  <si>
    <t>4.5 star</t>
  </si>
  <si>
    <t>3.5 star</t>
  </si>
  <si>
    <t>Jméno</t>
  </si>
  <si>
    <t>Liga</t>
  </si>
  <si>
    <t>ÚTO</t>
  </si>
  <si>
    <t>ZÁL</t>
  </si>
  <si>
    <t>OBR</t>
  </si>
  <si>
    <t>CLK</t>
  </si>
  <si>
    <t>Hodnocení týmu</t>
  </si>
  <si>
    <t>Paris SG</t>
  </si>
  <si>
    <t>OM</t>
  </si>
  <si>
    <t>AS Monaco</t>
  </si>
  <si>
    <t>Stade Rennais FC</t>
  </si>
  <si>
    <t>OL</t>
  </si>
  <si>
    <t>OGC Nice</t>
  </si>
  <si>
    <t>LOSC Lille</t>
  </si>
  <si>
    <t>FC Nantes</t>
  </si>
  <si>
    <t>RC Lens</t>
  </si>
  <si>
    <t>Strasbourg</t>
  </si>
  <si>
    <t>Stade Brestois 29</t>
  </si>
  <si>
    <t>ESTAC Troyes</t>
  </si>
  <si>
    <t>FC Lorient</t>
  </si>
  <si>
    <t>Toulouse FC</t>
  </si>
  <si>
    <t>Stade de Reims</t>
  </si>
  <si>
    <t>AJ Auxerre</t>
  </si>
  <si>
    <t>Angers SCO</t>
  </si>
  <si>
    <t>Clermont Foot 63</t>
  </si>
  <si>
    <t>Atlético de Madrid</t>
  </si>
  <si>
    <t>FC Barcelona</t>
  </si>
  <si>
    <t>Sevilla FC</t>
  </si>
  <si>
    <t>Villarreal CF</t>
  </si>
  <si>
    <t>Real Betis</t>
  </si>
  <si>
    <t>Athletic Club</t>
  </si>
  <si>
    <t>RCD Espanyol</t>
  </si>
  <si>
    <t>RC Celta</t>
  </si>
  <si>
    <t>Getafe CF</t>
  </si>
  <si>
    <t>Rayo Vallecano</t>
  </si>
  <si>
    <t>Valencia CF</t>
  </si>
  <si>
    <t>CA Osasuna</t>
  </si>
  <si>
    <t>Girona FC</t>
  </si>
  <si>
    <t>RCD Mallorca</t>
  </si>
  <si>
    <t>Cádiz CF</t>
  </si>
  <si>
    <t>R. Valladolid CF</t>
  </si>
  <si>
    <t>Elche CF</t>
  </si>
  <si>
    <t>UD Almería</t>
  </si>
  <si>
    <t>Milan</t>
  </si>
  <si>
    <t>Napoli FC</t>
  </si>
  <si>
    <t>Latium</t>
  </si>
  <si>
    <t>Bergamo Calcio</t>
  </si>
  <si>
    <t>Torino</t>
  </si>
  <si>
    <t>Hellas Verona</t>
  </si>
  <si>
    <t>La Spezia</t>
  </si>
  <si>
    <t>FC Bayern München</t>
  </si>
  <si>
    <t>Bundesliga</t>
  </si>
  <si>
    <t>RB Leipzig</t>
  </si>
  <si>
    <t>Borussia Dortmund</t>
  </si>
  <si>
    <t>M'gladbach</t>
  </si>
  <si>
    <t>TSG Hoffenheim</t>
  </si>
  <si>
    <t>SC Freiburg</t>
  </si>
  <si>
    <t>VfL Wolfsburg</t>
  </si>
  <si>
    <t>1. FSV Mainz 05</t>
  </si>
  <si>
    <t>Union Berlin</t>
  </si>
  <si>
    <t>Hertha Berlin</t>
  </si>
  <si>
    <t>VfB Stuttgart</t>
  </si>
  <si>
    <t>FC Augsburg</t>
  </si>
  <si>
    <t>1. FC Köln</t>
  </si>
  <si>
    <t>SV Werder Bremen</t>
  </si>
  <si>
    <t>FC Schalke 04</t>
  </si>
  <si>
    <t>VfL Bochum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</si>
</sst>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0"/>
      <color rgb="FFFFFFFF"/>
      <name val="Segoe UI"/>
      <family val="2"/>
      <charset val="238"/>
    </font>
    <font>
      <b/>
      <sz val="14.65"/>
      <color rgb="FFFDBA43"/>
      <name val="Font awesome 5 free"/>
    </font>
    <font>
      <sz val="14.65"/>
      <color rgb="FFFDBA43"/>
      <name val="Font awesome 5 free"/>
    </font>
    <font>
      <u/>
      <sz val="11"/>
      <color theme="10"/>
      <name val="Calibri"/>
      <family val="2"/>
      <charset val="238"/>
      <scheme val="minor"/>
    </font>
    <font>
      <b/>
      <sz val="10"/>
      <color rgb="FF212529"/>
      <name val="Segoe UI"/>
      <family val="2"/>
      <charset val="238"/>
    </font>
    <font>
      <sz val="10"/>
      <color rgb="FF012374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5" fillId="2" borderId="2" xfId="0" applyFont="1" applyFill="1" applyBorder="1" applyAlignment="1">
      <alignment horizontal="center" wrapText="1"/>
    </xf>
    <xf numFmtId="0" fontId="4" fillId="2" borderId="2" xfId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www.fifaindex.com/cs/team/10029/tsg-hoffenheim/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hyperlink" Target="https://www.fifaindex.com/cs/team/112172/rb-leipzig/" TargetMode="External"/><Relationship Id="rId21" Type="http://schemas.openxmlformats.org/officeDocument/2006/relationships/hyperlink" Target="https://www.fifaindex.com/cs/team/1831/union-berlin/" TargetMode="External"/><Relationship Id="rId34" Type="http://schemas.openxmlformats.org/officeDocument/2006/relationships/image" Target="../media/image17.png"/><Relationship Id="rId7" Type="http://schemas.openxmlformats.org/officeDocument/2006/relationships/hyperlink" Target="https://www.fifaindex.com/cs/team/32/leverkusen/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fifaindex.com/cs/team/175/vfl-wolfsburg/" TargetMode="External"/><Relationship Id="rId25" Type="http://schemas.openxmlformats.org/officeDocument/2006/relationships/hyperlink" Target="https://www.fifaindex.com/cs/team/36/vfb-stuttgart/" TargetMode="External"/><Relationship Id="rId33" Type="http://schemas.openxmlformats.org/officeDocument/2006/relationships/hyperlink" Target="https://www.fifaindex.com/cs/team/34/fc-schalke-04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www.fifaindex.com/cs/team/31/1-fc-k%C3%B6ln/" TargetMode="External"/><Relationship Id="rId1" Type="http://schemas.openxmlformats.org/officeDocument/2006/relationships/hyperlink" Target="https://www.fifaindex.com/cs/team/21/fc-bayern-m%C3%BCnchen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fifaindex.com/cs/team/23/mgladbach/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hyperlink" Target="https://www.fifaindex.com/cs/team/22/borussia-dortmund/" TargetMode="External"/><Relationship Id="rId15" Type="http://schemas.openxmlformats.org/officeDocument/2006/relationships/hyperlink" Target="https://www.fifaindex.com/cs/team/25/sc-freiburg/" TargetMode="External"/><Relationship Id="rId23" Type="http://schemas.openxmlformats.org/officeDocument/2006/relationships/hyperlink" Target="https://www.fifaindex.com/cs/team/166/hertha-berlin/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hyperlink" Target="https://www.fifaindex.com/cs/team/169/1-fsv-mainz-05/" TargetMode="External"/><Relationship Id="rId31" Type="http://schemas.openxmlformats.org/officeDocument/2006/relationships/hyperlink" Target="https://www.fifaindex.com/cs/team/38/sv-werder-bremen/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fifaindex.com/cs/team/1824/frankfurt/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fifaindex.com/cs/team/100409/fc-augsburg/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fifaindex.com/cs/team/160/vfl-bochu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723900</xdr:colOff>
      <xdr:row>4</xdr:row>
      <xdr:rowOff>403860</xdr:rowOff>
    </xdr:to>
    <xdr:pic>
      <xdr:nvPicPr>
        <xdr:cNvPr id="2" name="Obrázek 1" descr="FC Bayern München FIFA 23">
          <a:hlinkClick xmlns:r="http://schemas.openxmlformats.org/officeDocument/2006/relationships" r:id="rId1" tooltip="FC Bayern München FIFA 23"/>
          <a:extLst>
            <a:ext uri="{FF2B5EF4-FFF2-40B4-BE49-F238E27FC236}">
              <a16:creationId xmlns:a16="http://schemas.microsoft.com/office/drawing/2014/main" id="{B9EC142D-7C6A-F455-1975-F443BAAF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723900</xdr:colOff>
      <xdr:row>6</xdr:row>
      <xdr:rowOff>30480</xdr:rowOff>
    </xdr:to>
    <xdr:pic>
      <xdr:nvPicPr>
        <xdr:cNvPr id="3" name="Obrázek 2" descr="RB Leipzig FIFA 23">
          <a:hlinkClick xmlns:r="http://schemas.openxmlformats.org/officeDocument/2006/relationships" r:id="rId3" tooltip="RB Leipzig FIFA 23"/>
          <a:extLst>
            <a:ext uri="{FF2B5EF4-FFF2-40B4-BE49-F238E27FC236}">
              <a16:creationId xmlns:a16="http://schemas.microsoft.com/office/drawing/2014/main" id="{38AC6D5C-EA40-AF48-0EEE-461F93E3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</xdr:col>
      <xdr:colOff>723900</xdr:colOff>
      <xdr:row>7</xdr:row>
      <xdr:rowOff>38100</xdr:rowOff>
    </xdr:to>
    <xdr:pic>
      <xdr:nvPicPr>
        <xdr:cNvPr id="4" name="Obrázek 3" descr="Borussia Dortmund FIFA 23">
          <a:hlinkClick xmlns:r="http://schemas.openxmlformats.org/officeDocument/2006/relationships" r:id="rId5" tooltip="Borussia Dortmund FIFA 23"/>
          <a:extLst>
            <a:ext uri="{FF2B5EF4-FFF2-40B4-BE49-F238E27FC236}">
              <a16:creationId xmlns:a16="http://schemas.microsoft.com/office/drawing/2014/main" id="{551D98A2-642D-0A0C-1506-DF210FCA5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</xdr:col>
      <xdr:colOff>723900</xdr:colOff>
      <xdr:row>9</xdr:row>
      <xdr:rowOff>30480</xdr:rowOff>
    </xdr:to>
    <xdr:pic>
      <xdr:nvPicPr>
        <xdr:cNvPr id="5" name="Obrázek 4" descr="Leverkusen FIFA 23">
          <a:hlinkClick xmlns:r="http://schemas.openxmlformats.org/officeDocument/2006/relationships" r:id="rId7" tooltip="Leverkusen FIFA 23"/>
          <a:extLst>
            <a:ext uri="{FF2B5EF4-FFF2-40B4-BE49-F238E27FC236}">
              <a16:creationId xmlns:a16="http://schemas.microsoft.com/office/drawing/2014/main" id="{DA1A144B-6DE3-C44C-EE9A-41F3095DD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52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723900</xdr:colOff>
      <xdr:row>9</xdr:row>
      <xdr:rowOff>403860</xdr:rowOff>
    </xdr:to>
    <xdr:pic>
      <xdr:nvPicPr>
        <xdr:cNvPr id="6" name="Obrázek 5" descr="Frankfurt FIFA 23">
          <a:hlinkClick xmlns:r="http://schemas.openxmlformats.org/officeDocument/2006/relationships" r:id="rId9" tooltip="Frankfurt FIFA 23"/>
          <a:extLst>
            <a:ext uri="{FF2B5EF4-FFF2-40B4-BE49-F238E27FC236}">
              <a16:creationId xmlns:a16="http://schemas.microsoft.com/office/drawing/2014/main" id="{1B6756C9-53D4-9805-BC1C-BB8387B20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723900</xdr:colOff>
      <xdr:row>11</xdr:row>
      <xdr:rowOff>30480</xdr:rowOff>
    </xdr:to>
    <xdr:pic>
      <xdr:nvPicPr>
        <xdr:cNvPr id="7" name="Obrázek 6" descr="M'gladbach FIFA 23">
          <a:hlinkClick xmlns:r="http://schemas.openxmlformats.org/officeDocument/2006/relationships" r:id="rId11" tooltip="M'gladbach FIFA 23"/>
          <a:extLst>
            <a:ext uri="{FF2B5EF4-FFF2-40B4-BE49-F238E27FC236}">
              <a16:creationId xmlns:a16="http://schemas.microsoft.com/office/drawing/2014/main" id="{80BCF8BB-0697-D03F-EAAC-9DD95C8D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416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723900</xdr:colOff>
      <xdr:row>11</xdr:row>
      <xdr:rowOff>403860</xdr:rowOff>
    </xdr:to>
    <xdr:pic>
      <xdr:nvPicPr>
        <xdr:cNvPr id="8" name="Obrázek 7" descr="TSG Hoffenheim FIFA 23">
          <a:hlinkClick xmlns:r="http://schemas.openxmlformats.org/officeDocument/2006/relationships" r:id="rId13" tooltip="TSG Hoffenheim FIFA 23"/>
          <a:extLst>
            <a:ext uri="{FF2B5EF4-FFF2-40B4-BE49-F238E27FC236}">
              <a16:creationId xmlns:a16="http://schemas.microsoft.com/office/drawing/2014/main" id="{3B845240-F6D8-C1F8-8685-EA9A98A6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754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723900</xdr:colOff>
      <xdr:row>13</xdr:row>
      <xdr:rowOff>38100</xdr:rowOff>
    </xdr:to>
    <xdr:pic>
      <xdr:nvPicPr>
        <xdr:cNvPr id="9" name="Obrázek 8" descr="SC Freiburg FIFA 23">
          <a:hlinkClick xmlns:r="http://schemas.openxmlformats.org/officeDocument/2006/relationships" r:id="rId15" tooltip="SC Freiburg FIFA 23"/>
          <a:extLst>
            <a:ext uri="{FF2B5EF4-FFF2-40B4-BE49-F238E27FC236}">
              <a16:creationId xmlns:a16="http://schemas.microsoft.com/office/drawing/2014/main" id="{4679F7A0-4B69-FF31-A0FB-E0BC5C1A9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723900</xdr:colOff>
      <xdr:row>14</xdr:row>
      <xdr:rowOff>220980</xdr:rowOff>
    </xdr:to>
    <xdr:pic>
      <xdr:nvPicPr>
        <xdr:cNvPr id="10" name="Obrázek 9" descr="VfL Wolfsburg FIFA 23">
          <a:hlinkClick xmlns:r="http://schemas.openxmlformats.org/officeDocument/2006/relationships" r:id="rId17" tooltip="VfL Wolfsburg FIFA 23"/>
          <a:extLst>
            <a:ext uri="{FF2B5EF4-FFF2-40B4-BE49-F238E27FC236}">
              <a16:creationId xmlns:a16="http://schemas.microsoft.com/office/drawing/2014/main" id="{02AF75C7-10D2-C2A4-85F8-8C6D2B5F4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718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723900</xdr:colOff>
      <xdr:row>16</xdr:row>
      <xdr:rowOff>30480</xdr:rowOff>
    </xdr:to>
    <xdr:pic>
      <xdr:nvPicPr>
        <xdr:cNvPr id="11" name="Obrázek 10" descr="1. FSV Mainz 05 FIFA 23">
          <a:hlinkClick xmlns:r="http://schemas.openxmlformats.org/officeDocument/2006/relationships" r:id="rId19" tooltip="1. FSV Mainz 05 FIFA 23"/>
          <a:extLst>
            <a:ext uri="{FF2B5EF4-FFF2-40B4-BE49-F238E27FC236}">
              <a16:creationId xmlns:a16="http://schemas.microsoft.com/office/drawing/2014/main" id="{97B82780-0F34-AEDE-C0DA-E5BEFF99F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723900</xdr:colOff>
      <xdr:row>17</xdr:row>
      <xdr:rowOff>213360</xdr:rowOff>
    </xdr:to>
    <xdr:pic>
      <xdr:nvPicPr>
        <xdr:cNvPr id="12" name="Obrázek 11" descr="Union Berlin FIFA 23">
          <a:hlinkClick xmlns:r="http://schemas.openxmlformats.org/officeDocument/2006/relationships" r:id="rId21" tooltip="Union Berlin FIFA 23"/>
          <a:extLst>
            <a:ext uri="{FF2B5EF4-FFF2-40B4-BE49-F238E27FC236}">
              <a16:creationId xmlns:a16="http://schemas.microsoft.com/office/drawing/2014/main" id="{72149213-0ADD-9ECC-204A-1E80480B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723900</xdr:colOff>
      <xdr:row>18</xdr:row>
      <xdr:rowOff>213360</xdr:rowOff>
    </xdr:to>
    <xdr:pic>
      <xdr:nvPicPr>
        <xdr:cNvPr id="13" name="Obrázek 12" descr="Hertha Berlin FIFA 23">
          <a:hlinkClick xmlns:r="http://schemas.openxmlformats.org/officeDocument/2006/relationships" r:id="rId23" tooltip="Hertha Berlin FIFA 23"/>
          <a:extLst>
            <a:ext uri="{FF2B5EF4-FFF2-40B4-BE49-F238E27FC236}">
              <a16:creationId xmlns:a16="http://schemas.microsoft.com/office/drawing/2014/main" id="{28500D0C-406F-67BE-4609-7B50C2B66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</xdr:col>
      <xdr:colOff>723900</xdr:colOff>
      <xdr:row>20</xdr:row>
      <xdr:rowOff>30480</xdr:rowOff>
    </xdr:to>
    <xdr:pic>
      <xdr:nvPicPr>
        <xdr:cNvPr id="14" name="Obrázek 13" descr="VfB Stuttgart FIFA 23">
          <a:hlinkClick xmlns:r="http://schemas.openxmlformats.org/officeDocument/2006/relationships" r:id="rId25" tooltip="VfB Stuttgart FIFA 23"/>
          <a:extLst>
            <a:ext uri="{FF2B5EF4-FFF2-40B4-BE49-F238E27FC236}">
              <a16:creationId xmlns:a16="http://schemas.microsoft.com/office/drawing/2014/main" id="{6C3A6C42-1241-88B5-4E00-42002AFFC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46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723900</xdr:colOff>
      <xdr:row>20</xdr:row>
      <xdr:rowOff>403860</xdr:rowOff>
    </xdr:to>
    <xdr:pic>
      <xdr:nvPicPr>
        <xdr:cNvPr id="15" name="Obrázek 14" descr="FC Augsburg FIFA 23">
          <a:hlinkClick xmlns:r="http://schemas.openxmlformats.org/officeDocument/2006/relationships" r:id="rId27" tooltip="FC Augsburg FIFA 23"/>
          <a:extLst>
            <a:ext uri="{FF2B5EF4-FFF2-40B4-BE49-F238E27FC236}">
              <a16:creationId xmlns:a16="http://schemas.microsoft.com/office/drawing/2014/main" id="{BE33E770-BEDE-78B9-EF54-BC39C0E1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984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723900</xdr:colOff>
      <xdr:row>21</xdr:row>
      <xdr:rowOff>220980</xdr:rowOff>
    </xdr:to>
    <xdr:pic>
      <xdr:nvPicPr>
        <xdr:cNvPr id="16" name="Obrázek 15" descr="1. FC Köln FIFA 23">
          <a:hlinkClick xmlns:r="http://schemas.openxmlformats.org/officeDocument/2006/relationships" r:id="rId29" tooltip="1. FC Köln FIFA 23"/>
          <a:extLst>
            <a:ext uri="{FF2B5EF4-FFF2-40B4-BE49-F238E27FC236}">
              <a16:creationId xmlns:a16="http://schemas.microsoft.com/office/drawing/2014/main" id="{FB93E4F5-665F-B27F-87AF-0CF24E228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322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723900</xdr:colOff>
      <xdr:row>22</xdr:row>
      <xdr:rowOff>220980</xdr:rowOff>
    </xdr:to>
    <xdr:pic>
      <xdr:nvPicPr>
        <xdr:cNvPr id="17" name="Obrázek 16" descr="SV Werder Bremen FIFA 23">
          <a:hlinkClick xmlns:r="http://schemas.openxmlformats.org/officeDocument/2006/relationships" r:id="rId31" tooltip="SV Werder Bremen FIFA 23"/>
          <a:extLst>
            <a:ext uri="{FF2B5EF4-FFF2-40B4-BE49-F238E27FC236}">
              <a16:creationId xmlns:a16="http://schemas.microsoft.com/office/drawing/2014/main" id="{12C0945E-360F-4F72-0905-A9FD6127D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948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723900</xdr:colOff>
      <xdr:row>25</xdr:row>
      <xdr:rowOff>45720</xdr:rowOff>
    </xdr:to>
    <xdr:pic>
      <xdr:nvPicPr>
        <xdr:cNvPr id="18" name="Obrázek 17" descr="FC Schalke 04 FIFA 23">
          <a:hlinkClick xmlns:r="http://schemas.openxmlformats.org/officeDocument/2006/relationships" r:id="rId33" tooltip="FC Schalke 04 FIFA 23"/>
          <a:extLst>
            <a:ext uri="{FF2B5EF4-FFF2-40B4-BE49-F238E27FC236}">
              <a16:creationId xmlns:a16="http://schemas.microsoft.com/office/drawing/2014/main" id="{6822D021-C8B0-EEB6-2EA5-426135691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574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723900</xdr:colOff>
      <xdr:row>28</xdr:row>
      <xdr:rowOff>53340</xdr:rowOff>
    </xdr:to>
    <xdr:pic>
      <xdr:nvPicPr>
        <xdr:cNvPr id="19" name="Obrázek 18" descr="VfL Bochum FIFA 23">
          <a:hlinkClick xmlns:r="http://schemas.openxmlformats.org/officeDocument/2006/relationships" r:id="rId35" tooltip="VfL Bochum FIFA 23"/>
          <a:extLst>
            <a:ext uri="{FF2B5EF4-FFF2-40B4-BE49-F238E27FC236}">
              <a16:creationId xmlns:a16="http://schemas.microsoft.com/office/drawing/2014/main" id="{5B225A85-7D37-1179-2477-1E087E7F2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3335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faindex.com/cs/teams/?league=19" TargetMode="External"/><Relationship Id="rId13" Type="http://schemas.openxmlformats.org/officeDocument/2006/relationships/hyperlink" Target="https://www.fifaindex.com/cs/team/1824/frankfurt/" TargetMode="External"/><Relationship Id="rId18" Type="http://schemas.openxmlformats.org/officeDocument/2006/relationships/hyperlink" Target="https://www.fifaindex.com/cs/teams/?league=19" TargetMode="External"/><Relationship Id="rId26" Type="http://schemas.openxmlformats.org/officeDocument/2006/relationships/hyperlink" Target="https://www.fifaindex.com/cs/teams/?league=19" TargetMode="External"/><Relationship Id="rId39" Type="http://schemas.openxmlformats.org/officeDocument/2006/relationships/hyperlink" Target="https://www.fifaindex.com/cs/team/160/vfl-bochum/" TargetMode="External"/><Relationship Id="rId3" Type="http://schemas.openxmlformats.org/officeDocument/2006/relationships/hyperlink" Target="https://www.fifaindex.com/cs/teams/?league=19&amp;order=desc&amp;order_by=defenserating" TargetMode="External"/><Relationship Id="rId21" Type="http://schemas.openxmlformats.org/officeDocument/2006/relationships/hyperlink" Target="https://www.fifaindex.com/cs/team/175/vfl-wolfsburg/" TargetMode="External"/><Relationship Id="rId34" Type="http://schemas.openxmlformats.org/officeDocument/2006/relationships/hyperlink" Target="https://www.fifaindex.com/cs/teams/?league=19" TargetMode="External"/><Relationship Id="rId7" Type="http://schemas.openxmlformats.org/officeDocument/2006/relationships/hyperlink" Target="https://www.fifaindex.com/cs/team/112172/rb-leipzig/" TargetMode="External"/><Relationship Id="rId12" Type="http://schemas.openxmlformats.org/officeDocument/2006/relationships/hyperlink" Target="https://www.fifaindex.com/cs/teams/?league=19" TargetMode="External"/><Relationship Id="rId17" Type="http://schemas.openxmlformats.org/officeDocument/2006/relationships/hyperlink" Target="https://www.fifaindex.com/cs/team/10029/tsg-hoffenheim/" TargetMode="External"/><Relationship Id="rId25" Type="http://schemas.openxmlformats.org/officeDocument/2006/relationships/hyperlink" Target="https://www.fifaindex.com/cs/team/1831/union-berlin/" TargetMode="External"/><Relationship Id="rId33" Type="http://schemas.openxmlformats.org/officeDocument/2006/relationships/hyperlink" Target="https://www.fifaindex.com/cs/team/31/1-fc-k%C3%B6ln/" TargetMode="External"/><Relationship Id="rId38" Type="http://schemas.openxmlformats.org/officeDocument/2006/relationships/hyperlink" Target="https://www.fifaindex.com/cs/teams/?league=19" TargetMode="External"/><Relationship Id="rId2" Type="http://schemas.openxmlformats.org/officeDocument/2006/relationships/hyperlink" Target="https://www.fifaindex.com/cs/teams/?league=19&amp;order=desc&amp;order_by=midfieldrating" TargetMode="External"/><Relationship Id="rId16" Type="http://schemas.openxmlformats.org/officeDocument/2006/relationships/hyperlink" Target="https://www.fifaindex.com/cs/teams/?league=19" TargetMode="External"/><Relationship Id="rId20" Type="http://schemas.openxmlformats.org/officeDocument/2006/relationships/hyperlink" Target="https://www.fifaindex.com/cs/teams/?league=19" TargetMode="External"/><Relationship Id="rId29" Type="http://schemas.openxmlformats.org/officeDocument/2006/relationships/hyperlink" Target="https://www.fifaindex.com/cs/team/36/vfb-stuttgart/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www.fifaindex.com/cs/teams/?league=19&amp;order=desc&amp;order_by=attackrating" TargetMode="External"/><Relationship Id="rId6" Type="http://schemas.openxmlformats.org/officeDocument/2006/relationships/hyperlink" Target="https://www.fifaindex.com/cs/teams/?league=19" TargetMode="External"/><Relationship Id="rId11" Type="http://schemas.openxmlformats.org/officeDocument/2006/relationships/hyperlink" Target="https://www.fifaindex.com/cs/team/32/leverkusen/" TargetMode="External"/><Relationship Id="rId24" Type="http://schemas.openxmlformats.org/officeDocument/2006/relationships/hyperlink" Target="https://www.fifaindex.com/cs/teams/?league=19" TargetMode="External"/><Relationship Id="rId32" Type="http://schemas.openxmlformats.org/officeDocument/2006/relationships/hyperlink" Target="https://www.fifaindex.com/cs/teams/?league=19" TargetMode="External"/><Relationship Id="rId37" Type="http://schemas.openxmlformats.org/officeDocument/2006/relationships/hyperlink" Target="https://www.fifaindex.com/cs/team/34/fc-schalke-04/" TargetMode="External"/><Relationship Id="rId40" Type="http://schemas.openxmlformats.org/officeDocument/2006/relationships/hyperlink" Target="https://www.fifaindex.com/cs/teams/?league=19" TargetMode="External"/><Relationship Id="rId5" Type="http://schemas.openxmlformats.org/officeDocument/2006/relationships/hyperlink" Target="https://www.fifaindex.com/cs/team/21/fc-bayern-m%C3%BCnchen/" TargetMode="External"/><Relationship Id="rId15" Type="http://schemas.openxmlformats.org/officeDocument/2006/relationships/hyperlink" Target="https://www.fifaindex.com/cs/team/23/mgladbach/" TargetMode="External"/><Relationship Id="rId23" Type="http://schemas.openxmlformats.org/officeDocument/2006/relationships/hyperlink" Target="https://www.fifaindex.com/cs/team/169/1-fsv-mainz-05/" TargetMode="External"/><Relationship Id="rId28" Type="http://schemas.openxmlformats.org/officeDocument/2006/relationships/hyperlink" Target="https://www.fifaindex.com/cs/teams/?league=19" TargetMode="External"/><Relationship Id="rId36" Type="http://schemas.openxmlformats.org/officeDocument/2006/relationships/hyperlink" Target="https://www.fifaindex.com/cs/teams/?league=19" TargetMode="External"/><Relationship Id="rId10" Type="http://schemas.openxmlformats.org/officeDocument/2006/relationships/hyperlink" Target="https://www.fifaindex.com/cs/teams/?league=19" TargetMode="External"/><Relationship Id="rId19" Type="http://schemas.openxmlformats.org/officeDocument/2006/relationships/hyperlink" Target="https://www.fifaindex.com/cs/team/25/sc-freiburg/" TargetMode="External"/><Relationship Id="rId31" Type="http://schemas.openxmlformats.org/officeDocument/2006/relationships/hyperlink" Target="https://www.fifaindex.com/cs/team/100409/fc-augsburg/" TargetMode="External"/><Relationship Id="rId4" Type="http://schemas.openxmlformats.org/officeDocument/2006/relationships/hyperlink" Target="https://www.fifaindex.com/cs/teams/?league=19&amp;order=desc&amp;order_by=overallrating" TargetMode="External"/><Relationship Id="rId9" Type="http://schemas.openxmlformats.org/officeDocument/2006/relationships/hyperlink" Target="https://www.fifaindex.com/cs/team/22/borussia-dortmund/" TargetMode="External"/><Relationship Id="rId14" Type="http://schemas.openxmlformats.org/officeDocument/2006/relationships/hyperlink" Target="https://www.fifaindex.com/cs/teams/?league=19" TargetMode="External"/><Relationship Id="rId22" Type="http://schemas.openxmlformats.org/officeDocument/2006/relationships/hyperlink" Target="https://www.fifaindex.com/cs/teams/?league=19" TargetMode="External"/><Relationship Id="rId27" Type="http://schemas.openxmlformats.org/officeDocument/2006/relationships/hyperlink" Target="https://www.fifaindex.com/cs/team/166/hertha-berlin/" TargetMode="External"/><Relationship Id="rId30" Type="http://schemas.openxmlformats.org/officeDocument/2006/relationships/hyperlink" Target="https://www.fifaindex.com/cs/teams/?league=19" TargetMode="External"/><Relationship Id="rId35" Type="http://schemas.openxmlformats.org/officeDocument/2006/relationships/hyperlink" Target="https://www.fifaindex.com/cs/team/38/sv-werder-brem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801-8C8D-4947-AEB2-6847A0F2FEC6}">
  <dimension ref="A1:O22"/>
  <sheetViews>
    <sheetView workbookViewId="0">
      <selection activeCell="A23" sqref="A23"/>
    </sheetView>
  </sheetViews>
  <sheetFormatPr defaultRowHeight="14.4"/>
  <sheetData>
    <row r="1" spans="1:15">
      <c r="A1" t="s">
        <v>39</v>
      </c>
      <c r="C1" t="s">
        <v>40</v>
      </c>
      <c r="D1" t="s">
        <v>41</v>
      </c>
      <c r="E1" t="s">
        <v>42</v>
      </c>
      <c r="F1" t="s">
        <v>43</v>
      </c>
      <c r="K1" t="s">
        <v>44</v>
      </c>
      <c r="L1" t="s">
        <v>47</v>
      </c>
      <c r="M1" t="s">
        <v>45</v>
      </c>
      <c r="N1" t="s">
        <v>48</v>
      </c>
      <c r="O1" t="s">
        <v>46</v>
      </c>
    </row>
    <row r="2" spans="1:15">
      <c r="A2" t="s">
        <v>1</v>
      </c>
      <c r="C2">
        <v>85</v>
      </c>
      <c r="D2">
        <v>87</v>
      </c>
      <c r="E2">
        <v>84</v>
      </c>
      <c r="F2">
        <v>85</v>
      </c>
      <c r="K2" t="str">
        <f>IF(F2&gt;=83,A2,"")</f>
        <v>Manchester City</v>
      </c>
    </row>
    <row r="3" spans="1:15">
      <c r="A3" t="s">
        <v>5</v>
      </c>
      <c r="C3">
        <v>84</v>
      </c>
      <c r="D3">
        <v>82</v>
      </c>
      <c r="E3">
        <v>84</v>
      </c>
      <c r="F3">
        <v>84</v>
      </c>
      <c r="K3" t="str">
        <f t="shared" ref="K3:K4" si="0">IF(F3&gt;=83,A3,"")</f>
        <v>Liverpool</v>
      </c>
    </row>
    <row r="4" spans="1:15">
      <c r="A4" t="s">
        <v>8</v>
      </c>
      <c r="C4">
        <v>83</v>
      </c>
      <c r="D4">
        <v>79</v>
      </c>
      <c r="E4">
        <v>83</v>
      </c>
      <c r="F4">
        <v>83</v>
      </c>
      <c r="K4" t="str">
        <f t="shared" si="0"/>
        <v>Chelsea</v>
      </c>
    </row>
    <row r="5" spans="1:15">
      <c r="A5" t="s">
        <v>36</v>
      </c>
      <c r="C5">
        <v>84</v>
      </c>
      <c r="D5">
        <v>83</v>
      </c>
      <c r="E5">
        <v>80</v>
      </c>
      <c r="F5">
        <v>82</v>
      </c>
      <c r="L5" t="str">
        <f t="shared" ref="L5:L11" si="1">IF(AND(F5&gt;=79,F5&lt;83),A5,"")</f>
        <v>Spurs</v>
      </c>
    </row>
    <row r="6" spans="1:15">
      <c r="A6" t="s">
        <v>2</v>
      </c>
      <c r="C6">
        <v>82</v>
      </c>
      <c r="D6">
        <v>83</v>
      </c>
      <c r="E6">
        <v>81</v>
      </c>
      <c r="F6">
        <v>82</v>
      </c>
      <c r="L6" t="str">
        <f t="shared" si="1"/>
        <v>Manchester Utd</v>
      </c>
    </row>
    <row r="7" spans="1:15">
      <c r="A7" t="s">
        <v>0</v>
      </c>
      <c r="C7">
        <v>81</v>
      </c>
      <c r="D7">
        <v>83</v>
      </c>
      <c r="E7">
        <v>80</v>
      </c>
      <c r="F7">
        <v>81</v>
      </c>
      <c r="L7" t="str">
        <f t="shared" si="1"/>
        <v>Arsenal</v>
      </c>
    </row>
    <row r="8" spans="1:15">
      <c r="A8" t="s">
        <v>33</v>
      </c>
      <c r="C8">
        <v>82</v>
      </c>
      <c r="D8">
        <v>80</v>
      </c>
      <c r="E8">
        <v>76</v>
      </c>
      <c r="F8">
        <v>79</v>
      </c>
      <c r="L8" t="str">
        <f t="shared" si="1"/>
        <v>Leicester City</v>
      </c>
    </row>
    <row r="9" spans="1:15">
      <c r="A9" t="s">
        <v>11</v>
      </c>
      <c r="C9">
        <v>79</v>
      </c>
      <c r="D9">
        <v>80</v>
      </c>
      <c r="E9">
        <v>78</v>
      </c>
      <c r="F9">
        <v>79</v>
      </c>
      <c r="L9" t="str">
        <f t="shared" si="1"/>
        <v>West Ham</v>
      </c>
    </row>
    <row r="10" spans="1:15">
      <c r="A10" t="s">
        <v>37</v>
      </c>
      <c r="C10">
        <v>79</v>
      </c>
      <c r="D10">
        <v>78</v>
      </c>
      <c r="E10">
        <v>79</v>
      </c>
      <c r="F10">
        <v>79</v>
      </c>
      <c r="L10" t="str">
        <f>IF(AND(F10&gt;=79,F10&lt;83),A10,"")</f>
        <v>Newcastle Utd</v>
      </c>
    </row>
    <row r="11" spans="1:15">
      <c r="A11" t="s">
        <v>3</v>
      </c>
      <c r="C11">
        <v>78</v>
      </c>
      <c r="D11">
        <v>79</v>
      </c>
      <c r="E11">
        <v>79</v>
      </c>
      <c r="F11">
        <v>79</v>
      </c>
      <c r="L11" t="str">
        <f t="shared" si="1"/>
        <v>Aston Villa</v>
      </c>
    </row>
    <row r="12" spans="1:15">
      <c r="A12" t="s">
        <v>10</v>
      </c>
      <c r="C12">
        <v>78</v>
      </c>
      <c r="D12">
        <v>80</v>
      </c>
      <c r="E12">
        <v>74</v>
      </c>
      <c r="F12">
        <v>78</v>
      </c>
      <c r="M12" t="str">
        <f t="shared" ref="M12:M20" si="2">IF(AND(F12&gt;=75,F12&lt;79),A12,"")</f>
        <v>Wolves</v>
      </c>
    </row>
    <row r="13" spans="1:15">
      <c r="A13" t="s">
        <v>12</v>
      </c>
      <c r="C13">
        <v>78</v>
      </c>
      <c r="D13">
        <v>77</v>
      </c>
      <c r="E13">
        <v>76</v>
      </c>
      <c r="F13">
        <v>77</v>
      </c>
      <c r="M13" t="str">
        <f t="shared" si="2"/>
        <v>Everton</v>
      </c>
    </row>
    <row r="14" spans="1:15">
      <c r="A14" t="s">
        <v>38</v>
      </c>
      <c r="C14">
        <v>75</v>
      </c>
      <c r="D14">
        <v>76</v>
      </c>
      <c r="E14">
        <v>77</v>
      </c>
      <c r="F14">
        <v>77</v>
      </c>
      <c r="M14" t="str">
        <f t="shared" si="2"/>
        <v>Nott'm Forest</v>
      </c>
    </row>
    <row r="15" spans="1:15">
      <c r="A15" t="s">
        <v>9</v>
      </c>
      <c r="C15">
        <v>77</v>
      </c>
      <c r="D15">
        <v>76</v>
      </c>
      <c r="E15">
        <v>76</v>
      </c>
      <c r="F15">
        <v>76</v>
      </c>
      <c r="M15" t="str">
        <f t="shared" si="2"/>
        <v>Crystal Palace</v>
      </c>
    </row>
    <row r="16" spans="1:15">
      <c r="A16" t="s">
        <v>34</v>
      </c>
      <c r="C16">
        <v>77</v>
      </c>
      <c r="D16">
        <v>76</v>
      </c>
      <c r="E16">
        <v>75</v>
      </c>
      <c r="F16">
        <v>76</v>
      </c>
      <c r="M16" t="str">
        <f t="shared" si="2"/>
        <v>Leeds United</v>
      </c>
    </row>
    <row r="17" spans="1:14">
      <c r="A17" t="s">
        <v>7</v>
      </c>
      <c r="C17">
        <v>77</v>
      </c>
      <c r="D17">
        <v>76</v>
      </c>
      <c r="E17">
        <v>74</v>
      </c>
      <c r="F17">
        <v>76</v>
      </c>
      <c r="M17" t="str">
        <f t="shared" si="2"/>
        <v>Fulham</v>
      </c>
    </row>
    <row r="18" spans="1:14">
      <c r="A18" t="s">
        <v>13</v>
      </c>
      <c r="C18">
        <v>76</v>
      </c>
      <c r="D18">
        <v>72</v>
      </c>
      <c r="E18">
        <v>76</v>
      </c>
      <c r="F18">
        <v>76</v>
      </c>
      <c r="M18" t="str">
        <f t="shared" si="2"/>
        <v>Southampton</v>
      </c>
    </row>
    <row r="19" spans="1:14">
      <c r="A19" t="s">
        <v>4</v>
      </c>
      <c r="C19">
        <v>75</v>
      </c>
      <c r="D19">
        <v>76</v>
      </c>
      <c r="E19">
        <v>77</v>
      </c>
      <c r="F19">
        <v>76</v>
      </c>
      <c r="M19" t="str">
        <f t="shared" si="2"/>
        <v>Brighton</v>
      </c>
    </row>
    <row r="20" spans="1:14">
      <c r="A20" t="s">
        <v>6</v>
      </c>
      <c r="C20">
        <v>76</v>
      </c>
      <c r="D20">
        <v>75</v>
      </c>
      <c r="E20">
        <v>74</v>
      </c>
      <c r="F20">
        <v>75</v>
      </c>
      <c r="M20" t="str">
        <f t="shared" si="2"/>
        <v>Brentford</v>
      </c>
    </row>
    <row r="21" spans="1:14">
      <c r="A21" t="s">
        <v>35</v>
      </c>
      <c r="C21">
        <v>72</v>
      </c>
      <c r="D21">
        <v>73</v>
      </c>
      <c r="E21">
        <v>73</v>
      </c>
      <c r="F21">
        <v>74</v>
      </c>
      <c r="N21" t="str">
        <f t="shared" ref="N21" si="3">IF(AND(F21&gt;=71,F21&lt;75),A21,"")</f>
        <v>AFC Bournemouth</v>
      </c>
    </row>
    <row r="22" spans="1:14">
      <c r="M22" t="str">
        <f t="shared" ref="M22" si="4">IF(AND(F22&gt;=75,G22&lt;79),B22,"")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C56E-2B73-4181-8C95-E4FA2C80971B}">
  <dimension ref="A1:O22"/>
  <sheetViews>
    <sheetView tabSelected="1" workbookViewId="0">
      <selection activeCell="R21" sqref="R21"/>
    </sheetView>
  </sheetViews>
  <sheetFormatPr defaultRowHeight="14.4"/>
  <sheetData>
    <row r="1" spans="1:15">
      <c r="A1" t="s">
        <v>39</v>
      </c>
      <c r="C1" t="s">
        <v>40</v>
      </c>
      <c r="D1" t="s">
        <v>41</v>
      </c>
      <c r="E1" t="s">
        <v>42</v>
      </c>
      <c r="F1" t="s">
        <v>43</v>
      </c>
      <c r="K1" t="s">
        <v>44</v>
      </c>
      <c r="L1" t="s">
        <v>47</v>
      </c>
      <c r="M1" t="s">
        <v>45</v>
      </c>
      <c r="N1" t="s">
        <v>48</v>
      </c>
      <c r="O1" t="s">
        <v>46</v>
      </c>
    </row>
    <row r="2" spans="1:15">
      <c r="A2" t="s">
        <v>56</v>
      </c>
      <c r="C2">
        <v>91</v>
      </c>
      <c r="D2">
        <v>83</v>
      </c>
      <c r="E2">
        <v>83</v>
      </c>
      <c r="F2">
        <v>84</v>
      </c>
      <c r="K2" t="str">
        <f>IF(F2&gt;=83,A2,"")</f>
        <v>Paris SG</v>
      </c>
      <c r="L2" t="str">
        <f>IF(AND(F2&gt;=79,F2&lt;83),A2,"")</f>
        <v/>
      </c>
      <c r="M2" t="str">
        <f>IF(AND(F2&gt;=75,F2&lt;79),A2,"")</f>
        <v/>
      </c>
      <c r="N2" t="str">
        <f>IF(AND(F2&gt;=71,F2&lt;75),A2,"")</f>
        <v/>
      </c>
      <c r="O2" t="str">
        <f>IF(F2&lt;71,A2,"")</f>
        <v/>
      </c>
    </row>
    <row r="3" spans="1:15">
      <c r="A3" t="s">
        <v>57</v>
      </c>
      <c r="C3">
        <v>79</v>
      </c>
      <c r="D3">
        <v>78</v>
      </c>
      <c r="E3">
        <v>77</v>
      </c>
      <c r="F3">
        <v>78</v>
      </c>
      <c r="K3" t="str">
        <f t="shared" ref="K3:K21" si="0">IF(F3&gt;=83,A3,"")</f>
        <v/>
      </c>
      <c r="L3" t="str">
        <f t="shared" ref="L3:L21" si="1">IF(AND(F3&gt;=79,F3&lt;83),A3,"")</f>
        <v/>
      </c>
      <c r="M3" t="str">
        <f t="shared" ref="M3:M21" si="2">IF(AND(F3&gt;=75,F3&lt;79),A3,"")</f>
        <v>OM</v>
      </c>
      <c r="N3" t="str">
        <f t="shared" ref="N3:N21" si="3">IF(AND(F3&gt;=71,F3&lt;75),A3,"")</f>
        <v/>
      </c>
      <c r="O3" t="str">
        <f t="shared" ref="O3:O21" si="4">IF(F3&lt;71,A3,"")</f>
        <v/>
      </c>
    </row>
    <row r="4" spans="1:15">
      <c r="A4" t="s">
        <v>58</v>
      </c>
      <c r="C4">
        <v>81</v>
      </c>
      <c r="D4">
        <v>77</v>
      </c>
      <c r="E4">
        <v>77</v>
      </c>
      <c r="F4">
        <v>77</v>
      </c>
      <c r="K4" t="str">
        <f t="shared" si="0"/>
        <v/>
      </c>
      <c r="L4" t="str">
        <f t="shared" si="1"/>
        <v/>
      </c>
      <c r="M4" t="str">
        <f t="shared" si="2"/>
        <v>AS Monaco</v>
      </c>
      <c r="N4" t="str">
        <f t="shared" si="3"/>
        <v/>
      </c>
      <c r="O4" t="str">
        <f t="shared" si="4"/>
        <v/>
      </c>
    </row>
    <row r="5" spans="1:15">
      <c r="A5" t="s">
        <v>59</v>
      </c>
      <c r="C5">
        <v>77</v>
      </c>
      <c r="D5">
        <v>77</v>
      </c>
      <c r="E5">
        <v>76</v>
      </c>
      <c r="F5">
        <v>77</v>
      </c>
      <c r="K5" t="str">
        <f t="shared" si="0"/>
        <v/>
      </c>
      <c r="L5" t="str">
        <f t="shared" si="1"/>
        <v/>
      </c>
      <c r="M5" t="str">
        <f t="shared" si="2"/>
        <v>Stade Rennais FC</v>
      </c>
      <c r="N5" t="str">
        <f t="shared" si="3"/>
        <v/>
      </c>
      <c r="O5" t="str">
        <f t="shared" si="4"/>
        <v/>
      </c>
    </row>
    <row r="6" spans="1:15">
      <c r="A6" t="s">
        <v>60</v>
      </c>
      <c r="C6">
        <v>75</v>
      </c>
      <c r="D6">
        <v>76</v>
      </c>
      <c r="E6">
        <v>77</v>
      </c>
      <c r="F6">
        <v>77</v>
      </c>
      <c r="K6" t="str">
        <f t="shared" si="0"/>
        <v/>
      </c>
      <c r="L6" t="str">
        <f t="shared" si="1"/>
        <v/>
      </c>
      <c r="M6" t="str">
        <f t="shared" si="2"/>
        <v>OL</v>
      </c>
      <c r="N6" t="str">
        <f t="shared" si="3"/>
        <v/>
      </c>
      <c r="O6" t="str">
        <f t="shared" si="4"/>
        <v/>
      </c>
    </row>
    <row r="7" spans="1:15">
      <c r="A7" t="s">
        <v>61</v>
      </c>
      <c r="C7">
        <v>77</v>
      </c>
      <c r="D7">
        <v>75</v>
      </c>
      <c r="E7">
        <v>76</v>
      </c>
      <c r="F7">
        <v>76</v>
      </c>
      <c r="K7" t="str">
        <f t="shared" si="0"/>
        <v/>
      </c>
      <c r="L7" t="str">
        <f t="shared" si="1"/>
        <v/>
      </c>
      <c r="M7" t="str">
        <f t="shared" si="2"/>
        <v>OGC Nice</v>
      </c>
      <c r="N7" t="str">
        <f t="shared" si="3"/>
        <v/>
      </c>
      <c r="O7" t="str">
        <f t="shared" si="4"/>
        <v/>
      </c>
    </row>
    <row r="8" spans="1:15">
      <c r="A8" t="s">
        <v>62</v>
      </c>
      <c r="C8">
        <v>77</v>
      </c>
      <c r="D8">
        <v>75</v>
      </c>
      <c r="E8">
        <v>76</v>
      </c>
      <c r="F8">
        <v>75</v>
      </c>
      <c r="K8" t="str">
        <f t="shared" si="0"/>
        <v/>
      </c>
      <c r="L8" t="str">
        <f t="shared" si="1"/>
        <v/>
      </c>
      <c r="M8" t="str">
        <f t="shared" si="2"/>
        <v>LOSC Lille</v>
      </c>
      <c r="N8" t="str">
        <f t="shared" si="3"/>
        <v/>
      </c>
      <c r="O8" t="str">
        <f t="shared" si="4"/>
        <v/>
      </c>
    </row>
    <row r="9" spans="1:15">
      <c r="A9" t="s">
        <v>63</v>
      </c>
      <c r="C9">
        <v>76</v>
      </c>
      <c r="D9">
        <v>75</v>
      </c>
      <c r="E9">
        <v>72</v>
      </c>
      <c r="F9">
        <v>75</v>
      </c>
      <c r="K9" t="str">
        <f t="shared" si="0"/>
        <v/>
      </c>
      <c r="L9" t="str">
        <f t="shared" si="1"/>
        <v/>
      </c>
      <c r="M9" t="str">
        <f t="shared" si="2"/>
        <v>FC Nantes</v>
      </c>
      <c r="N9" t="str">
        <f t="shared" si="3"/>
        <v/>
      </c>
      <c r="O9" t="str">
        <f t="shared" si="4"/>
        <v/>
      </c>
    </row>
    <row r="10" spans="1:15">
      <c r="A10" t="s">
        <v>64</v>
      </c>
      <c r="C10">
        <v>75</v>
      </c>
      <c r="D10">
        <v>76</v>
      </c>
      <c r="E10">
        <v>75</v>
      </c>
      <c r="F10">
        <v>75</v>
      </c>
      <c r="K10" t="str">
        <f t="shared" si="0"/>
        <v/>
      </c>
      <c r="L10" t="str">
        <f>IF(AND(F10&gt;=79,F10&lt;83),A10,"")</f>
        <v/>
      </c>
      <c r="M10" t="str">
        <f t="shared" si="2"/>
        <v>RC Lens</v>
      </c>
      <c r="N10" t="str">
        <f t="shared" si="3"/>
        <v/>
      </c>
      <c r="O10" t="str">
        <f t="shared" si="4"/>
        <v/>
      </c>
    </row>
    <row r="11" spans="1:15">
      <c r="A11" t="s">
        <v>65</v>
      </c>
      <c r="C11">
        <v>77</v>
      </c>
      <c r="D11">
        <v>74</v>
      </c>
      <c r="E11">
        <v>73</v>
      </c>
      <c r="F11">
        <v>74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>Strasbourg</v>
      </c>
      <c r="O11" t="str">
        <f t="shared" si="4"/>
        <v/>
      </c>
    </row>
    <row r="12" spans="1:15">
      <c r="A12" t="s">
        <v>31</v>
      </c>
      <c r="C12">
        <v>74</v>
      </c>
      <c r="D12">
        <v>76</v>
      </c>
      <c r="E12">
        <v>73</v>
      </c>
      <c r="F12">
        <v>74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>Montpellier</v>
      </c>
      <c r="O12" t="str">
        <f t="shared" si="4"/>
        <v/>
      </c>
    </row>
    <row r="13" spans="1:15">
      <c r="A13" t="s">
        <v>66</v>
      </c>
      <c r="C13">
        <v>73</v>
      </c>
      <c r="D13">
        <v>73</v>
      </c>
      <c r="E13">
        <v>72</v>
      </c>
      <c r="F13">
        <v>73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>Stade Brestois 29</v>
      </c>
      <c r="O13" t="str">
        <f t="shared" si="4"/>
        <v/>
      </c>
    </row>
    <row r="14" spans="1:15">
      <c r="A14" t="s">
        <v>67</v>
      </c>
      <c r="C14">
        <v>74</v>
      </c>
      <c r="D14">
        <v>73</v>
      </c>
      <c r="E14">
        <v>70</v>
      </c>
      <c r="F14">
        <v>72</v>
      </c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>ESTAC Troyes</v>
      </c>
      <c r="O14" t="str">
        <f t="shared" si="4"/>
        <v/>
      </c>
    </row>
    <row r="15" spans="1:15">
      <c r="A15" t="s">
        <v>68</v>
      </c>
      <c r="C15">
        <v>74</v>
      </c>
      <c r="D15">
        <v>71</v>
      </c>
      <c r="E15">
        <v>72</v>
      </c>
      <c r="F15">
        <v>72</v>
      </c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>FC Lorient</v>
      </c>
      <c r="O15" t="str">
        <f t="shared" si="4"/>
        <v/>
      </c>
    </row>
    <row r="16" spans="1:15">
      <c r="A16" t="s">
        <v>69</v>
      </c>
      <c r="C16">
        <v>71</v>
      </c>
      <c r="D16">
        <v>74</v>
      </c>
      <c r="E16">
        <v>71</v>
      </c>
      <c r="F16">
        <v>72</v>
      </c>
      <c r="K16" t="str">
        <f t="shared" si="0"/>
        <v/>
      </c>
      <c r="L16" t="str">
        <f t="shared" si="1"/>
        <v/>
      </c>
      <c r="M16" t="str">
        <f t="shared" si="2"/>
        <v/>
      </c>
      <c r="N16" t="str">
        <f t="shared" si="3"/>
        <v>Toulouse FC</v>
      </c>
      <c r="O16" t="str">
        <f t="shared" si="4"/>
        <v/>
      </c>
    </row>
    <row r="17" spans="1:15">
      <c r="A17" t="s">
        <v>70</v>
      </c>
      <c r="C17">
        <v>71</v>
      </c>
      <c r="D17">
        <v>72</v>
      </c>
      <c r="E17">
        <v>71</v>
      </c>
      <c r="F17">
        <v>72</v>
      </c>
      <c r="K17" t="str">
        <f t="shared" si="0"/>
        <v/>
      </c>
      <c r="L17" t="str">
        <f t="shared" si="1"/>
        <v/>
      </c>
      <c r="M17" t="str">
        <f t="shared" si="2"/>
        <v/>
      </c>
      <c r="N17" t="str">
        <f t="shared" si="3"/>
        <v>Stade de Reims</v>
      </c>
      <c r="O17" t="str">
        <f t="shared" si="4"/>
        <v/>
      </c>
    </row>
    <row r="18" spans="1:15">
      <c r="A18" t="s">
        <v>71</v>
      </c>
      <c r="C18">
        <v>72</v>
      </c>
      <c r="D18">
        <v>71</v>
      </c>
      <c r="E18">
        <v>71</v>
      </c>
      <c r="F18">
        <v>71</v>
      </c>
      <c r="K18" t="str">
        <f t="shared" si="0"/>
        <v/>
      </c>
      <c r="L18" t="str">
        <f t="shared" si="1"/>
        <v/>
      </c>
      <c r="M18" t="str">
        <f t="shared" si="2"/>
        <v/>
      </c>
      <c r="N18" t="str">
        <f t="shared" si="3"/>
        <v>AJ Auxerre</v>
      </c>
      <c r="O18" t="str">
        <f t="shared" si="4"/>
        <v/>
      </c>
    </row>
    <row r="19" spans="1:15">
      <c r="A19" t="s">
        <v>72</v>
      </c>
      <c r="C19">
        <v>71</v>
      </c>
      <c r="D19">
        <v>70</v>
      </c>
      <c r="E19">
        <v>71</v>
      </c>
      <c r="F19">
        <v>71</v>
      </c>
      <c r="K19" t="str">
        <f t="shared" si="0"/>
        <v/>
      </c>
      <c r="L19" t="str">
        <f t="shared" si="1"/>
        <v/>
      </c>
      <c r="M19" t="str">
        <f t="shared" si="2"/>
        <v/>
      </c>
      <c r="N19" t="str">
        <f t="shared" si="3"/>
        <v>Angers SCO</v>
      </c>
      <c r="O19" t="str">
        <f t="shared" si="4"/>
        <v/>
      </c>
    </row>
    <row r="20" spans="1:15">
      <c r="A20" t="s">
        <v>32</v>
      </c>
      <c r="C20">
        <v>70</v>
      </c>
      <c r="D20">
        <v>71</v>
      </c>
      <c r="E20">
        <v>70</v>
      </c>
      <c r="F20">
        <v>70</v>
      </c>
      <c r="K20" t="str">
        <f t="shared" si="0"/>
        <v/>
      </c>
      <c r="L20" t="str">
        <f t="shared" si="1"/>
        <v/>
      </c>
      <c r="M20" t="str">
        <f t="shared" si="2"/>
        <v/>
      </c>
      <c r="N20" t="str">
        <f t="shared" si="3"/>
        <v/>
      </c>
      <c r="O20" t="str">
        <f t="shared" si="4"/>
        <v>AC Ajaccio</v>
      </c>
    </row>
    <row r="21" spans="1:15">
      <c r="A21" t="s">
        <v>73</v>
      </c>
      <c r="C21">
        <v>68</v>
      </c>
      <c r="D21">
        <v>72</v>
      </c>
      <c r="E21">
        <v>69</v>
      </c>
      <c r="F21">
        <v>70</v>
      </c>
      <c r="K21" t="str">
        <f t="shared" si="0"/>
        <v/>
      </c>
      <c r="L21" t="str">
        <f t="shared" si="1"/>
        <v/>
      </c>
      <c r="M21" t="str">
        <f t="shared" si="2"/>
        <v/>
      </c>
      <c r="N21" t="str">
        <f t="shared" si="3"/>
        <v/>
      </c>
      <c r="O21" t="str">
        <f t="shared" si="4"/>
        <v>Clermont Foot 63</v>
      </c>
    </row>
    <row r="22" spans="1:15">
      <c r="M22" t="str">
        <f t="shared" ref="M22" si="5">IF(AND(F22&gt;=75,G22&lt;79),B22,"")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722D-9247-4A2A-B6AA-E5734344499C}">
  <dimension ref="A1:O22"/>
  <sheetViews>
    <sheetView workbookViewId="0">
      <selection activeCell="K17" sqref="K17"/>
    </sheetView>
  </sheetViews>
  <sheetFormatPr defaultRowHeight="14.4"/>
  <sheetData>
    <row r="1" spans="1:15">
      <c r="A1" t="s">
        <v>39</v>
      </c>
      <c r="C1" t="s">
        <v>40</v>
      </c>
      <c r="D1" t="s">
        <v>41</v>
      </c>
      <c r="E1" t="s">
        <v>42</v>
      </c>
      <c r="F1" t="s">
        <v>43</v>
      </c>
      <c r="K1" t="s">
        <v>44</v>
      </c>
      <c r="L1" t="s">
        <v>47</v>
      </c>
      <c r="M1" t="s">
        <v>45</v>
      </c>
      <c r="N1" t="s">
        <v>48</v>
      </c>
      <c r="O1" t="s">
        <v>46</v>
      </c>
    </row>
    <row r="2" spans="1:15">
      <c r="A2" t="s">
        <v>29</v>
      </c>
      <c r="C2">
        <v>85</v>
      </c>
      <c r="D2">
        <v>85</v>
      </c>
      <c r="E2">
        <v>84</v>
      </c>
      <c r="F2">
        <v>85</v>
      </c>
      <c r="K2" t="str">
        <f>IF(F2&gt;=83,A2,"")</f>
        <v>Real Madrid</v>
      </c>
      <c r="L2" t="str">
        <f>IF(AND(F2&gt;=79,F2&lt;83),A2,"")</f>
        <v/>
      </c>
      <c r="M2" t="str">
        <f>IF(AND(F2&gt;=75,F2&lt;79),A2,"")</f>
        <v/>
      </c>
      <c r="N2" t="str">
        <f>IF(AND(F2&gt;=71,F2&lt;75),A2,"")</f>
        <v/>
      </c>
    </row>
    <row r="3" spans="1:15">
      <c r="A3" t="s">
        <v>74</v>
      </c>
      <c r="C3">
        <v>84</v>
      </c>
      <c r="D3">
        <v>83</v>
      </c>
      <c r="E3">
        <v>81</v>
      </c>
      <c r="F3">
        <v>83</v>
      </c>
      <c r="K3" t="str">
        <f t="shared" ref="K3:K21" si="0">IF(F3&gt;=83,A3,"")</f>
        <v>Atlético de Madrid</v>
      </c>
      <c r="L3" t="str">
        <f t="shared" ref="L3:L21" si="1">IF(AND(F3&gt;=79,F3&lt;83),A3,"")</f>
        <v/>
      </c>
      <c r="M3" t="str">
        <f t="shared" ref="M3:M21" si="2">IF(AND(F3&gt;=75,F3&lt;79),A3,"")</f>
        <v/>
      </c>
      <c r="N3" t="str">
        <f t="shared" ref="N3:N21" si="3">IF(AND(F3&gt;=71,F3&lt;75),A3,"")</f>
        <v/>
      </c>
    </row>
    <row r="4" spans="1:15">
      <c r="A4" t="s">
        <v>75</v>
      </c>
      <c r="C4">
        <v>83</v>
      </c>
      <c r="D4">
        <v>85</v>
      </c>
      <c r="E4">
        <v>82</v>
      </c>
      <c r="F4">
        <v>83</v>
      </c>
      <c r="K4" t="str">
        <f t="shared" si="0"/>
        <v>FC Barcelona</v>
      </c>
      <c r="L4" t="str">
        <f t="shared" si="1"/>
        <v/>
      </c>
      <c r="M4" t="str">
        <f t="shared" si="2"/>
        <v/>
      </c>
      <c r="N4" t="str">
        <f t="shared" si="3"/>
        <v/>
      </c>
    </row>
    <row r="5" spans="1:15">
      <c r="A5" t="s">
        <v>76</v>
      </c>
      <c r="C5">
        <v>79</v>
      </c>
      <c r="D5">
        <v>82</v>
      </c>
      <c r="E5">
        <v>79</v>
      </c>
      <c r="F5">
        <v>81</v>
      </c>
      <c r="K5" t="str">
        <f t="shared" si="0"/>
        <v/>
      </c>
      <c r="L5" t="str">
        <f t="shared" si="1"/>
        <v>Sevilla FC</v>
      </c>
      <c r="M5" t="str">
        <f t="shared" si="2"/>
        <v/>
      </c>
      <c r="N5" t="str">
        <f t="shared" si="3"/>
        <v/>
      </c>
    </row>
    <row r="6" spans="1:15">
      <c r="A6" t="s">
        <v>77</v>
      </c>
      <c r="C6">
        <v>82</v>
      </c>
      <c r="D6">
        <v>80</v>
      </c>
      <c r="E6">
        <v>79</v>
      </c>
      <c r="F6">
        <v>80</v>
      </c>
      <c r="K6" t="str">
        <f t="shared" si="0"/>
        <v/>
      </c>
      <c r="L6" t="str">
        <f t="shared" si="1"/>
        <v>Villarreal CF</v>
      </c>
      <c r="M6" t="str">
        <f t="shared" si="2"/>
        <v/>
      </c>
      <c r="N6" t="str">
        <f t="shared" si="3"/>
        <v/>
      </c>
    </row>
    <row r="7" spans="1:15">
      <c r="A7" t="s">
        <v>78</v>
      </c>
      <c r="C7">
        <v>80</v>
      </c>
      <c r="D7">
        <v>81</v>
      </c>
      <c r="E7">
        <v>76</v>
      </c>
      <c r="F7">
        <v>79</v>
      </c>
      <c r="K7" t="str">
        <f t="shared" si="0"/>
        <v/>
      </c>
      <c r="L7" t="str">
        <f t="shared" si="1"/>
        <v>Real Betis</v>
      </c>
      <c r="M7" t="str">
        <f t="shared" si="2"/>
        <v/>
      </c>
      <c r="N7" t="str">
        <f t="shared" si="3"/>
        <v/>
      </c>
    </row>
    <row r="8" spans="1:15">
      <c r="A8" t="s">
        <v>79</v>
      </c>
      <c r="C8">
        <v>80</v>
      </c>
      <c r="D8">
        <v>78</v>
      </c>
      <c r="E8">
        <v>79</v>
      </c>
      <c r="F8">
        <v>79</v>
      </c>
      <c r="K8" t="str">
        <f t="shared" si="0"/>
        <v/>
      </c>
      <c r="L8" t="str">
        <f t="shared" si="1"/>
        <v>Athletic Club</v>
      </c>
      <c r="M8" t="str">
        <f t="shared" si="2"/>
        <v/>
      </c>
      <c r="N8" t="str">
        <f t="shared" si="3"/>
        <v/>
      </c>
    </row>
    <row r="9" spans="1:15">
      <c r="A9" t="s">
        <v>30</v>
      </c>
      <c r="C9">
        <v>78</v>
      </c>
      <c r="D9">
        <v>80</v>
      </c>
      <c r="E9">
        <v>78</v>
      </c>
      <c r="F9">
        <v>79</v>
      </c>
      <c r="K9" t="str">
        <f t="shared" si="0"/>
        <v/>
      </c>
      <c r="L9" t="str">
        <f t="shared" si="1"/>
        <v>Real Sociedad</v>
      </c>
      <c r="M9" t="str">
        <f t="shared" si="2"/>
        <v/>
      </c>
      <c r="N9" t="str">
        <f t="shared" si="3"/>
        <v/>
      </c>
    </row>
    <row r="10" spans="1:15">
      <c r="A10" t="s">
        <v>80</v>
      </c>
      <c r="C10">
        <v>79</v>
      </c>
      <c r="D10">
        <v>77</v>
      </c>
      <c r="E10">
        <v>76</v>
      </c>
      <c r="F10">
        <v>77</v>
      </c>
      <c r="K10" t="str">
        <f t="shared" si="0"/>
        <v/>
      </c>
      <c r="L10" t="str">
        <f>IF(AND(F10&gt;=79,F10&lt;83),A10,"")</f>
        <v/>
      </c>
      <c r="M10" t="str">
        <f t="shared" si="2"/>
        <v>RCD Espanyol</v>
      </c>
      <c r="N10" t="str">
        <f t="shared" si="3"/>
        <v/>
      </c>
    </row>
    <row r="11" spans="1:15">
      <c r="A11" t="s">
        <v>81</v>
      </c>
      <c r="C11">
        <v>77</v>
      </c>
      <c r="D11">
        <v>77</v>
      </c>
      <c r="E11">
        <v>77</v>
      </c>
      <c r="F11">
        <v>77</v>
      </c>
      <c r="K11" t="str">
        <f t="shared" si="0"/>
        <v/>
      </c>
      <c r="L11" t="str">
        <f t="shared" si="1"/>
        <v/>
      </c>
      <c r="M11" t="str">
        <f t="shared" si="2"/>
        <v>RC Celta</v>
      </c>
      <c r="N11" t="str">
        <f t="shared" si="3"/>
        <v/>
      </c>
    </row>
    <row r="12" spans="1:15">
      <c r="A12" t="s">
        <v>82</v>
      </c>
      <c r="C12">
        <v>76</v>
      </c>
      <c r="D12">
        <v>78</v>
      </c>
      <c r="E12">
        <v>76</v>
      </c>
      <c r="F12">
        <v>77</v>
      </c>
      <c r="K12" t="str">
        <f t="shared" si="0"/>
        <v/>
      </c>
      <c r="L12" t="str">
        <f t="shared" si="1"/>
        <v/>
      </c>
      <c r="M12" t="str">
        <f t="shared" si="2"/>
        <v>Getafe CF</v>
      </c>
      <c r="N12" t="str">
        <f t="shared" si="3"/>
        <v/>
      </c>
    </row>
    <row r="13" spans="1:15">
      <c r="A13" t="s">
        <v>83</v>
      </c>
      <c r="C13">
        <v>79</v>
      </c>
      <c r="D13">
        <v>75</v>
      </c>
      <c r="E13">
        <v>76</v>
      </c>
      <c r="F13">
        <v>76</v>
      </c>
      <c r="K13" t="str">
        <f t="shared" si="0"/>
        <v/>
      </c>
      <c r="L13" t="str">
        <f t="shared" si="1"/>
        <v/>
      </c>
      <c r="M13" t="str">
        <f t="shared" si="2"/>
        <v>Rayo Vallecano</v>
      </c>
      <c r="N13" t="str">
        <f t="shared" si="3"/>
        <v/>
      </c>
    </row>
    <row r="14" spans="1:15">
      <c r="A14" t="s">
        <v>84</v>
      </c>
      <c r="C14">
        <v>78</v>
      </c>
      <c r="D14">
        <v>75</v>
      </c>
      <c r="E14">
        <v>77</v>
      </c>
      <c r="F14">
        <v>76</v>
      </c>
      <c r="K14" t="str">
        <f t="shared" si="0"/>
        <v/>
      </c>
      <c r="L14" t="str">
        <f t="shared" si="1"/>
        <v/>
      </c>
      <c r="M14" t="str">
        <f t="shared" si="2"/>
        <v>Valencia CF</v>
      </c>
      <c r="N14" t="str">
        <f t="shared" si="3"/>
        <v/>
      </c>
    </row>
    <row r="15" spans="1:15">
      <c r="A15" t="s">
        <v>85</v>
      </c>
      <c r="C15">
        <v>75</v>
      </c>
      <c r="D15">
        <v>77</v>
      </c>
      <c r="E15">
        <v>76</v>
      </c>
      <c r="F15">
        <v>76</v>
      </c>
      <c r="K15" t="str">
        <f t="shared" si="0"/>
        <v/>
      </c>
      <c r="L15" t="str">
        <f t="shared" si="1"/>
        <v/>
      </c>
      <c r="M15" t="str">
        <f t="shared" si="2"/>
        <v>CA Osasuna</v>
      </c>
      <c r="N15" t="str">
        <f t="shared" si="3"/>
        <v/>
      </c>
    </row>
    <row r="16" spans="1:15">
      <c r="A16" t="s">
        <v>86</v>
      </c>
      <c r="C16">
        <v>77</v>
      </c>
      <c r="D16">
        <v>76</v>
      </c>
      <c r="E16">
        <v>74</v>
      </c>
      <c r="F16">
        <v>75</v>
      </c>
      <c r="K16" t="str">
        <f t="shared" si="0"/>
        <v/>
      </c>
      <c r="L16" t="str">
        <f t="shared" si="1"/>
        <v/>
      </c>
      <c r="M16" t="str">
        <f t="shared" si="2"/>
        <v>Girona FC</v>
      </c>
      <c r="N16" t="str">
        <f t="shared" si="3"/>
        <v/>
      </c>
    </row>
    <row r="17" spans="1:14">
      <c r="A17" t="s">
        <v>87</v>
      </c>
      <c r="C17">
        <v>75</v>
      </c>
      <c r="D17">
        <v>75</v>
      </c>
      <c r="E17">
        <v>75</v>
      </c>
      <c r="F17">
        <v>75</v>
      </c>
      <c r="K17" t="str">
        <f t="shared" si="0"/>
        <v/>
      </c>
      <c r="L17" t="str">
        <f t="shared" si="1"/>
        <v/>
      </c>
      <c r="M17" t="str">
        <f t="shared" si="2"/>
        <v>RCD Mallorca</v>
      </c>
      <c r="N17" t="str">
        <f t="shared" si="3"/>
        <v/>
      </c>
    </row>
    <row r="18" spans="1:14">
      <c r="A18" t="s">
        <v>88</v>
      </c>
      <c r="C18">
        <v>75</v>
      </c>
      <c r="D18">
        <v>74</v>
      </c>
      <c r="E18">
        <v>75</v>
      </c>
      <c r="F18">
        <v>75</v>
      </c>
      <c r="K18" t="str">
        <f t="shared" si="0"/>
        <v/>
      </c>
      <c r="L18" t="str">
        <f t="shared" si="1"/>
        <v/>
      </c>
      <c r="M18" t="str">
        <f t="shared" si="2"/>
        <v>Cádiz CF</v>
      </c>
      <c r="N18" t="str">
        <f t="shared" si="3"/>
        <v/>
      </c>
    </row>
    <row r="19" spans="1:14">
      <c r="A19" t="s">
        <v>89</v>
      </c>
      <c r="C19">
        <v>74</v>
      </c>
      <c r="D19">
        <v>74</v>
      </c>
      <c r="E19">
        <v>74</v>
      </c>
      <c r="F19">
        <v>75</v>
      </c>
      <c r="K19" t="str">
        <f t="shared" si="0"/>
        <v/>
      </c>
      <c r="L19" t="str">
        <f t="shared" si="1"/>
        <v/>
      </c>
      <c r="M19" t="str">
        <f t="shared" si="2"/>
        <v>R. Valladolid CF</v>
      </c>
      <c r="N19" t="str">
        <f t="shared" si="3"/>
        <v/>
      </c>
    </row>
    <row r="20" spans="1:14">
      <c r="A20" t="s">
        <v>90</v>
      </c>
      <c r="C20">
        <v>75</v>
      </c>
      <c r="D20">
        <v>73</v>
      </c>
      <c r="E20">
        <v>73</v>
      </c>
      <c r="F20">
        <v>74</v>
      </c>
      <c r="K20" t="str">
        <f t="shared" si="0"/>
        <v/>
      </c>
      <c r="L20" t="str">
        <f t="shared" si="1"/>
        <v/>
      </c>
      <c r="M20" t="str">
        <f t="shared" si="2"/>
        <v/>
      </c>
      <c r="N20" t="str">
        <f t="shared" si="3"/>
        <v>Elche CF</v>
      </c>
    </row>
    <row r="21" spans="1:14">
      <c r="A21" t="s">
        <v>91</v>
      </c>
      <c r="C21">
        <v>73</v>
      </c>
      <c r="D21">
        <v>74</v>
      </c>
      <c r="E21">
        <v>73</v>
      </c>
      <c r="F21">
        <v>74</v>
      </c>
      <c r="K21" t="str">
        <f t="shared" si="0"/>
        <v/>
      </c>
      <c r="L21" t="str">
        <f t="shared" si="1"/>
        <v/>
      </c>
      <c r="M21" t="str">
        <f t="shared" si="2"/>
        <v/>
      </c>
      <c r="N21" t="str">
        <f t="shared" si="3"/>
        <v>UD Almería</v>
      </c>
    </row>
    <row r="22" spans="1:14">
      <c r="M22" t="str">
        <f t="shared" ref="M22" si="4">IF(AND(F22&gt;=75,G22&lt;79),B22,"")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D678-FFE4-4734-936C-0B079E97D508}">
  <dimension ref="A1:O22"/>
  <sheetViews>
    <sheetView workbookViewId="0">
      <selection activeCell="K10" sqref="K10"/>
    </sheetView>
  </sheetViews>
  <sheetFormatPr defaultRowHeight="14.4"/>
  <sheetData>
    <row r="1" spans="1:15">
      <c r="A1" t="s">
        <v>39</v>
      </c>
      <c r="C1" t="s">
        <v>40</v>
      </c>
      <c r="D1" t="s">
        <v>41</v>
      </c>
      <c r="E1" t="s">
        <v>42</v>
      </c>
      <c r="F1" t="s">
        <v>43</v>
      </c>
      <c r="K1" t="s">
        <v>44</v>
      </c>
      <c r="L1" t="s">
        <v>47</v>
      </c>
      <c r="M1" t="s">
        <v>45</v>
      </c>
      <c r="N1" t="s">
        <v>48</v>
      </c>
      <c r="O1" t="s">
        <v>46</v>
      </c>
    </row>
    <row r="2" spans="1:15">
      <c r="A2" t="s">
        <v>14</v>
      </c>
      <c r="C2">
        <v>85</v>
      </c>
      <c r="D2">
        <v>82</v>
      </c>
      <c r="E2">
        <v>83</v>
      </c>
      <c r="F2">
        <v>83</v>
      </c>
      <c r="K2" t="str">
        <f>IF(F2&gt;=83,A2,"")</f>
        <v>Inter</v>
      </c>
      <c r="L2" t="str">
        <f>IF(AND(F2&gt;=79,F2&lt;83),A2,"")</f>
        <v/>
      </c>
      <c r="M2" t="str">
        <f>IF(AND(F2&gt;=75,F2&lt;79),A2,"")</f>
        <v/>
      </c>
      <c r="N2" t="str">
        <f>IF(AND(F2&gt;=71,F2&lt;75),A2,"")</f>
        <v/>
      </c>
    </row>
    <row r="3" spans="1:15">
      <c r="A3" t="s">
        <v>16</v>
      </c>
      <c r="C3">
        <v>82</v>
      </c>
      <c r="D3">
        <v>81</v>
      </c>
      <c r="E3">
        <v>81</v>
      </c>
      <c r="F3">
        <v>82</v>
      </c>
      <c r="K3" t="str">
        <f t="shared" ref="K3:K21" si="0">IF(F3&gt;=83,A3,"")</f>
        <v/>
      </c>
      <c r="L3" t="str">
        <f t="shared" ref="L3:L21" si="1">IF(AND(F3&gt;=79,F3&lt;83),A3,"")</f>
        <v>Juventus</v>
      </c>
      <c r="M3" t="str">
        <f t="shared" ref="M3:M21" si="2">IF(AND(F3&gt;=75,F3&lt;79),A3,"")</f>
        <v/>
      </c>
      <c r="N3" t="str">
        <f t="shared" ref="N3:N21" si="3">IF(AND(F3&gt;=71,F3&lt;75),A3,"")</f>
        <v/>
      </c>
    </row>
    <row r="4" spans="1:15">
      <c r="A4" t="s">
        <v>92</v>
      </c>
      <c r="C4">
        <v>80</v>
      </c>
      <c r="D4">
        <v>81</v>
      </c>
      <c r="E4">
        <v>81</v>
      </c>
      <c r="F4">
        <v>81</v>
      </c>
      <c r="K4" t="str">
        <f t="shared" si="0"/>
        <v/>
      </c>
      <c r="L4" t="str">
        <f t="shared" si="1"/>
        <v>Milan</v>
      </c>
      <c r="M4" t="str">
        <f t="shared" si="2"/>
        <v/>
      </c>
      <c r="N4" t="str">
        <f t="shared" si="3"/>
        <v/>
      </c>
    </row>
    <row r="5" spans="1:15">
      <c r="A5" t="s">
        <v>15</v>
      </c>
      <c r="C5">
        <v>82</v>
      </c>
      <c r="D5">
        <v>77</v>
      </c>
      <c r="E5">
        <v>81</v>
      </c>
      <c r="F5">
        <v>80</v>
      </c>
      <c r="K5" t="str">
        <f t="shared" si="0"/>
        <v/>
      </c>
      <c r="L5" t="str">
        <f t="shared" si="1"/>
        <v>AS Řím</v>
      </c>
      <c r="M5" t="str">
        <f t="shared" si="2"/>
        <v/>
      </c>
      <c r="N5" t="str">
        <f t="shared" si="3"/>
        <v/>
      </c>
    </row>
    <row r="6" spans="1:15">
      <c r="A6" t="s">
        <v>93</v>
      </c>
      <c r="C6">
        <v>80</v>
      </c>
      <c r="D6">
        <v>81</v>
      </c>
      <c r="E6">
        <v>80</v>
      </c>
      <c r="F6">
        <v>80</v>
      </c>
      <c r="K6" t="str">
        <f t="shared" si="0"/>
        <v/>
      </c>
      <c r="L6" t="str">
        <f t="shared" si="1"/>
        <v>Napoli FC</v>
      </c>
      <c r="M6" t="str">
        <f t="shared" si="2"/>
        <v/>
      </c>
      <c r="N6" t="str">
        <f t="shared" si="3"/>
        <v/>
      </c>
    </row>
    <row r="7" spans="1:15">
      <c r="A7" t="s">
        <v>94</v>
      </c>
      <c r="C7">
        <v>80</v>
      </c>
      <c r="D7">
        <v>80</v>
      </c>
      <c r="E7">
        <v>77</v>
      </c>
      <c r="F7">
        <v>79</v>
      </c>
      <c r="K7" t="str">
        <f t="shared" si="0"/>
        <v/>
      </c>
      <c r="L7" t="str">
        <f t="shared" si="1"/>
        <v>Latium</v>
      </c>
      <c r="M7" t="str">
        <f t="shared" si="2"/>
        <v/>
      </c>
      <c r="N7" t="str">
        <f t="shared" si="3"/>
        <v/>
      </c>
    </row>
    <row r="8" spans="1:15">
      <c r="A8" t="s">
        <v>95</v>
      </c>
      <c r="C8">
        <v>78</v>
      </c>
      <c r="D8">
        <v>79</v>
      </c>
      <c r="E8">
        <v>77</v>
      </c>
      <c r="F8">
        <v>79</v>
      </c>
      <c r="K8" t="str">
        <f t="shared" si="0"/>
        <v/>
      </c>
      <c r="L8" t="str">
        <f t="shared" si="1"/>
        <v>Bergamo Calcio</v>
      </c>
      <c r="M8" t="str">
        <f t="shared" si="2"/>
        <v/>
      </c>
      <c r="N8" t="str">
        <f t="shared" si="3"/>
        <v/>
      </c>
    </row>
    <row r="9" spans="1:15">
      <c r="A9" t="s">
        <v>18</v>
      </c>
      <c r="C9">
        <v>77</v>
      </c>
      <c r="D9">
        <v>78</v>
      </c>
      <c r="E9">
        <v>78</v>
      </c>
      <c r="F9">
        <v>78</v>
      </c>
      <c r="K9" t="str">
        <f t="shared" si="0"/>
        <v/>
      </c>
      <c r="L9" t="str">
        <f t="shared" si="1"/>
        <v/>
      </c>
      <c r="M9" t="str">
        <f t="shared" si="2"/>
        <v>Fiorentina</v>
      </c>
      <c r="N9" t="str">
        <f t="shared" si="3"/>
        <v/>
      </c>
    </row>
    <row r="10" spans="1:15">
      <c r="A10" t="s">
        <v>17</v>
      </c>
      <c r="C10">
        <v>82</v>
      </c>
      <c r="D10">
        <v>74</v>
      </c>
      <c r="E10">
        <v>73</v>
      </c>
      <c r="F10">
        <v>75</v>
      </c>
      <c r="K10" t="str">
        <f t="shared" si="0"/>
        <v/>
      </c>
      <c r="L10" t="str">
        <f>IF(AND(F10&gt;=79,F10&lt;83),A10,"")</f>
        <v/>
      </c>
      <c r="M10" t="str">
        <f t="shared" si="2"/>
        <v>Bologna</v>
      </c>
      <c r="N10" t="str">
        <f t="shared" si="3"/>
        <v/>
      </c>
    </row>
    <row r="11" spans="1:15">
      <c r="A11" t="s">
        <v>19</v>
      </c>
      <c r="C11">
        <v>77</v>
      </c>
      <c r="D11">
        <v>75</v>
      </c>
      <c r="E11">
        <v>73</v>
      </c>
      <c r="F11">
        <v>75</v>
      </c>
      <c r="K11" t="str">
        <f t="shared" si="0"/>
        <v/>
      </c>
      <c r="L11" t="str">
        <f t="shared" si="1"/>
        <v/>
      </c>
      <c r="M11" t="str">
        <f t="shared" si="2"/>
        <v>Sassuolo</v>
      </c>
      <c r="N11" t="str">
        <f t="shared" si="3"/>
        <v/>
      </c>
    </row>
    <row r="12" spans="1:15">
      <c r="A12" t="s">
        <v>20</v>
      </c>
      <c r="C12">
        <v>77</v>
      </c>
      <c r="D12">
        <v>74</v>
      </c>
      <c r="E12">
        <v>74</v>
      </c>
      <c r="F12">
        <v>75</v>
      </c>
      <c r="K12" t="str">
        <f t="shared" si="0"/>
        <v/>
      </c>
      <c r="L12" t="str">
        <f t="shared" si="1"/>
        <v/>
      </c>
      <c r="M12" t="str">
        <f t="shared" si="2"/>
        <v>Udinese</v>
      </c>
      <c r="N12" t="str">
        <f t="shared" si="3"/>
        <v/>
      </c>
    </row>
    <row r="13" spans="1:15">
      <c r="A13" t="s">
        <v>21</v>
      </c>
      <c r="C13">
        <v>76</v>
      </c>
      <c r="D13">
        <v>75</v>
      </c>
      <c r="E13">
        <v>75</v>
      </c>
      <c r="F13">
        <v>75</v>
      </c>
      <c r="K13" t="str">
        <f t="shared" si="0"/>
        <v/>
      </c>
      <c r="L13" t="str">
        <f t="shared" si="1"/>
        <v/>
      </c>
      <c r="M13" t="str">
        <f t="shared" si="2"/>
        <v>Monza</v>
      </c>
      <c r="N13" t="str">
        <f t="shared" si="3"/>
        <v/>
      </c>
    </row>
    <row r="14" spans="1:15">
      <c r="A14" t="s">
        <v>96</v>
      </c>
      <c r="C14">
        <v>76</v>
      </c>
      <c r="D14">
        <v>74</v>
      </c>
      <c r="E14">
        <v>73</v>
      </c>
      <c r="F14">
        <v>74</v>
      </c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>Torino</v>
      </c>
    </row>
    <row r="15" spans="1:15">
      <c r="A15" t="s">
        <v>23</v>
      </c>
      <c r="C15">
        <v>76</v>
      </c>
      <c r="D15">
        <v>73</v>
      </c>
      <c r="E15">
        <v>72</v>
      </c>
      <c r="F15">
        <v>74</v>
      </c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>Salernitana</v>
      </c>
    </row>
    <row r="16" spans="1:15">
      <c r="A16" t="s">
        <v>22</v>
      </c>
      <c r="C16">
        <v>74</v>
      </c>
      <c r="D16">
        <v>73</v>
      </c>
      <c r="E16">
        <v>72</v>
      </c>
      <c r="F16">
        <v>74</v>
      </c>
      <c r="K16" t="str">
        <f t="shared" si="0"/>
        <v/>
      </c>
      <c r="L16" t="str">
        <f t="shared" si="1"/>
        <v/>
      </c>
      <c r="M16" t="str">
        <f t="shared" si="2"/>
        <v/>
      </c>
      <c r="N16" t="str">
        <f t="shared" si="3"/>
        <v>Empoli</v>
      </c>
    </row>
    <row r="17" spans="1:14">
      <c r="A17" t="s">
        <v>97</v>
      </c>
      <c r="C17">
        <v>73</v>
      </c>
      <c r="D17">
        <v>74</v>
      </c>
      <c r="E17">
        <v>72</v>
      </c>
      <c r="F17">
        <v>74</v>
      </c>
      <c r="K17" t="str">
        <f t="shared" si="0"/>
        <v/>
      </c>
      <c r="L17" t="str">
        <f t="shared" si="1"/>
        <v/>
      </c>
      <c r="M17" t="str">
        <f t="shared" si="2"/>
        <v/>
      </c>
      <c r="N17" t="str">
        <f t="shared" si="3"/>
        <v>Hellas Verona</v>
      </c>
    </row>
    <row r="18" spans="1:14">
      <c r="A18" t="s">
        <v>26</v>
      </c>
      <c r="C18">
        <v>74</v>
      </c>
      <c r="D18">
        <v>72</v>
      </c>
      <c r="E18">
        <v>73</v>
      </c>
      <c r="F18">
        <v>73</v>
      </c>
      <c r="K18" t="str">
        <f t="shared" si="0"/>
        <v/>
      </c>
      <c r="L18" t="str">
        <f t="shared" si="1"/>
        <v/>
      </c>
      <c r="M18" t="str">
        <f t="shared" si="2"/>
        <v/>
      </c>
      <c r="N18" t="str">
        <f t="shared" si="3"/>
        <v>Sampdoria</v>
      </c>
    </row>
    <row r="19" spans="1:14">
      <c r="A19" t="s">
        <v>98</v>
      </c>
      <c r="C19">
        <v>74</v>
      </c>
      <c r="D19">
        <v>72</v>
      </c>
      <c r="E19">
        <v>72</v>
      </c>
      <c r="F19">
        <v>73</v>
      </c>
      <c r="K19" t="str">
        <f t="shared" si="0"/>
        <v/>
      </c>
      <c r="L19" t="str">
        <f t="shared" si="1"/>
        <v/>
      </c>
      <c r="M19" t="str">
        <f t="shared" si="2"/>
        <v/>
      </c>
      <c r="N19" t="str">
        <f t="shared" si="3"/>
        <v>La Spezia</v>
      </c>
    </row>
    <row r="20" spans="1:14">
      <c r="A20" t="s">
        <v>24</v>
      </c>
      <c r="C20">
        <v>72</v>
      </c>
      <c r="D20">
        <v>71</v>
      </c>
      <c r="E20">
        <v>73</v>
      </c>
      <c r="F20">
        <v>73</v>
      </c>
      <c r="K20" t="str">
        <f t="shared" si="0"/>
        <v/>
      </c>
      <c r="L20" t="str">
        <f t="shared" si="1"/>
        <v/>
      </c>
      <c r="M20" t="str">
        <f t="shared" si="2"/>
        <v/>
      </c>
      <c r="N20" t="str">
        <f t="shared" si="3"/>
        <v>Lecce</v>
      </c>
    </row>
    <row r="21" spans="1:14">
      <c r="A21" t="s">
        <v>25</v>
      </c>
      <c r="C21">
        <v>71</v>
      </c>
      <c r="D21">
        <v>71</v>
      </c>
      <c r="E21">
        <v>72</v>
      </c>
      <c r="F21">
        <v>71</v>
      </c>
      <c r="K21" t="str">
        <f t="shared" si="0"/>
        <v/>
      </c>
      <c r="L21" t="str">
        <f t="shared" si="1"/>
        <v/>
      </c>
      <c r="M21" t="str">
        <f t="shared" si="2"/>
        <v/>
      </c>
      <c r="N21" t="str">
        <f t="shared" si="3"/>
        <v>Cremonese</v>
      </c>
    </row>
    <row r="22" spans="1:14">
      <c r="M22" t="str">
        <f t="shared" ref="M22" si="4">IF(AND(F22&gt;=75,G22&lt;79),B22,"")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68B7-EB46-4E14-AFD4-265379CBA7D5}">
  <dimension ref="A1:O20"/>
  <sheetViews>
    <sheetView workbookViewId="0">
      <selection activeCell="K7" sqref="K7"/>
    </sheetView>
  </sheetViews>
  <sheetFormatPr defaultRowHeight="14.4"/>
  <sheetData>
    <row r="1" spans="1:15">
      <c r="A1" t="s">
        <v>39</v>
      </c>
      <c r="C1" t="s">
        <v>40</v>
      </c>
      <c r="D1" t="s">
        <v>41</v>
      </c>
      <c r="E1" t="s">
        <v>42</v>
      </c>
      <c r="F1" t="s">
        <v>43</v>
      </c>
      <c r="K1" t="s">
        <v>44</v>
      </c>
      <c r="L1" t="s">
        <v>47</v>
      </c>
      <c r="M1" t="s">
        <v>45</v>
      </c>
      <c r="N1" t="s">
        <v>48</v>
      </c>
      <c r="O1" t="s">
        <v>46</v>
      </c>
    </row>
    <row r="2" spans="1:15">
      <c r="A2" t="s">
        <v>99</v>
      </c>
      <c r="C2">
        <v>83</v>
      </c>
      <c r="D2">
        <v>85</v>
      </c>
      <c r="E2">
        <v>84</v>
      </c>
      <c r="F2">
        <v>85</v>
      </c>
      <c r="K2" t="str">
        <f>IF(F2&gt;=83,A2,"")</f>
        <v>FC Bayern München</v>
      </c>
      <c r="L2" t="str">
        <f>IF(AND(F2&gt;=79,F2&lt;83),A2,"")</f>
        <v/>
      </c>
      <c r="M2" t="str">
        <f>IF(AND(F2&gt;=75,F2&lt;79),A2,"")</f>
        <v/>
      </c>
      <c r="N2" t="str">
        <f>IF(AND(F2&gt;=71,F2&lt;75),A2,"")</f>
        <v/>
      </c>
    </row>
    <row r="3" spans="1:15">
      <c r="A3" t="s">
        <v>101</v>
      </c>
      <c r="C3">
        <v>83</v>
      </c>
      <c r="D3">
        <v>81</v>
      </c>
      <c r="E3">
        <v>80</v>
      </c>
      <c r="F3">
        <v>81</v>
      </c>
      <c r="K3" t="str">
        <f t="shared" ref="K3:K19" si="0">IF(F3&gt;=83,A3,"")</f>
        <v/>
      </c>
      <c r="L3" t="str">
        <f t="shared" ref="L3:L19" si="1">IF(AND(F3&gt;=79,F3&lt;83),A3,"")</f>
        <v>RB Leipzig</v>
      </c>
      <c r="M3" t="str">
        <f t="shared" ref="M3:M19" si="2">IF(AND(F3&gt;=75,F3&lt;79),A3,"")</f>
        <v/>
      </c>
      <c r="N3" t="str">
        <f t="shared" ref="N3:N19" si="3">IF(AND(F3&gt;=71,F3&lt;75),A3,"")</f>
        <v/>
      </c>
    </row>
    <row r="4" spans="1:15">
      <c r="A4" t="s">
        <v>102</v>
      </c>
      <c r="C4">
        <v>82</v>
      </c>
      <c r="D4">
        <v>80</v>
      </c>
      <c r="E4">
        <v>81</v>
      </c>
      <c r="F4">
        <v>81</v>
      </c>
      <c r="K4" t="str">
        <f t="shared" si="0"/>
        <v/>
      </c>
      <c r="L4" t="str">
        <f t="shared" si="1"/>
        <v>Borussia Dortmund</v>
      </c>
      <c r="M4" t="str">
        <f t="shared" si="2"/>
        <v/>
      </c>
      <c r="N4" t="str">
        <f t="shared" si="3"/>
        <v/>
      </c>
    </row>
    <row r="5" spans="1:15">
      <c r="A5" t="s">
        <v>27</v>
      </c>
      <c r="C5">
        <v>80</v>
      </c>
      <c r="D5">
        <v>79</v>
      </c>
      <c r="E5">
        <v>80</v>
      </c>
      <c r="F5">
        <v>79</v>
      </c>
      <c r="K5" t="str">
        <f t="shared" si="0"/>
        <v/>
      </c>
      <c r="L5" t="str">
        <f t="shared" si="1"/>
        <v>Leverkusen</v>
      </c>
      <c r="M5" t="str">
        <f t="shared" si="2"/>
        <v/>
      </c>
      <c r="N5" t="str">
        <f t="shared" si="3"/>
        <v/>
      </c>
    </row>
    <row r="6" spans="1:15">
      <c r="A6" t="s">
        <v>28</v>
      </c>
      <c r="C6">
        <v>78</v>
      </c>
      <c r="D6">
        <v>78</v>
      </c>
      <c r="E6">
        <v>77</v>
      </c>
      <c r="F6">
        <v>78</v>
      </c>
      <c r="K6" t="str">
        <f t="shared" si="0"/>
        <v/>
      </c>
      <c r="L6" t="str">
        <f t="shared" si="1"/>
        <v/>
      </c>
      <c r="M6" t="str">
        <f t="shared" si="2"/>
        <v>Frankfurt</v>
      </c>
      <c r="N6" t="str">
        <f t="shared" si="3"/>
        <v/>
      </c>
    </row>
    <row r="7" spans="1:15">
      <c r="A7" t="s">
        <v>103</v>
      </c>
      <c r="C7">
        <v>79</v>
      </c>
      <c r="D7">
        <v>78</v>
      </c>
      <c r="E7">
        <v>76</v>
      </c>
      <c r="F7">
        <v>77</v>
      </c>
      <c r="K7" t="str">
        <f t="shared" si="0"/>
        <v/>
      </c>
      <c r="L7" t="str">
        <f t="shared" si="1"/>
        <v/>
      </c>
      <c r="M7" t="str">
        <f t="shared" si="2"/>
        <v>M'gladbach</v>
      </c>
      <c r="N7" t="str">
        <f t="shared" si="3"/>
        <v/>
      </c>
    </row>
    <row r="8" spans="1:15">
      <c r="A8" t="s">
        <v>104</v>
      </c>
      <c r="C8">
        <v>77</v>
      </c>
      <c r="D8">
        <v>77</v>
      </c>
      <c r="E8">
        <v>76</v>
      </c>
      <c r="F8">
        <v>77</v>
      </c>
      <c r="K8" t="str">
        <f t="shared" si="0"/>
        <v/>
      </c>
      <c r="L8" t="str">
        <f t="shared" si="1"/>
        <v/>
      </c>
      <c r="M8" t="str">
        <f t="shared" si="2"/>
        <v>TSG Hoffenheim</v>
      </c>
      <c r="N8" t="str">
        <f t="shared" si="3"/>
        <v/>
      </c>
    </row>
    <row r="9" spans="1:15">
      <c r="A9" t="s">
        <v>105</v>
      </c>
      <c r="C9">
        <v>77</v>
      </c>
      <c r="D9">
        <v>75</v>
      </c>
      <c r="E9">
        <v>77</v>
      </c>
      <c r="F9">
        <v>76</v>
      </c>
      <c r="K9" t="str">
        <f t="shared" si="0"/>
        <v/>
      </c>
      <c r="L9" t="str">
        <f t="shared" si="1"/>
        <v/>
      </c>
      <c r="M9" t="str">
        <f t="shared" si="2"/>
        <v>SC Freiburg</v>
      </c>
      <c r="N9" t="str">
        <f t="shared" si="3"/>
        <v/>
      </c>
    </row>
    <row r="10" spans="1:15">
      <c r="A10" t="s">
        <v>106</v>
      </c>
      <c r="C10">
        <v>76</v>
      </c>
      <c r="D10">
        <v>76</v>
      </c>
      <c r="E10">
        <v>76</v>
      </c>
      <c r="F10">
        <v>76</v>
      </c>
      <c r="K10" t="str">
        <f t="shared" si="0"/>
        <v/>
      </c>
      <c r="L10" t="str">
        <f>IF(AND(F10&gt;=79,F10&lt;83),A10,"")</f>
        <v/>
      </c>
      <c r="M10" t="str">
        <f t="shared" si="2"/>
        <v>VfL Wolfsburg</v>
      </c>
      <c r="N10" t="str">
        <f t="shared" si="3"/>
        <v/>
      </c>
    </row>
    <row r="11" spans="1:15">
      <c r="A11" t="s">
        <v>107</v>
      </c>
      <c r="C11">
        <v>76</v>
      </c>
      <c r="D11">
        <v>75</v>
      </c>
      <c r="E11">
        <v>74</v>
      </c>
      <c r="F11">
        <v>75</v>
      </c>
      <c r="K11" t="str">
        <f t="shared" si="0"/>
        <v/>
      </c>
      <c r="L11" t="str">
        <f t="shared" si="1"/>
        <v/>
      </c>
      <c r="M11" t="str">
        <f t="shared" si="2"/>
        <v>1. FSV Mainz 05</v>
      </c>
      <c r="N11" t="str">
        <f t="shared" si="3"/>
        <v/>
      </c>
    </row>
    <row r="12" spans="1:15">
      <c r="A12" t="s">
        <v>108</v>
      </c>
      <c r="C12">
        <v>76</v>
      </c>
      <c r="D12">
        <v>74</v>
      </c>
      <c r="E12">
        <v>75</v>
      </c>
      <c r="F12">
        <v>75</v>
      </c>
      <c r="K12" t="str">
        <f t="shared" si="0"/>
        <v/>
      </c>
      <c r="L12" t="str">
        <f t="shared" si="1"/>
        <v/>
      </c>
      <c r="M12" t="str">
        <f t="shared" si="2"/>
        <v>Union Berlin</v>
      </c>
      <c r="N12" t="str">
        <f t="shared" si="3"/>
        <v/>
      </c>
    </row>
    <row r="13" spans="1:15">
      <c r="A13" t="s">
        <v>109</v>
      </c>
      <c r="C13">
        <v>75</v>
      </c>
      <c r="D13">
        <v>75</v>
      </c>
      <c r="E13">
        <v>73</v>
      </c>
      <c r="F13">
        <v>74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>Hertha Berlin</v>
      </c>
    </row>
    <row r="14" spans="1:15">
      <c r="A14" t="s">
        <v>110</v>
      </c>
      <c r="C14">
        <v>74</v>
      </c>
      <c r="D14">
        <v>74</v>
      </c>
      <c r="E14">
        <v>76</v>
      </c>
      <c r="F14">
        <v>74</v>
      </c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>VfB Stuttgart</v>
      </c>
    </row>
    <row r="15" spans="1:15">
      <c r="A15" t="s">
        <v>111</v>
      </c>
      <c r="C15">
        <v>73</v>
      </c>
      <c r="D15">
        <v>74</v>
      </c>
      <c r="E15">
        <v>74</v>
      </c>
      <c r="F15">
        <v>74</v>
      </c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>FC Augsburg</v>
      </c>
    </row>
    <row r="16" spans="1:15">
      <c r="A16" t="s">
        <v>112</v>
      </c>
      <c r="C16">
        <v>71</v>
      </c>
      <c r="D16">
        <v>74</v>
      </c>
      <c r="E16">
        <v>74</v>
      </c>
      <c r="F16">
        <v>74</v>
      </c>
      <c r="K16" t="str">
        <f t="shared" si="0"/>
        <v/>
      </c>
      <c r="L16" t="str">
        <f t="shared" si="1"/>
        <v/>
      </c>
      <c r="M16" t="str">
        <f t="shared" si="2"/>
        <v/>
      </c>
      <c r="N16" t="str">
        <f t="shared" si="3"/>
        <v>1. FC Köln</v>
      </c>
    </row>
    <row r="17" spans="1:14">
      <c r="A17" t="s">
        <v>113</v>
      </c>
      <c r="C17">
        <v>75</v>
      </c>
      <c r="D17">
        <v>71</v>
      </c>
      <c r="E17">
        <v>74</v>
      </c>
      <c r="F17">
        <v>73</v>
      </c>
      <c r="K17" t="str">
        <f t="shared" si="0"/>
        <v/>
      </c>
      <c r="L17" t="str">
        <f t="shared" si="1"/>
        <v/>
      </c>
      <c r="M17" t="str">
        <f t="shared" si="2"/>
        <v/>
      </c>
      <c r="N17" t="str">
        <f t="shared" si="3"/>
        <v>SV Werder Bremen</v>
      </c>
    </row>
    <row r="18" spans="1:14">
      <c r="A18" t="s">
        <v>114</v>
      </c>
      <c r="C18">
        <v>74</v>
      </c>
      <c r="D18">
        <v>71</v>
      </c>
      <c r="E18">
        <v>72</v>
      </c>
      <c r="F18">
        <v>73</v>
      </c>
      <c r="K18" t="str">
        <f t="shared" si="0"/>
        <v/>
      </c>
      <c r="L18" t="str">
        <f t="shared" si="1"/>
        <v/>
      </c>
      <c r="M18" t="str">
        <f t="shared" si="2"/>
        <v/>
      </c>
      <c r="N18" t="str">
        <f t="shared" si="3"/>
        <v>FC Schalke 04</v>
      </c>
    </row>
    <row r="19" spans="1:14">
      <c r="A19" t="s">
        <v>115</v>
      </c>
      <c r="C19">
        <v>73</v>
      </c>
      <c r="D19">
        <v>73</v>
      </c>
      <c r="E19">
        <v>72</v>
      </c>
      <c r="F19">
        <v>73</v>
      </c>
      <c r="K19" t="str">
        <f t="shared" si="0"/>
        <v/>
      </c>
      <c r="L19" t="str">
        <f t="shared" si="1"/>
        <v/>
      </c>
      <c r="M19" t="str">
        <f t="shared" si="2"/>
        <v/>
      </c>
      <c r="N19" t="str">
        <f t="shared" si="3"/>
        <v>VfL Bochum</v>
      </c>
    </row>
    <row r="20" spans="1:14">
      <c r="M20" t="str">
        <f t="shared" ref="M20" si="4">IF(AND(F20&gt;=75,G20&lt;79),B20,"")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FCFB-9080-4E90-86C9-103383F891EB}">
  <dimension ref="A1:H23"/>
  <sheetViews>
    <sheetView topLeftCell="A13" workbookViewId="0">
      <selection activeCell="D3" sqref="D3:H24"/>
    </sheetView>
  </sheetViews>
  <sheetFormatPr defaultRowHeight="14.4"/>
  <cols>
    <col min="2" max="2" width="96" customWidth="1"/>
  </cols>
  <sheetData>
    <row r="1" spans="1:8" ht="15.6" thickBot="1">
      <c r="A1" s="2" t="s">
        <v>49</v>
      </c>
      <c r="B1" s="2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4" t="s">
        <v>55</v>
      </c>
      <c r="H1" s="1"/>
    </row>
    <row r="2" spans="1:8" ht="15" thickBot="1">
      <c r="A2" s="1"/>
      <c r="B2" s="1"/>
      <c r="C2" s="1"/>
      <c r="D2" s="1"/>
      <c r="E2" s="1"/>
      <c r="F2" s="1"/>
      <c r="G2" s="1"/>
      <c r="H2" s="1"/>
    </row>
    <row r="3" spans="1:8" ht="29.4" thickBot="1">
      <c r="A3" s="5"/>
      <c r="B3" s="6" t="s">
        <v>99</v>
      </c>
      <c r="C3" s="6" t="s">
        <v>100</v>
      </c>
      <c r="D3" s="7">
        <v>83</v>
      </c>
      <c r="E3" s="7">
        <v>85</v>
      </c>
      <c r="F3" s="7">
        <v>84</v>
      </c>
      <c r="G3" s="7">
        <v>85</v>
      </c>
      <c r="H3" s="8"/>
    </row>
    <row r="4" spans="1:8" ht="29.4" thickBot="1">
      <c r="A4" s="5"/>
      <c r="B4" s="6" t="s">
        <v>101</v>
      </c>
      <c r="C4" s="6" t="s">
        <v>100</v>
      </c>
      <c r="D4" s="7">
        <v>83</v>
      </c>
      <c r="E4" s="7">
        <v>81</v>
      </c>
      <c r="F4" s="7">
        <v>80</v>
      </c>
      <c r="G4" s="7">
        <v>81</v>
      </c>
      <c r="H4" s="8"/>
    </row>
    <row r="5" spans="1:8" ht="29.4" thickBot="1">
      <c r="A5" s="5"/>
      <c r="B5" s="6" t="s">
        <v>102</v>
      </c>
      <c r="C5" s="6" t="s">
        <v>100</v>
      </c>
      <c r="D5" s="7">
        <v>82</v>
      </c>
      <c r="E5" s="7">
        <v>80</v>
      </c>
      <c r="F5" s="7">
        <v>81</v>
      </c>
      <c r="G5" s="7">
        <v>81</v>
      </c>
      <c r="H5" s="8"/>
    </row>
    <row r="6" spans="1:8" ht="29.4" thickBot="1">
      <c r="A6" s="5"/>
      <c r="B6" s="6" t="s">
        <v>27</v>
      </c>
      <c r="C6" s="6" t="s">
        <v>100</v>
      </c>
      <c r="D6" s="7">
        <v>80</v>
      </c>
      <c r="E6" s="7">
        <v>79</v>
      </c>
      <c r="F6" s="7">
        <v>80</v>
      </c>
      <c r="G6" s="7">
        <v>79</v>
      </c>
      <c r="H6" s="8"/>
    </row>
    <row r="7" spans="1:8" ht="28.8">
      <c r="A7" s="5"/>
      <c r="B7" s="6" t="s">
        <v>28</v>
      </c>
      <c r="C7" s="6" t="s">
        <v>100</v>
      </c>
      <c r="D7" s="7">
        <v>78</v>
      </c>
      <c r="E7" s="7">
        <v>78</v>
      </c>
      <c r="F7" s="7">
        <v>77</v>
      </c>
      <c r="G7" s="7">
        <v>78</v>
      </c>
      <c r="H7" s="9"/>
    </row>
    <row r="8" spans="1:8" ht="15" thickBot="1">
      <c r="A8" s="1"/>
      <c r="B8" s="1"/>
      <c r="C8" s="1"/>
      <c r="D8" s="1"/>
      <c r="E8" s="1"/>
      <c r="F8" s="1"/>
      <c r="G8" s="1"/>
      <c r="H8" s="1"/>
    </row>
    <row r="9" spans="1:8" ht="29.4" thickBot="1">
      <c r="A9" s="5"/>
      <c r="B9" s="6" t="s">
        <v>103</v>
      </c>
      <c r="C9" s="6" t="s">
        <v>100</v>
      </c>
      <c r="D9" s="7">
        <v>79</v>
      </c>
      <c r="E9" s="7">
        <v>78</v>
      </c>
      <c r="F9" s="7">
        <v>76</v>
      </c>
      <c r="G9" s="7">
        <v>77</v>
      </c>
      <c r="H9" s="9"/>
    </row>
    <row r="10" spans="1:8" ht="29.4" thickBot="1">
      <c r="A10" s="5"/>
      <c r="B10" s="6" t="s">
        <v>104</v>
      </c>
      <c r="C10" s="6" t="s">
        <v>100</v>
      </c>
      <c r="D10" s="7">
        <v>77</v>
      </c>
      <c r="E10" s="7">
        <v>77</v>
      </c>
      <c r="F10" s="7">
        <v>76</v>
      </c>
      <c r="G10" s="7">
        <v>77</v>
      </c>
      <c r="H10" s="9"/>
    </row>
    <row r="11" spans="1:8" ht="29.4" thickBot="1">
      <c r="A11" s="5"/>
      <c r="B11" s="6" t="s">
        <v>105</v>
      </c>
      <c r="C11" s="6" t="s">
        <v>100</v>
      </c>
      <c r="D11" s="7">
        <v>77</v>
      </c>
      <c r="E11" s="7">
        <v>75</v>
      </c>
      <c r="F11" s="7">
        <v>77</v>
      </c>
      <c r="G11" s="7">
        <v>76</v>
      </c>
      <c r="H11" s="9"/>
    </row>
    <row r="12" spans="1:8" ht="29.4" thickBot="1">
      <c r="A12" s="5"/>
      <c r="B12" s="6" t="s">
        <v>106</v>
      </c>
      <c r="C12" s="6" t="s">
        <v>100</v>
      </c>
      <c r="D12" s="7">
        <v>76</v>
      </c>
      <c r="E12" s="7">
        <v>76</v>
      </c>
      <c r="F12" s="7">
        <v>76</v>
      </c>
      <c r="G12" s="7">
        <v>76</v>
      </c>
      <c r="H12" s="9"/>
    </row>
    <row r="13" spans="1:8" ht="28.8">
      <c r="A13" s="5"/>
      <c r="B13" s="6" t="s">
        <v>107</v>
      </c>
      <c r="C13" s="6" t="s">
        <v>100</v>
      </c>
      <c r="D13" s="7">
        <v>76</v>
      </c>
      <c r="E13" s="7">
        <v>75</v>
      </c>
      <c r="F13" s="7">
        <v>74</v>
      </c>
      <c r="G13" s="7">
        <v>75</v>
      </c>
      <c r="H13" s="9"/>
    </row>
    <row r="14" spans="1:8" ht="15" thickBot="1">
      <c r="A14" s="1"/>
      <c r="B14" s="1"/>
      <c r="C14" s="1"/>
      <c r="D14" s="1"/>
      <c r="E14" s="1"/>
      <c r="F14" s="1"/>
      <c r="G14" s="1"/>
      <c r="H14" s="1"/>
    </row>
    <row r="15" spans="1:8" ht="29.4" thickBot="1">
      <c r="A15" s="5"/>
      <c r="B15" s="6" t="s">
        <v>108</v>
      </c>
      <c r="C15" s="6" t="s">
        <v>100</v>
      </c>
      <c r="D15" s="7">
        <v>76</v>
      </c>
      <c r="E15" s="7">
        <v>74</v>
      </c>
      <c r="F15" s="7">
        <v>75</v>
      </c>
      <c r="G15" s="7">
        <v>75</v>
      </c>
      <c r="H15" s="9"/>
    </row>
    <row r="16" spans="1:8" ht="29.4" thickBot="1">
      <c r="A16" s="5"/>
      <c r="B16" s="6" t="s">
        <v>109</v>
      </c>
      <c r="C16" s="6" t="s">
        <v>100</v>
      </c>
      <c r="D16" s="7">
        <v>75</v>
      </c>
      <c r="E16" s="7">
        <v>75</v>
      </c>
      <c r="F16" s="7">
        <v>73</v>
      </c>
      <c r="G16" s="7">
        <v>74</v>
      </c>
      <c r="H16" s="9"/>
    </row>
    <row r="17" spans="1:8" ht="29.4" thickBot="1">
      <c r="A17" s="5"/>
      <c r="B17" s="6" t="s">
        <v>110</v>
      </c>
      <c r="C17" s="6" t="s">
        <v>100</v>
      </c>
      <c r="D17" s="7">
        <v>74</v>
      </c>
      <c r="E17" s="7">
        <v>74</v>
      </c>
      <c r="F17" s="7">
        <v>76</v>
      </c>
      <c r="G17" s="7">
        <v>74</v>
      </c>
      <c r="H17" s="9"/>
    </row>
    <row r="18" spans="1:8" ht="29.4" thickBot="1">
      <c r="A18" s="5"/>
      <c r="B18" s="6" t="s">
        <v>111</v>
      </c>
      <c r="C18" s="6" t="s">
        <v>100</v>
      </c>
      <c r="D18" s="7">
        <v>73</v>
      </c>
      <c r="E18" s="7">
        <v>74</v>
      </c>
      <c r="F18" s="7">
        <v>74</v>
      </c>
      <c r="G18" s="7">
        <v>74</v>
      </c>
      <c r="H18" s="9"/>
    </row>
    <row r="19" spans="1:8" ht="28.8">
      <c r="A19" s="5"/>
      <c r="B19" s="6" t="s">
        <v>112</v>
      </c>
      <c r="C19" s="6" t="s">
        <v>100</v>
      </c>
      <c r="D19" s="7">
        <v>71</v>
      </c>
      <c r="E19" s="7">
        <v>74</v>
      </c>
      <c r="F19" s="7">
        <v>74</v>
      </c>
      <c r="G19" s="7">
        <v>74</v>
      </c>
      <c r="H19" s="9"/>
    </row>
    <row r="20" spans="1:8" ht="15" thickBot="1">
      <c r="A20" s="1"/>
      <c r="B20" s="1"/>
      <c r="C20" s="1"/>
      <c r="D20" s="1"/>
      <c r="E20" s="1"/>
      <c r="F20" s="1"/>
      <c r="G20" s="1"/>
      <c r="H20" s="1"/>
    </row>
    <row r="21" spans="1:8" ht="29.4" thickBot="1">
      <c r="A21" s="5"/>
      <c r="B21" s="6" t="s">
        <v>113</v>
      </c>
      <c r="C21" s="6" t="s">
        <v>100</v>
      </c>
      <c r="D21" s="7">
        <v>75</v>
      </c>
      <c r="E21" s="7">
        <v>71</v>
      </c>
      <c r="F21" s="7">
        <v>74</v>
      </c>
      <c r="G21" s="7">
        <v>73</v>
      </c>
      <c r="H21" s="9"/>
    </row>
    <row r="22" spans="1:8" ht="29.4" thickBot="1">
      <c r="A22" s="5"/>
      <c r="B22" s="6" t="s">
        <v>114</v>
      </c>
      <c r="C22" s="6" t="s">
        <v>100</v>
      </c>
      <c r="D22" s="7">
        <v>74</v>
      </c>
      <c r="E22" s="7">
        <v>71</v>
      </c>
      <c r="F22" s="7">
        <v>72</v>
      </c>
      <c r="G22" s="7">
        <v>73</v>
      </c>
      <c r="H22" s="9"/>
    </row>
    <row r="23" spans="1:8" ht="28.8">
      <c r="A23" s="5"/>
      <c r="B23" s="6" t="s">
        <v>115</v>
      </c>
      <c r="C23" s="6" t="s">
        <v>100</v>
      </c>
      <c r="D23" s="7">
        <v>73</v>
      </c>
      <c r="E23" s="7">
        <v>73</v>
      </c>
      <c r="F23" s="7">
        <v>72</v>
      </c>
      <c r="G23" s="7">
        <v>73</v>
      </c>
      <c r="H23" s="9"/>
    </row>
  </sheetData>
  <hyperlinks>
    <hyperlink ref="C1" r:id="rId1" display="https://www.fifaindex.com/cs/teams/?league=19&amp;order=desc&amp;order_by=attackrating" xr:uid="{BA001FC4-6999-4F66-9D3E-631D68B7EB23}"/>
    <hyperlink ref="D1" r:id="rId2" display="https://www.fifaindex.com/cs/teams/?league=19&amp;order=desc&amp;order_by=midfieldrating" xr:uid="{437F1FF8-6460-44A3-A457-F6609D949BA1}"/>
    <hyperlink ref="E1" r:id="rId3" display="https://www.fifaindex.com/cs/teams/?league=19&amp;order=desc&amp;order_by=defenserating" xr:uid="{2CD337A0-F26D-4EA9-81F0-B73C608668F4}"/>
    <hyperlink ref="F1" r:id="rId4" display="https://www.fifaindex.com/cs/teams/?league=19&amp;order=desc&amp;order_by=overallrating" xr:uid="{ED86E315-22AB-42DA-B6BF-FD88B172082F}"/>
    <hyperlink ref="B3" r:id="rId5" tooltip="FC Bayern München FIFA 23" display="https://www.fifaindex.com/cs/team/21/fc-bayern-m%C3%BCnchen/" xr:uid="{08E2A947-F8B0-4FC3-961B-A0CEE67ECCE0}"/>
    <hyperlink ref="C3" r:id="rId6" tooltip="Bundesliga" display="https://www.fifaindex.com/cs/teams/?league=19" xr:uid="{B99660CA-72C6-4164-9F12-D191C375C288}"/>
    <hyperlink ref="B4" r:id="rId7" tooltip="RB Leipzig FIFA 23" display="https://www.fifaindex.com/cs/team/112172/rb-leipzig/" xr:uid="{04A08983-DD85-4834-954C-5C6E3966AD8B}"/>
    <hyperlink ref="C4" r:id="rId8" tooltip="Bundesliga" display="https://www.fifaindex.com/cs/teams/?league=19" xr:uid="{9F6FCA82-0C5B-499F-B007-FE057D605870}"/>
    <hyperlink ref="B5" r:id="rId9" tooltip="Borussia Dortmund FIFA 23" display="https://www.fifaindex.com/cs/team/22/borussia-dortmund/" xr:uid="{113C3F92-43AB-4999-973D-BE45D449E912}"/>
    <hyperlink ref="C5" r:id="rId10" tooltip="Bundesliga" display="https://www.fifaindex.com/cs/teams/?league=19" xr:uid="{601D12AA-C98C-46D7-BED7-FA3B1E78C45C}"/>
    <hyperlink ref="B6" r:id="rId11" tooltip="Leverkusen FIFA 23" display="https://www.fifaindex.com/cs/team/32/leverkusen/" xr:uid="{F92741DD-63B9-4160-94AA-B3B728BB8A27}"/>
    <hyperlink ref="C6" r:id="rId12" tooltip="Bundesliga" display="https://www.fifaindex.com/cs/teams/?league=19" xr:uid="{258453B6-636C-4270-AC90-C75607D9C8AD}"/>
    <hyperlink ref="B7" r:id="rId13" tooltip="Frankfurt FIFA 23" display="https://www.fifaindex.com/cs/team/1824/frankfurt/" xr:uid="{09343E7F-31E2-4890-B986-BA742957371F}"/>
    <hyperlink ref="C7" r:id="rId14" tooltip="Bundesliga" display="https://www.fifaindex.com/cs/teams/?league=19" xr:uid="{D9F1FA9A-2FC8-40CB-A00D-711010DFD5D4}"/>
    <hyperlink ref="B9" r:id="rId15" tooltip="M'gladbach FIFA 23" display="https://www.fifaindex.com/cs/team/23/mgladbach/" xr:uid="{3DCA5A03-1DC3-4746-8731-33353C92CC64}"/>
    <hyperlink ref="C9" r:id="rId16" tooltip="Bundesliga" display="https://www.fifaindex.com/cs/teams/?league=19" xr:uid="{244F1F1E-BEBE-439E-904E-16E1FAE0A4E6}"/>
    <hyperlink ref="B10" r:id="rId17" tooltip="TSG Hoffenheim FIFA 23" display="https://www.fifaindex.com/cs/team/10029/tsg-hoffenheim/" xr:uid="{FCA7809D-9F11-4DDE-A829-B610EA639323}"/>
    <hyperlink ref="C10" r:id="rId18" tooltip="Bundesliga" display="https://www.fifaindex.com/cs/teams/?league=19" xr:uid="{44E0DC2B-8D7B-498A-A32A-9C901F85BCE5}"/>
    <hyperlink ref="B11" r:id="rId19" tooltip="SC Freiburg FIFA 23" display="https://www.fifaindex.com/cs/team/25/sc-freiburg/" xr:uid="{43AC471A-06FC-488C-936B-CC561900C3F1}"/>
    <hyperlink ref="C11" r:id="rId20" tooltip="Bundesliga" display="https://www.fifaindex.com/cs/teams/?league=19" xr:uid="{2B6AA008-15B9-4831-8147-32F65DEDFEE8}"/>
    <hyperlink ref="B12" r:id="rId21" tooltip="VfL Wolfsburg FIFA 23" display="https://www.fifaindex.com/cs/team/175/vfl-wolfsburg/" xr:uid="{E0B6B42F-04F6-4DA9-8F6D-0267C7AA11F7}"/>
    <hyperlink ref="C12" r:id="rId22" tooltip="Bundesliga" display="https://www.fifaindex.com/cs/teams/?league=19" xr:uid="{333BBE86-EB5D-4CE6-BDB7-CF9FA710E400}"/>
    <hyperlink ref="B13" r:id="rId23" tooltip="1. FSV Mainz 05 FIFA 23" display="https://www.fifaindex.com/cs/team/169/1-fsv-mainz-05/" xr:uid="{A6B3BD2B-1931-4C3E-93A8-27DA975A1601}"/>
    <hyperlink ref="C13" r:id="rId24" tooltip="Bundesliga" display="https://www.fifaindex.com/cs/teams/?league=19" xr:uid="{0D6E78B7-D628-4FB0-93BB-9346B9EE969D}"/>
    <hyperlink ref="B15" r:id="rId25" tooltip="Union Berlin FIFA 23" display="https://www.fifaindex.com/cs/team/1831/union-berlin/" xr:uid="{4A0C0FE0-D0FC-4E1D-9D5E-299BB6E44BBB}"/>
    <hyperlink ref="C15" r:id="rId26" tooltip="Bundesliga" display="https://www.fifaindex.com/cs/teams/?league=19" xr:uid="{4A2C3709-C5FD-4AD6-9456-4C6EFB6A4657}"/>
    <hyperlink ref="B16" r:id="rId27" tooltip="Hertha Berlin FIFA 23" display="https://www.fifaindex.com/cs/team/166/hertha-berlin/" xr:uid="{2AC6BA98-D74B-4ACE-8DD7-D66246C407CF}"/>
    <hyperlink ref="C16" r:id="rId28" tooltip="Bundesliga" display="https://www.fifaindex.com/cs/teams/?league=19" xr:uid="{920399B9-91E7-4362-948B-FB278BEF8FCD}"/>
    <hyperlink ref="B17" r:id="rId29" tooltip="VfB Stuttgart FIFA 23" display="https://www.fifaindex.com/cs/team/36/vfb-stuttgart/" xr:uid="{30DEFB2D-904D-487B-9A91-0D4AD4A8E3DE}"/>
    <hyperlink ref="C17" r:id="rId30" tooltip="Bundesliga" display="https://www.fifaindex.com/cs/teams/?league=19" xr:uid="{785BBFED-1A9A-41AB-9D94-5FFA31619817}"/>
    <hyperlink ref="B18" r:id="rId31" tooltip="FC Augsburg FIFA 23" display="https://www.fifaindex.com/cs/team/100409/fc-augsburg/" xr:uid="{2659C89B-5EEE-4D0C-B3A4-DB474A0AF5A1}"/>
    <hyperlink ref="C18" r:id="rId32" tooltip="Bundesliga" display="https://www.fifaindex.com/cs/teams/?league=19" xr:uid="{7883A95B-DC1F-417A-9281-A1A1FE6E9EED}"/>
    <hyperlink ref="B19" r:id="rId33" tooltip="1. FC Köln FIFA 23" display="https://www.fifaindex.com/cs/team/31/1-fc-k%C3%B6ln/" xr:uid="{B8400E8C-0283-4ACC-8B0E-5BF2DA5895B7}"/>
    <hyperlink ref="C19" r:id="rId34" tooltip="Bundesliga" display="https://www.fifaindex.com/cs/teams/?league=19" xr:uid="{34F0D093-EF80-4F7B-B5A0-57A1C2381E58}"/>
    <hyperlink ref="B21" r:id="rId35" tooltip="SV Werder Bremen FIFA 23" display="https://www.fifaindex.com/cs/team/38/sv-werder-bremen/" xr:uid="{43B07A18-FC62-4AC2-A525-6E9E2A007BFB}"/>
    <hyperlink ref="C21" r:id="rId36" tooltip="Bundesliga" display="https://www.fifaindex.com/cs/teams/?league=19" xr:uid="{267C3DD0-F731-475C-ACAC-BC81332DE418}"/>
    <hyperlink ref="B22" r:id="rId37" tooltip="FC Schalke 04 FIFA 23" display="https://www.fifaindex.com/cs/team/34/fc-schalke-04/" xr:uid="{54A62C31-52D3-4AE8-9EB9-41C66863FC08}"/>
    <hyperlink ref="C22" r:id="rId38" tooltip="Bundesliga" display="https://www.fifaindex.com/cs/teams/?league=19" xr:uid="{B4B81219-89F1-4EB1-BD66-207AF0C3B85C}"/>
    <hyperlink ref="B23" r:id="rId39" tooltip="VfL Bochum FIFA 23" display="https://www.fifaindex.com/cs/team/160/vfl-bochum/" xr:uid="{7A15E959-546A-43CE-BA5C-B807AC1B4974}"/>
    <hyperlink ref="C23" r:id="rId40" tooltip="Bundesliga" display="https://www.fifaindex.com/cs/teams/?league=19" xr:uid="{D71D3040-9769-4495-A7F1-0D5A3C13126C}"/>
  </hyperlinks>
  <pageMargins left="0.7" right="0.7" top="0.78740157499999996" bottom="0.78740157499999996" header="0.3" footer="0.3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england</vt:lpstr>
      <vt:lpstr>france</vt:lpstr>
      <vt:lpstr>spain</vt:lpstr>
      <vt:lpstr>italy</vt:lpstr>
      <vt:lpstr>germany</vt:lpstr>
      <vt:lpstr>List14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Pokorný</dc:creator>
  <cp:lastModifiedBy>Dominik Pokorný</cp:lastModifiedBy>
  <dcterms:created xsi:type="dcterms:W3CDTF">2023-04-19T09:49:24Z</dcterms:created>
  <dcterms:modified xsi:type="dcterms:W3CDTF">2023-04-20T05:22:18Z</dcterms:modified>
</cp:coreProperties>
</file>