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ndroidS\Desktop\Технологии Обработки Больших Данных\5\"/>
    </mc:Choice>
  </mc:AlternateContent>
  <xr:revisionPtr revIDLastSave="0" documentId="13_ncr:1_{DAF7FEF7-2634-4227-9C14-4A79380913DC}" xr6:coauthVersionLast="47" xr6:coauthVersionMax="47" xr10:uidLastSave="{00000000-0000-0000-0000-000000000000}"/>
  <bookViews>
    <workbookView xWindow="3405" yWindow="3060" windowWidth="25395" windowHeight="11775" xr2:uid="{3FD16161-D560-4D4D-A0BC-4C85B7BE049D}"/>
  </bookViews>
  <sheets>
    <sheet name="Рецептура" sheetId="3" r:id="rId1"/>
    <sheet name="Цена ресурсов" sheetId="4" r:id="rId2"/>
  </sheets>
  <definedNames>
    <definedName name="рцп_пшеничный_хлеб">Рецептура!$B$4:$S$16</definedName>
    <definedName name="спр_налог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3" i="3" l="1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G73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G52" i="3"/>
  <c r="H31" i="3"/>
  <c r="I31" i="3"/>
  <c r="J31" i="3"/>
  <c r="K31" i="3"/>
  <c r="L31" i="3"/>
  <c r="M31" i="3"/>
  <c r="N31" i="3"/>
  <c r="O31" i="3"/>
  <c r="P31" i="3"/>
  <c r="Q31" i="3"/>
  <c r="G31" i="3"/>
  <c r="H14" i="3"/>
  <c r="I14" i="3"/>
  <c r="J14" i="3"/>
  <c r="K14" i="3"/>
  <c r="L14" i="3"/>
  <c r="M14" i="3"/>
  <c r="N14" i="3"/>
  <c r="O14" i="3"/>
  <c r="P14" i="3"/>
  <c r="Q14" i="3"/>
  <c r="R14" i="3"/>
  <c r="G14" i="3"/>
  <c r="AE62" i="3" l="1"/>
  <c r="AD41" i="3"/>
  <c r="T24" i="3"/>
  <c r="U8" i="3"/>
  <c r="AD40" i="3"/>
  <c r="AE69" i="3"/>
  <c r="U7" i="3"/>
  <c r="AD46" i="3"/>
  <c r="AE68" i="3"/>
  <c r="U10" i="3"/>
  <c r="AD45" i="3"/>
  <c r="AE67" i="3"/>
  <c r="U9" i="3"/>
  <c r="AD44" i="3"/>
  <c r="AE66" i="3"/>
  <c r="AD43" i="3"/>
  <c r="AE65" i="3"/>
  <c r="T23" i="3"/>
  <c r="AD42" i="3"/>
  <c r="AE64" i="3"/>
  <c r="T25" i="3"/>
  <c r="AE63" i="3"/>
  <c r="AE61" i="3"/>
</calcChain>
</file>

<file path=xl/sharedStrings.xml><?xml version="1.0" encoding="utf-8"?>
<sst xmlns="http://schemas.openxmlformats.org/spreadsheetml/2006/main" count="211" uniqueCount="73">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</sst>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indexed="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7" xfId="0" applyNumberFormat="1" applyFill="1" applyBorder="1" applyAlignment="1">
      <alignment horizontal="right" vertical="center"/>
    </xf>
    <xf numFmtId="9" fontId="0" fillId="4" borderId="7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6" xfId="0" applyNumberForma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0" fillId="0" borderId="0" xfId="0"/>
    <xf numFmtId="9" fontId="0" fillId="4" borderId="1" xfId="0" applyNumberForma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2" fontId="0" fillId="4" borderId="1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E75"/>
  <sheetViews>
    <sheetView tabSelected="1" topLeftCell="A37" zoomScaleNormal="100" workbookViewId="0">
      <selection activeCell="I52" sqref="I52"/>
    </sheetView>
  </sheetViews>
  <sheetFormatPr defaultRowHeight="15" x14ac:dyDescent="0.25"/>
  <cols>
    <col min="3" max="3" width="43" bestFit="1" customWidth="1"/>
    <col min="7" max="7" width="10.28515625" bestFit="1" customWidth="1"/>
    <col min="19" max="20" width="15.140625" bestFit="1" customWidth="1"/>
    <col min="29" max="30" width="15.140625" bestFit="1" customWidth="1"/>
  </cols>
  <sheetData>
    <row r="3" spans="2:21" x14ac:dyDescent="0.25">
      <c r="B3" s="22" t="s">
        <v>68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2:21" x14ac:dyDescent="0.25">
      <c r="B4" s="25" t="s">
        <v>0</v>
      </c>
      <c r="C4" s="27" t="s">
        <v>1</v>
      </c>
      <c r="D4" s="29" t="s">
        <v>2</v>
      </c>
      <c r="E4" s="29" t="s">
        <v>3</v>
      </c>
      <c r="F4" s="29" t="s">
        <v>4</v>
      </c>
      <c r="G4" s="31" t="s">
        <v>5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3"/>
      <c r="S4" s="27" t="s">
        <v>6</v>
      </c>
      <c r="T4" s="53" t="s">
        <v>72</v>
      </c>
    </row>
    <row r="5" spans="2:21" x14ac:dyDescent="0.25">
      <c r="B5" s="26"/>
      <c r="C5" s="28"/>
      <c r="D5" s="30"/>
      <c r="E5" s="30"/>
      <c r="F5" s="30"/>
      <c r="G5" s="26" t="s">
        <v>7</v>
      </c>
      <c r="H5" s="30" t="s">
        <v>8</v>
      </c>
      <c r="I5" s="30" t="s">
        <v>9</v>
      </c>
      <c r="J5" s="30" t="s">
        <v>10</v>
      </c>
      <c r="K5" s="30" t="s">
        <v>11</v>
      </c>
      <c r="L5" s="30" t="s">
        <v>12</v>
      </c>
      <c r="M5" s="30" t="s">
        <v>13</v>
      </c>
      <c r="N5" s="30" t="s">
        <v>14</v>
      </c>
      <c r="O5" s="30" t="s">
        <v>15</v>
      </c>
      <c r="P5" s="34"/>
      <c r="Q5" s="35"/>
      <c r="R5" s="35"/>
      <c r="S5" s="28"/>
      <c r="T5" s="53"/>
    </row>
    <row r="6" spans="2:21" x14ac:dyDescent="0.25">
      <c r="B6" s="26"/>
      <c r="C6" s="25"/>
      <c r="D6" s="30"/>
      <c r="E6" s="30"/>
      <c r="F6" s="30"/>
      <c r="G6" s="26"/>
      <c r="H6" s="30"/>
      <c r="I6" s="30"/>
      <c r="J6" s="30"/>
      <c r="K6" s="30"/>
      <c r="L6" s="30"/>
      <c r="M6" s="30"/>
      <c r="N6" s="30"/>
      <c r="O6" s="30"/>
      <c r="P6" s="34"/>
      <c r="Q6" s="29"/>
      <c r="R6" s="29"/>
      <c r="S6" s="25"/>
      <c r="T6" s="53"/>
    </row>
    <row r="7" spans="2:21" x14ac:dyDescent="0.25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 s="54">
        <v>21.480000000000004</v>
      </c>
      <c r="U7">
        <f>SUMPRODUCT(    G7:R7,     $G$14:$R$14)</f>
        <v>21.48</v>
      </c>
    </row>
    <row r="8" spans="2:21" x14ac:dyDescent="0.25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 s="54">
        <v>16.525000000000002</v>
      </c>
      <c r="U8" s="20">
        <f t="shared" ref="U8:U10" si="0">SUMPRODUCT(    G8:R8,     $G$14:$R$14)</f>
        <v>16.524999999999999</v>
      </c>
    </row>
    <row r="9" spans="2:21" x14ac:dyDescent="0.25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 s="54">
        <v>17.423000000000002</v>
      </c>
      <c r="U9" s="20">
        <f t="shared" si="0"/>
        <v>17.423000000000002</v>
      </c>
    </row>
    <row r="10" spans="2:21" x14ac:dyDescent="0.25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 s="54">
        <v>18.085000000000001</v>
      </c>
      <c r="U10" s="20">
        <f t="shared" si="0"/>
        <v>18.085000000000001</v>
      </c>
    </row>
    <row r="11" spans="2:21" x14ac:dyDescent="0.25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</row>
    <row r="12" spans="2:21" x14ac:dyDescent="0.25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21" x14ac:dyDescent="0.25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21" x14ac:dyDescent="0.25">
      <c r="B14" s="36" t="s">
        <v>20</v>
      </c>
      <c r="C14" s="36"/>
      <c r="D14" s="36"/>
      <c r="E14" s="36"/>
      <c r="F14" s="36"/>
      <c r="G14" s="7">
        <f>IFERROR(VLOOKUP(G5,'Цена ресурсов'!$A$1:$B$32,2,FALSE),0)</f>
        <v>7</v>
      </c>
      <c r="H14" s="7">
        <f>IFERROR(VLOOKUP(H5,'Цена ресурсов'!$A$1:$B$32,2,FALSE),0)</f>
        <v>10</v>
      </c>
      <c r="I14" s="7">
        <f>IFERROR(VLOOKUP(I5,'Цена ресурсов'!$A$1:$B$32,2,FALSE),0)</f>
        <v>184</v>
      </c>
      <c r="J14" s="7">
        <f>IFERROR(VLOOKUP(J5,'Цена ресурсов'!$A$1:$B$32,2,FALSE),0)</f>
        <v>19</v>
      </c>
      <c r="K14" s="7">
        <f>IFERROR(VLOOKUP(K5,'Цена ресурсов'!$A$1:$B$32,2,FALSE),0)</f>
        <v>7</v>
      </c>
      <c r="L14" s="7">
        <f>IFERROR(VLOOKUP(L5,'Цена ресурсов'!$A$1:$B$32,2,FALSE),0)</f>
        <v>290</v>
      </c>
      <c r="M14" s="7">
        <f>IFERROR(VLOOKUP(M5,'Цена ресурсов'!$A$1:$B$32,2,FALSE),0)</f>
        <v>105</v>
      </c>
      <c r="N14" s="7">
        <f>IFERROR(VLOOKUP(N5,'Цена ресурсов'!$A$1:$B$32,2,FALSE),0)</f>
        <v>83</v>
      </c>
      <c r="O14" s="7">
        <f>IFERROR(VLOOKUP(O5,'Цена ресурсов'!$A$1:$B$32,2,FALSE),0)</f>
        <v>260</v>
      </c>
      <c r="P14" s="7">
        <f>IFERROR(VLOOKUP(P5,'Цена ресурсов'!$A$1:$B$32,2,FALSE),0)</f>
        <v>0</v>
      </c>
      <c r="Q14" s="7">
        <f>IFERROR(VLOOKUP(Q5,'Цена ресурсов'!$A$1:$B$32,2,FALSE),0)</f>
        <v>0</v>
      </c>
      <c r="R14" s="7">
        <f>IFERROR(VLOOKUP(R5,'Цена ресурсов'!$A$1:$B$32,2,FALSE),0)</f>
        <v>0</v>
      </c>
      <c r="S14" s="37"/>
    </row>
    <row r="15" spans="2:21" x14ac:dyDescent="0.25">
      <c r="B15" s="36" t="s">
        <v>21</v>
      </c>
      <c r="C15" s="36"/>
      <c r="D15" s="36"/>
      <c r="E15" s="36"/>
      <c r="F15" s="36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38"/>
    </row>
    <row r="16" spans="2:21" x14ac:dyDescent="0.25">
      <c r="B16" s="36" t="s">
        <v>22</v>
      </c>
      <c r="C16" s="36"/>
      <c r="D16" s="36"/>
      <c r="E16" s="36"/>
      <c r="F16" s="36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39"/>
    </row>
    <row r="19" spans="2:20" x14ac:dyDescent="0.25">
      <c r="B19" s="40" t="s">
        <v>69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2:20" x14ac:dyDescent="0.25">
      <c r="B20" s="26" t="s">
        <v>0</v>
      </c>
      <c r="C20" s="25" t="s">
        <v>1</v>
      </c>
      <c r="D20" s="29" t="s">
        <v>2</v>
      </c>
      <c r="E20" s="29" t="s">
        <v>3</v>
      </c>
      <c r="F20" s="29" t="s">
        <v>4</v>
      </c>
      <c r="G20" s="36" t="s">
        <v>5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41" t="s">
        <v>6</v>
      </c>
      <c r="S20" s="53" t="s">
        <v>72</v>
      </c>
    </row>
    <row r="21" spans="2:20" x14ac:dyDescent="0.25">
      <c r="B21" s="26"/>
      <c r="C21" s="26"/>
      <c r="D21" s="30"/>
      <c r="E21" s="30"/>
      <c r="F21" s="30"/>
      <c r="G21" s="25" t="s">
        <v>7</v>
      </c>
      <c r="H21" s="28" t="s">
        <v>25</v>
      </c>
      <c r="I21" s="29" t="s">
        <v>8</v>
      </c>
      <c r="J21" s="29" t="s">
        <v>9</v>
      </c>
      <c r="K21" s="29" t="s">
        <v>10</v>
      </c>
      <c r="L21" s="29" t="s">
        <v>11</v>
      </c>
      <c r="M21" s="29" t="s">
        <v>15</v>
      </c>
      <c r="N21" s="29" t="s">
        <v>26</v>
      </c>
      <c r="O21" s="29"/>
      <c r="P21" s="26"/>
      <c r="Q21" s="26"/>
      <c r="R21" s="42"/>
      <c r="S21" s="53"/>
    </row>
    <row r="22" spans="2:20" x14ac:dyDescent="0.25">
      <c r="B22" s="26"/>
      <c r="C22" s="26"/>
      <c r="D22" s="30"/>
      <c r="E22" s="30"/>
      <c r="F22" s="30"/>
      <c r="G22" s="26"/>
      <c r="H22" s="25"/>
      <c r="I22" s="30"/>
      <c r="J22" s="30"/>
      <c r="K22" s="30"/>
      <c r="L22" s="30"/>
      <c r="M22" s="30"/>
      <c r="N22" s="30"/>
      <c r="O22" s="30"/>
      <c r="P22" s="26"/>
      <c r="Q22" s="26"/>
      <c r="R22" s="43"/>
      <c r="S22" s="53"/>
    </row>
    <row r="23" spans="2:20" x14ac:dyDescent="0.25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  <c r="S23" s="54">
        <v>14.345000000000001</v>
      </c>
      <c r="T23">
        <f>SUMPRODUCT(    G23:Q23,     $G$31:$Q$31)</f>
        <v>14.345000000000002</v>
      </c>
    </row>
    <row r="24" spans="2:20" x14ac:dyDescent="0.25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  <c r="S24" s="54">
        <v>29.75</v>
      </c>
      <c r="T24" s="20">
        <f t="shared" ref="T24:T25" si="1">SUMPRODUCT(    G24:Q24,     $G$31:$Q$31)</f>
        <v>29.750000000000004</v>
      </c>
    </row>
    <row r="25" spans="2:20" x14ac:dyDescent="0.25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  <c r="S25" s="54">
        <v>10.138</v>
      </c>
      <c r="T25" s="20">
        <f t="shared" si="1"/>
        <v>10.138000000000002</v>
      </c>
    </row>
    <row r="26" spans="2:20" x14ac:dyDescent="0.25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20" x14ac:dyDescent="0.25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20" x14ac:dyDescent="0.25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20" x14ac:dyDescent="0.25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20" x14ac:dyDescent="0.25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20" x14ac:dyDescent="0.25">
      <c r="B31" s="36" t="s">
        <v>20</v>
      </c>
      <c r="C31" s="36"/>
      <c r="D31" s="36"/>
      <c r="E31" s="36"/>
      <c r="F31" s="36"/>
      <c r="G31" s="7">
        <f>IFERROR(VLOOKUP(G21,'Цена ресурсов'!$A$1:$B$32,2,FALSE),0)</f>
        <v>7</v>
      </c>
      <c r="H31" s="7">
        <f>IFERROR(VLOOKUP(H21,'Цена ресурсов'!$A$1:$B$32,2,FALSE),0)</f>
        <v>10</v>
      </c>
      <c r="I31" s="7">
        <f>IFERROR(VLOOKUP(I21,'Цена ресурсов'!$A$1:$B$32,2,FALSE),0)</f>
        <v>10</v>
      </c>
      <c r="J31" s="7">
        <f>IFERROR(VLOOKUP(J21,'Цена ресурсов'!$A$1:$B$32,2,FALSE),0)</f>
        <v>184</v>
      </c>
      <c r="K31" s="7">
        <f>IFERROR(VLOOKUP(K21,'Цена ресурсов'!$A$1:$B$32,2,FALSE),0)</f>
        <v>19</v>
      </c>
      <c r="L31" s="7">
        <f>IFERROR(VLOOKUP(L21,'Цена ресурсов'!$A$1:$B$32,2,FALSE),0)</f>
        <v>7</v>
      </c>
      <c r="M31" s="7">
        <f>IFERROR(VLOOKUP(M21,'Цена ресурсов'!$A$1:$B$32,2,FALSE),0)</f>
        <v>260</v>
      </c>
      <c r="N31" s="7">
        <f>IFERROR(VLOOKUP(N21,'Цена ресурсов'!$A$1:$B$32,2,FALSE),0)</f>
        <v>108</v>
      </c>
      <c r="O31" s="7">
        <f>IFERROR(VLOOKUP(O21,'Цена ресурсов'!$A$1:$B$32,2,FALSE),0)</f>
        <v>0</v>
      </c>
      <c r="P31" s="7">
        <f>IFERROR(VLOOKUP(P21,'Цена ресурсов'!$A$1:$B$32,2,FALSE),0)</f>
        <v>0</v>
      </c>
      <c r="Q31" s="7">
        <f>IFERROR(VLOOKUP(Q21,'Цена ресурсов'!$A$1:$B$32,2,FALSE),0)</f>
        <v>0</v>
      </c>
      <c r="R31" s="44"/>
    </row>
    <row r="32" spans="2:20" x14ac:dyDescent="0.25">
      <c r="B32" s="36" t="s">
        <v>21</v>
      </c>
      <c r="C32" s="36"/>
      <c r="D32" s="36"/>
      <c r="E32" s="36"/>
      <c r="F32" s="36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4"/>
    </row>
    <row r="33" spans="2:30" x14ac:dyDescent="0.25">
      <c r="B33" s="36" t="s">
        <v>22</v>
      </c>
      <c r="C33" s="36"/>
      <c r="D33" s="36"/>
      <c r="E33" s="36"/>
      <c r="F33" s="36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3"/>
      <c r="P33" s="13"/>
      <c r="Q33" s="13"/>
      <c r="R33" s="44"/>
    </row>
    <row r="36" spans="2:30" x14ac:dyDescent="0.25">
      <c r="B36" s="45" t="s">
        <v>70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7"/>
    </row>
    <row r="37" spans="2:30" x14ac:dyDescent="0.25">
      <c r="B37" s="25" t="s">
        <v>0</v>
      </c>
      <c r="C37" s="25" t="s">
        <v>1</v>
      </c>
      <c r="D37" s="29" t="s">
        <v>2</v>
      </c>
      <c r="E37" s="29" t="s">
        <v>3</v>
      </c>
      <c r="F37" s="29" t="s">
        <v>4</v>
      </c>
      <c r="G37" s="48" t="s">
        <v>5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50"/>
      <c r="AB37" s="41" t="s">
        <v>6</v>
      </c>
      <c r="AC37" s="53" t="s">
        <v>72</v>
      </c>
    </row>
    <row r="38" spans="2:30" x14ac:dyDescent="0.25">
      <c r="B38" s="26"/>
      <c r="C38" s="26"/>
      <c r="D38" s="30"/>
      <c r="E38" s="30"/>
      <c r="F38" s="30"/>
      <c r="G38" s="26" t="s">
        <v>7</v>
      </c>
      <c r="H38" s="35" t="s">
        <v>30</v>
      </c>
      <c r="I38" s="35" t="s">
        <v>31</v>
      </c>
      <c r="J38" s="30" t="s">
        <v>32</v>
      </c>
      <c r="K38" s="30" t="s">
        <v>33</v>
      </c>
      <c r="L38" s="30" t="s">
        <v>8</v>
      </c>
      <c r="M38" s="30" t="s">
        <v>9</v>
      </c>
      <c r="N38" s="30" t="s">
        <v>10</v>
      </c>
      <c r="O38" s="30" t="s">
        <v>11</v>
      </c>
      <c r="P38" s="30" t="s">
        <v>12</v>
      </c>
      <c r="Q38" s="30" t="s">
        <v>34</v>
      </c>
      <c r="R38" s="30" t="s">
        <v>14</v>
      </c>
      <c r="S38" s="30" t="s">
        <v>15</v>
      </c>
      <c r="T38" s="26" t="s">
        <v>35</v>
      </c>
      <c r="U38" s="30" t="s">
        <v>36</v>
      </c>
      <c r="V38" s="26" t="s">
        <v>37</v>
      </c>
      <c r="W38" s="26" t="s">
        <v>38</v>
      </c>
      <c r="X38" s="35" t="s">
        <v>39</v>
      </c>
      <c r="Y38" s="35"/>
      <c r="Z38" s="35"/>
      <c r="AA38" s="35"/>
      <c r="AB38" s="42"/>
      <c r="AC38" s="53"/>
    </row>
    <row r="39" spans="2:30" x14ac:dyDescent="0.25">
      <c r="B39" s="26"/>
      <c r="C39" s="26"/>
      <c r="D39" s="30"/>
      <c r="E39" s="30"/>
      <c r="F39" s="30"/>
      <c r="G39" s="26"/>
      <c r="H39" s="29"/>
      <c r="I39" s="29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26"/>
      <c r="U39" s="30"/>
      <c r="V39" s="26"/>
      <c r="W39" s="26"/>
      <c r="X39" s="29"/>
      <c r="Y39" s="29"/>
      <c r="Z39" s="29"/>
      <c r="AA39" s="29"/>
      <c r="AB39" s="43"/>
      <c r="AC39" s="53"/>
    </row>
    <row r="40" spans="2:30" x14ac:dyDescent="0.25">
      <c r="B40" s="14">
        <v>16</v>
      </c>
      <c r="C40" s="15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  <c r="AC40" s="54">
        <v>25.574999999999999</v>
      </c>
      <c r="AD40">
        <f>SUMPRODUCT(    G40:AA40,     $G$52:$AA$52)</f>
        <v>25.574999999999999</v>
      </c>
    </row>
    <row r="41" spans="2:30" x14ac:dyDescent="0.25">
      <c r="B41" s="14">
        <v>17</v>
      </c>
      <c r="C41" s="15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  <c r="AC41" s="54">
        <v>19.420000000000002</v>
      </c>
      <c r="AD41" s="20">
        <f t="shared" ref="AD41:AD46" si="2">SUMPRODUCT(    G41:AA41,     $G$52:$AA$52)</f>
        <v>19.420000000000002</v>
      </c>
    </row>
    <row r="42" spans="2:30" x14ac:dyDescent="0.25">
      <c r="B42" s="14">
        <v>18</v>
      </c>
      <c r="C42" s="15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  <c r="AC42" s="54">
        <v>37.055000000000007</v>
      </c>
      <c r="AD42" s="20">
        <f t="shared" si="2"/>
        <v>37.055000000000007</v>
      </c>
    </row>
    <row r="43" spans="2:30" x14ac:dyDescent="0.25">
      <c r="B43" s="14">
        <v>19</v>
      </c>
      <c r="C43" s="15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  <c r="AC43" s="54">
        <v>29.54</v>
      </c>
      <c r="AD43" s="20">
        <f t="shared" si="2"/>
        <v>29.540000000000003</v>
      </c>
    </row>
    <row r="44" spans="2:30" x14ac:dyDescent="0.25">
      <c r="B44" s="14">
        <v>20</v>
      </c>
      <c r="C44" s="15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  <c r="AC44" s="54">
        <v>28.33</v>
      </c>
      <c r="AD44" s="20">
        <f t="shared" si="2"/>
        <v>28.33</v>
      </c>
    </row>
    <row r="45" spans="2:30" x14ac:dyDescent="0.25">
      <c r="B45" s="14">
        <v>21</v>
      </c>
      <c r="C45" s="15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  <c r="AC45" s="54">
        <v>22.615000000000002</v>
      </c>
      <c r="AD45" s="20">
        <f t="shared" si="2"/>
        <v>22.614999999999998</v>
      </c>
    </row>
    <row r="46" spans="2:30" x14ac:dyDescent="0.25">
      <c r="B46" s="14">
        <v>22</v>
      </c>
      <c r="C46" s="15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  <c r="AC46" s="54">
        <v>32.14</v>
      </c>
      <c r="AD46" s="20">
        <f t="shared" si="2"/>
        <v>32.14</v>
      </c>
    </row>
    <row r="47" spans="2:30" x14ac:dyDescent="0.25">
      <c r="B47" s="14">
        <v>23</v>
      </c>
      <c r="C47" s="15"/>
      <c r="D47" s="16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30" x14ac:dyDescent="0.25">
      <c r="B48" s="14">
        <v>24</v>
      </c>
      <c r="C48" s="15"/>
      <c r="D48" s="16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31" x14ac:dyDescent="0.25">
      <c r="B49" s="14">
        <v>25</v>
      </c>
      <c r="C49" s="15"/>
      <c r="D49" s="16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31" x14ac:dyDescent="0.25">
      <c r="B50" s="14">
        <v>26</v>
      </c>
      <c r="C50" s="15"/>
      <c r="D50" s="16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31" x14ac:dyDescent="0.25">
      <c r="B51" s="14">
        <v>27</v>
      </c>
      <c r="C51" s="15"/>
      <c r="D51" s="16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31" x14ac:dyDescent="0.25">
      <c r="B52" s="36" t="s">
        <v>20</v>
      </c>
      <c r="C52" s="36"/>
      <c r="D52" s="36"/>
      <c r="E52" s="36"/>
      <c r="F52" s="36"/>
      <c r="G52" s="7">
        <f>IFERROR(VLOOKUP(G38,'Цена ресурсов'!$A$1:$B$32,2,FALSE),0)</f>
        <v>7</v>
      </c>
      <c r="H52" s="7">
        <f>IFERROR(VLOOKUP(H38,'Цена ресурсов'!$A$1:$B$32,2,FALSE),0)</f>
        <v>12</v>
      </c>
      <c r="I52" s="7">
        <f>IFERROR(VLOOKUP(I38,'Цена ресурсов'!$A$1:$B$32,2,FALSE),0)</f>
        <v>12</v>
      </c>
      <c r="J52" s="7">
        <f>IFERROR(VLOOKUP(J38,'Цена ресурсов'!$A$1:$B$32,2,FALSE),0)</f>
        <v>12</v>
      </c>
      <c r="K52" s="7">
        <f>IFERROR(VLOOKUP(K38,'Цена ресурсов'!$A$1:$B$32,2,FALSE),0)</f>
        <v>12</v>
      </c>
      <c r="L52" s="7">
        <f>IFERROR(VLOOKUP(L38,'Цена ресурсов'!$A$1:$B$32,2,FALSE),0)</f>
        <v>10</v>
      </c>
      <c r="M52" s="7">
        <f>IFERROR(VLOOKUP(M38,'Цена ресурсов'!$A$1:$B$32,2,FALSE),0)</f>
        <v>184</v>
      </c>
      <c r="N52" s="7">
        <f>IFERROR(VLOOKUP(N38,'Цена ресурсов'!$A$1:$B$32,2,FALSE),0)</f>
        <v>19</v>
      </c>
      <c r="O52" s="7">
        <f>IFERROR(VLOOKUP(O38,'Цена ресурсов'!$A$1:$B$32,2,FALSE),0)</f>
        <v>7</v>
      </c>
      <c r="P52" s="7">
        <f>IFERROR(VLOOKUP(P38,'Цена ресурсов'!$A$1:$B$32,2,FALSE),0)</f>
        <v>290</v>
      </c>
      <c r="Q52" s="7">
        <f>IFERROR(VLOOKUP(Q38,'Цена ресурсов'!$A$1:$B$32,2,FALSE),0)</f>
        <v>40</v>
      </c>
      <c r="R52" s="7">
        <f>IFERROR(VLOOKUP(R38,'Цена ресурсов'!$A$1:$B$32,2,FALSE),0)</f>
        <v>83</v>
      </c>
      <c r="S52" s="7">
        <f>IFERROR(VLOOKUP(S38,'Цена ресурсов'!$A$1:$B$32,2,FALSE),0)</f>
        <v>260</v>
      </c>
      <c r="T52" s="7">
        <f>IFERROR(VLOOKUP(T38,'Цена ресурсов'!$A$1:$B$32,2,FALSE),0)</f>
        <v>1</v>
      </c>
      <c r="U52" s="7">
        <f>IFERROR(VLOOKUP(U38,'Цена ресурсов'!$A$1:$B$32,2,FALSE),0)</f>
        <v>18</v>
      </c>
      <c r="V52" s="7">
        <f>IFERROR(VLOOKUP(V38,'Цена ресурсов'!$A$1:$B$32,2,FALSE),0)</f>
        <v>40</v>
      </c>
      <c r="W52" s="7">
        <f>IFERROR(VLOOKUP(W38,'Цена ресурсов'!$A$1:$B$32,2,FALSE),0)</f>
        <v>83</v>
      </c>
      <c r="X52" s="7">
        <f>IFERROR(VLOOKUP(X38,'Цена ресурсов'!$A$1:$B$32,2,FALSE),0)</f>
        <v>160</v>
      </c>
      <c r="Y52" s="7">
        <f>IFERROR(VLOOKUP(Y38,'Цена ресурсов'!$A$1:$B$32,2,FALSE),0)</f>
        <v>0</v>
      </c>
      <c r="Z52" s="7">
        <f>IFERROR(VLOOKUP(Z38,'Цена ресурсов'!$A$1:$B$32,2,FALSE),0)</f>
        <v>0</v>
      </c>
      <c r="AA52" s="7">
        <f>IFERROR(VLOOKUP(AA38,'Цена ресурсов'!$A$1:$B$32,2,FALSE),0)</f>
        <v>0</v>
      </c>
      <c r="AB52" s="51"/>
    </row>
    <row r="53" spans="2:31" x14ac:dyDescent="0.25">
      <c r="B53" s="36" t="s">
        <v>21</v>
      </c>
      <c r="C53" s="36"/>
      <c r="D53" s="36"/>
      <c r="E53" s="36"/>
      <c r="F53" s="36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51"/>
    </row>
    <row r="54" spans="2:31" x14ac:dyDescent="0.25">
      <c r="B54" s="36" t="s">
        <v>22</v>
      </c>
      <c r="C54" s="36"/>
      <c r="D54" s="36"/>
      <c r="E54" s="36"/>
      <c r="F54" s="36"/>
      <c r="G54" s="13" t="s">
        <v>23</v>
      </c>
      <c r="H54" s="13" t="s">
        <v>24</v>
      </c>
      <c r="I54" s="13" t="s">
        <v>24</v>
      </c>
      <c r="J54" s="13" t="s">
        <v>24</v>
      </c>
      <c r="K54" s="13" t="s">
        <v>24</v>
      </c>
      <c r="L54" s="13" t="s">
        <v>24</v>
      </c>
      <c r="M54" s="13" t="s">
        <v>24</v>
      </c>
      <c r="N54" s="13" t="s">
        <v>24</v>
      </c>
      <c r="O54" s="13" t="s">
        <v>24</v>
      </c>
      <c r="P54" s="13" t="s">
        <v>24</v>
      </c>
      <c r="Q54" s="13" t="s">
        <v>23</v>
      </c>
      <c r="R54" s="13" t="s">
        <v>24</v>
      </c>
      <c r="S54" s="13" t="s">
        <v>23</v>
      </c>
      <c r="T54" s="13" t="s">
        <v>47</v>
      </c>
      <c r="U54" s="13" t="s">
        <v>24</v>
      </c>
      <c r="V54" s="13" t="s">
        <v>23</v>
      </c>
      <c r="W54" s="13" t="s">
        <v>24</v>
      </c>
      <c r="X54" s="13" t="s">
        <v>24</v>
      </c>
      <c r="Y54" s="9"/>
      <c r="Z54" s="9"/>
      <c r="AA54" s="9"/>
      <c r="AB54" s="51"/>
    </row>
    <row r="55" spans="2:31" x14ac:dyDescent="0.25">
      <c r="B55" s="17"/>
      <c r="C55" s="17"/>
      <c r="D55" s="17"/>
      <c r="E55" s="17"/>
      <c r="F55" s="17"/>
    </row>
    <row r="57" spans="2:31" x14ac:dyDescent="0.25">
      <c r="B57" s="45" t="s">
        <v>71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7"/>
    </row>
    <row r="58" spans="2:31" x14ac:dyDescent="0.25">
      <c r="B58" s="25" t="s">
        <v>0</v>
      </c>
      <c r="C58" s="25" t="s">
        <v>1</v>
      </c>
      <c r="D58" s="29" t="s">
        <v>2</v>
      </c>
      <c r="E58" s="29" t="s">
        <v>3</v>
      </c>
      <c r="F58" s="29" t="s">
        <v>4</v>
      </c>
      <c r="G58" s="48" t="s">
        <v>5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50"/>
      <c r="AC58" s="41" t="s">
        <v>6</v>
      </c>
      <c r="AD58" s="53" t="s">
        <v>72</v>
      </c>
    </row>
    <row r="59" spans="2:31" x14ac:dyDescent="0.25">
      <c r="B59" s="26"/>
      <c r="C59" s="26"/>
      <c r="D59" s="30"/>
      <c r="E59" s="30"/>
      <c r="F59" s="30"/>
      <c r="G59" s="26" t="s">
        <v>7</v>
      </c>
      <c r="H59" s="30" t="s">
        <v>8</v>
      </c>
      <c r="I59" s="30" t="s">
        <v>9</v>
      </c>
      <c r="J59" s="30" t="s">
        <v>10</v>
      </c>
      <c r="K59" s="30" t="s">
        <v>11</v>
      </c>
      <c r="L59" s="30" t="s">
        <v>34</v>
      </c>
      <c r="M59" s="30" t="s">
        <v>48</v>
      </c>
      <c r="N59" s="30" t="s">
        <v>49</v>
      </c>
      <c r="O59" s="30" t="s">
        <v>15</v>
      </c>
      <c r="P59" s="26" t="s">
        <v>50</v>
      </c>
      <c r="Q59" s="26" t="s">
        <v>51</v>
      </c>
      <c r="R59" s="26" t="s">
        <v>52</v>
      </c>
      <c r="S59" s="52" t="s">
        <v>14</v>
      </c>
      <c r="T59" s="26" t="s">
        <v>53</v>
      </c>
      <c r="U59" s="26" t="s">
        <v>54</v>
      </c>
      <c r="V59" s="26" t="s">
        <v>55</v>
      </c>
      <c r="W59" s="26" t="s">
        <v>56</v>
      </c>
      <c r="X59" s="26" t="s">
        <v>57</v>
      </c>
      <c r="Y59" s="26" t="s">
        <v>58</v>
      </c>
      <c r="Z59" s="26"/>
      <c r="AA59" s="26"/>
      <c r="AB59" s="26"/>
      <c r="AC59" s="42"/>
      <c r="AD59" s="53"/>
    </row>
    <row r="60" spans="2:31" x14ac:dyDescent="0.25">
      <c r="B60" s="26"/>
      <c r="C60" s="26"/>
      <c r="D60" s="30"/>
      <c r="E60" s="30"/>
      <c r="F60" s="30"/>
      <c r="G60" s="26"/>
      <c r="H60" s="30"/>
      <c r="I60" s="30"/>
      <c r="J60" s="30"/>
      <c r="K60" s="30"/>
      <c r="L60" s="30"/>
      <c r="M60" s="30"/>
      <c r="N60" s="30"/>
      <c r="O60" s="30"/>
      <c r="P60" s="26"/>
      <c r="Q60" s="26"/>
      <c r="R60" s="26"/>
      <c r="S60" s="52"/>
      <c r="T60" s="26"/>
      <c r="U60" s="26"/>
      <c r="V60" s="26"/>
      <c r="W60" s="26"/>
      <c r="X60" s="26"/>
      <c r="Y60" s="26"/>
      <c r="Z60" s="26"/>
      <c r="AA60" s="26"/>
      <c r="AB60" s="26"/>
      <c r="AC60" s="43"/>
      <c r="AD60" s="53"/>
    </row>
    <row r="61" spans="2:31" x14ac:dyDescent="0.25">
      <c r="B61" s="14">
        <v>28</v>
      </c>
      <c r="C61" s="15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18"/>
      <c r="R61" s="18"/>
      <c r="S61" s="18"/>
      <c r="T61" s="10"/>
      <c r="U61" s="10"/>
      <c r="V61" s="2"/>
      <c r="W61" s="16"/>
      <c r="X61" s="16"/>
      <c r="Y61" s="16"/>
      <c r="Z61" s="16"/>
      <c r="AA61" s="16"/>
      <c r="AB61" s="16"/>
      <c r="AC61" s="21">
        <v>0.1</v>
      </c>
      <c r="AD61" s="54">
        <v>7.0549999999999997</v>
      </c>
      <c r="AE61">
        <f>SUMPRODUCT(    G61:AB61,     $G$73:$AB$73)</f>
        <v>7.0549999999999997</v>
      </c>
    </row>
    <row r="62" spans="2:31" x14ac:dyDescent="0.25">
      <c r="B62" s="14">
        <v>29</v>
      </c>
      <c r="C62" s="15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18"/>
      <c r="R62" s="18"/>
      <c r="S62" s="18"/>
      <c r="T62" s="10"/>
      <c r="U62" s="10"/>
      <c r="V62" s="2"/>
      <c r="W62" s="16"/>
      <c r="X62" s="16">
        <v>0.02</v>
      </c>
      <c r="Y62" s="16">
        <v>0.02</v>
      </c>
      <c r="Z62" s="16"/>
      <c r="AA62" s="16"/>
      <c r="AB62" s="16"/>
      <c r="AC62" s="21">
        <v>0.1</v>
      </c>
      <c r="AD62" s="54">
        <v>9.4149999999999991</v>
      </c>
      <c r="AE62" s="20">
        <f t="shared" ref="AE62:AE69" si="3">SUMPRODUCT(    G62:AB62,     $G$73:$AB$73)</f>
        <v>9.4149999999999991</v>
      </c>
    </row>
    <row r="63" spans="2:31" x14ac:dyDescent="0.25">
      <c r="B63" s="14">
        <v>30</v>
      </c>
      <c r="C63" s="15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18"/>
      <c r="R63" s="18"/>
      <c r="S63" s="18"/>
      <c r="T63" s="10"/>
      <c r="U63" s="10"/>
      <c r="V63" s="2">
        <v>0.01</v>
      </c>
      <c r="W63" s="16"/>
      <c r="X63" s="16"/>
      <c r="Y63" s="16"/>
      <c r="Z63" s="16"/>
      <c r="AA63" s="16"/>
      <c r="AB63" s="16"/>
      <c r="AC63" s="21">
        <v>0.1</v>
      </c>
      <c r="AD63" s="54">
        <v>9.0549999999999997</v>
      </c>
      <c r="AE63" s="20">
        <f t="shared" si="3"/>
        <v>9.0549999999999997</v>
      </c>
    </row>
    <row r="64" spans="2:31" x14ac:dyDescent="0.25">
      <c r="B64" s="14">
        <v>31</v>
      </c>
      <c r="C64" s="15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18"/>
      <c r="R64" s="18"/>
      <c r="S64" s="18"/>
      <c r="T64" s="10"/>
      <c r="U64" s="10"/>
      <c r="V64" s="2"/>
      <c r="W64" s="16"/>
      <c r="X64" s="16"/>
      <c r="Y64" s="16"/>
      <c r="Z64" s="16"/>
      <c r="AA64" s="16"/>
      <c r="AB64" s="16"/>
      <c r="AC64" s="21">
        <v>0.1</v>
      </c>
      <c r="AD64" s="54">
        <v>7.37</v>
      </c>
      <c r="AE64" s="20">
        <f t="shared" si="3"/>
        <v>7.37</v>
      </c>
    </row>
    <row r="65" spans="2:31" x14ac:dyDescent="0.25">
      <c r="B65" s="14">
        <v>32</v>
      </c>
      <c r="C65" s="15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18">
        <v>0.01</v>
      </c>
      <c r="R65" s="18">
        <v>1.4999999999999999E-2</v>
      </c>
      <c r="S65" s="18">
        <v>0.01</v>
      </c>
      <c r="T65" s="10"/>
      <c r="U65" s="18">
        <v>0.01</v>
      </c>
      <c r="V65" s="2"/>
      <c r="W65" s="16"/>
      <c r="X65" s="16"/>
      <c r="Y65" s="16"/>
      <c r="Z65" s="16"/>
      <c r="AA65" s="16"/>
      <c r="AB65" s="16"/>
      <c r="AC65" s="21">
        <v>0.15</v>
      </c>
      <c r="AD65" s="54">
        <v>11.172171000000001</v>
      </c>
      <c r="AE65" s="20">
        <f t="shared" si="3"/>
        <v>11.172171000000001</v>
      </c>
    </row>
    <row r="66" spans="2:31" x14ac:dyDescent="0.25">
      <c r="B66" s="14">
        <v>33</v>
      </c>
      <c r="C66" s="15" t="s">
        <v>64</v>
      </c>
      <c r="D66" s="2">
        <v>0.125</v>
      </c>
      <c r="E66" s="3">
        <v>49</v>
      </c>
      <c r="F66" s="3">
        <v>70</v>
      </c>
      <c r="G66" s="18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18"/>
      <c r="R66" s="18"/>
      <c r="S66" s="18">
        <v>0.01</v>
      </c>
      <c r="T66" s="18">
        <v>3.3333333333333333E-2</v>
      </c>
      <c r="U66" s="18">
        <v>0.01</v>
      </c>
      <c r="V66" s="2"/>
      <c r="W66" s="16"/>
      <c r="X66" s="16"/>
      <c r="Y66" s="16"/>
      <c r="Z66" s="16"/>
      <c r="AA66" s="16"/>
      <c r="AB66" s="16"/>
      <c r="AC66" s="21">
        <v>0.15</v>
      </c>
      <c r="AD66" s="54">
        <v>17.38020634920635</v>
      </c>
      <c r="AE66" s="20">
        <f t="shared" si="3"/>
        <v>17.38020634920635</v>
      </c>
    </row>
    <row r="67" spans="2:31" x14ac:dyDescent="0.25">
      <c r="B67" s="14">
        <v>34</v>
      </c>
      <c r="C67" s="15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18">
        <v>4.2857142857142858E-2</v>
      </c>
      <c r="R67" s="18"/>
      <c r="S67" s="18">
        <v>0.01</v>
      </c>
      <c r="T67" s="10"/>
      <c r="U67" s="18"/>
      <c r="V67" s="2"/>
      <c r="W67" s="16"/>
      <c r="X67" s="16"/>
      <c r="Y67" s="16"/>
      <c r="Z67" s="16"/>
      <c r="AA67" s="16"/>
      <c r="AB67" s="16"/>
      <c r="AC67" s="21">
        <v>0.1</v>
      </c>
      <c r="AD67" s="54">
        <v>10.491476190476188</v>
      </c>
      <c r="AE67" s="20">
        <f t="shared" si="3"/>
        <v>10.49147619047619</v>
      </c>
    </row>
    <row r="68" spans="2:31" x14ac:dyDescent="0.25">
      <c r="B68" s="14">
        <v>35</v>
      </c>
      <c r="C68" s="15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18"/>
      <c r="R68" s="18"/>
      <c r="S68" s="18">
        <v>0.01</v>
      </c>
      <c r="T68" s="10"/>
      <c r="U68" s="18"/>
      <c r="V68" s="2"/>
      <c r="W68" s="16">
        <v>4.2999999999999997E-2</v>
      </c>
      <c r="X68" s="16"/>
      <c r="Y68" s="16"/>
      <c r="Z68" s="16"/>
      <c r="AA68" s="16"/>
      <c r="AB68" s="16"/>
      <c r="AC68" s="21">
        <v>0.1</v>
      </c>
      <c r="AD68" s="54">
        <v>9.2741904761904745</v>
      </c>
      <c r="AE68" s="20">
        <f t="shared" si="3"/>
        <v>9.2741904761904745</v>
      </c>
    </row>
    <row r="69" spans="2:31" x14ac:dyDescent="0.25">
      <c r="B69" s="14">
        <v>36</v>
      </c>
      <c r="C69" s="15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18"/>
      <c r="R69" s="18"/>
      <c r="S69" s="18"/>
      <c r="T69" s="10"/>
      <c r="U69" s="10"/>
      <c r="V69" s="2"/>
      <c r="W69" s="16"/>
      <c r="X69" s="16">
        <v>0.1</v>
      </c>
      <c r="Y69" s="16">
        <v>7.4999999999999997E-2</v>
      </c>
      <c r="Z69" s="16"/>
      <c r="AA69" s="16"/>
      <c r="AB69" s="16"/>
      <c r="AC69" s="21">
        <v>0.1</v>
      </c>
      <c r="AD69" s="54">
        <v>26.588428571428572</v>
      </c>
      <c r="AE69" s="20">
        <f t="shared" si="3"/>
        <v>26.588428571428572</v>
      </c>
    </row>
    <row r="70" spans="2:31" x14ac:dyDescent="0.25">
      <c r="B70" s="14">
        <v>37</v>
      </c>
      <c r="C70" s="15"/>
      <c r="D70" s="16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18"/>
      <c r="R70" s="18"/>
      <c r="S70" s="18"/>
      <c r="T70" s="10"/>
      <c r="U70" s="10"/>
      <c r="V70" s="2"/>
      <c r="W70" s="16"/>
      <c r="X70" s="16"/>
      <c r="Y70" s="16"/>
      <c r="Z70" s="16"/>
      <c r="AA70" s="16"/>
      <c r="AB70" s="16"/>
      <c r="AC70" s="4"/>
    </row>
    <row r="71" spans="2:31" x14ac:dyDescent="0.25">
      <c r="B71" s="14">
        <v>38</v>
      </c>
      <c r="C71" s="15"/>
      <c r="D71" s="16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18"/>
      <c r="R71" s="18"/>
      <c r="S71" s="18"/>
      <c r="T71" s="10"/>
      <c r="U71" s="10"/>
      <c r="V71" s="2"/>
      <c r="W71" s="16"/>
      <c r="X71" s="16"/>
      <c r="Y71" s="16"/>
      <c r="Z71" s="16"/>
      <c r="AA71" s="16"/>
      <c r="AB71" s="16"/>
      <c r="AC71" s="4"/>
    </row>
    <row r="72" spans="2:31" x14ac:dyDescent="0.25">
      <c r="B72" s="14">
        <v>39</v>
      </c>
      <c r="C72" s="15"/>
      <c r="D72" s="16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18"/>
      <c r="R72" s="18"/>
      <c r="S72" s="18"/>
      <c r="T72" s="10"/>
      <c r="U72" s="10"/>
      <c r="V72" s="2"/>
      <c r="W72" s="16"/>
      <c r="X72" s="16"/>
      <c r="Y72" s="16"/>
      <c r="Z72" s="16"/>
      <c r="AA72" s="16"/>
      <c r="AB72" s="16"/>
      <c r="AC72" s="4"/>
    </row>
    <row r="73" spans="2:31" x14ac:dyDescent="0.25">
      <c r="B73" s="36" t="s">
        <v>20</v>
      </c>
      <c r="C73" s="36"/>
      <c r="D73" s="36"/>
      <c r="E73" s="36"/>
      <c r="F73" s="36"/>
      <c r="G73" s="7">
        <f>IFERROR(VLOOKUP(G59,'Цена ресурсов'!$A$1:$B$32,2,FALSE),0)</f>
        <v>7</v>
      </c>
      <c r="H73" s="7">
        <f>IFERROR(VLOOKUP(H59,'Цена ресурсов'!$A$1:$B$32,2,FALSE),0)</f>
        <v>10</v>
      </c>
      <c r="I73" s="7">
        <f>IFERROR(VLOOKUP(I59,'Цена ресурсов'!$A$1:$B$32,2,FALSE),0)</f>
        <v>184</v>
      </c>
      <c r="J73" s="7">
        <f>IFERROR(VLOOKUP(J59,'Цена ресурсов'!$A$1:$B$32,2,FALSE),0)</f>
        <v>19</v>
      </c>
      <c r="K73" s="7">
        <f>IFERROR(VLOOKUP(K59,'Цена ресурсов'!$A$1:$B$32,2,FALSE),0)</f>
        <v>7</v>
      </c>
      <c r="L73" s="7">
        <f>IFERROR(VLOOKUP(L59,'Цена ресурсов'!$A$1:$B$32,2,FALSE),0)</f>
        <v>40</v>
      </c>
      <c r="M73" s="7">
        <f>IFERROR(VLOOKUP(M59,'Цена ресурсов'!$A$1:$B$32,2,FALSE),0)</f>
        <v>150</v>
      </c>
      <c r="N73" s="7">
        <f>IFERROR(VLOOKUP(N59,'Цена ресурсов'!$A$1:$B$32,2,FALSE),0)</f>
        <v>4</v>
      </c>
      <c r="O73" s="7">
        <f>IFERROR(VLOOKUP(O59,'Цена ресурсов'!$A$1:$B$32,2,FALSE),0)</f>
        <v>260</v>
      </c>
      <c r="P73" s="7">
        <f>IFERROR(VLOOKUP(P59,'Цена ресурсов'!$A$1:$B$32,2,FALSE),0)</f>
        <v>63</v>
      </c>
      <c r="Q73" s="7">
        <f>IFERROR(VLOOKUP(Q59,'Цена ресурсов'!$A$1:$B$32,2,FALSE),0)</f>
        <v>110</v>
      </c>
      <c r="R73" s="7">
        <f>IFERROR(VLOOKUP(R59,'Цена ресурсов'!$A$1:$B$32,2,FALSE),0)</f>
        <v>270</v>
      </c>
      <c r="S73" s="7">
        <f>IFERROR(VLOOKUP(S59,'Цена ресурсов'!$A$1:$B$32,2,FALSE),0)</f>
        <v>83</v>
      </c>
      <c r="T73" s="7">
        <f>IFERROR(VLOOKUP(T59,'Цена ресурсов'!$A$1:$B$32,2,FALSE),0)</f>
        <v>250</v>
      </c>
      <c r="U73" s="7">
        <f>IFERROR(VLOOKUP(U59,'Цена ресурсов'!$A$1:$B$32,2,FALSE),0)</f>
        <v>280</v>
      </c>
      <c r="V73" s="7">
        <f>IFERROR(VLOOKUP(V59,'Цена ресурсов'!$A$1:$B$32,2,FALSE),0)</f>
        <v>200</v>
      </c>
      <c r="W73" s="7">
        <f>IFERROR(VLOOKUP(W59,'Цена ресурсов'!$A$1:$B$32,2,FALSE),0)</f>
        <v>80</v>
      </c>
      <c r="X73" s="7">
        <f>IFERROR(VLOOKUP(X59,'Цена ресурсов'!$A$1:$B$32,2,FALSE),0)</f>
        <v>25</v>
      </c>
      <c r="Y73" s="7">
        <f>IFERROR(VLOOKUP(Y59,'Цена ресурсов'!$A$1:$B$32,2,FALSE),0)</f>
        <v>93</v>
      </c>
      <c r="Z73" s="7">
        <f>IFERROR(VLOOKUP(Z59,'Цена ресурсов'!$A$1:$B$32,2,FALSE),0)</f>
        <v>0</v>
      </c>
      <c r="AA73" s="7">
        <f>IFERROR(VLOOKUP(AA59,'Цена ресурсов'!$A$1:$B$32,2,FALSE),0)</f>
        <v>0</v>
      </c>
      <c r="AB73" s="7">
        <f>IFERROR(VLOOKUP(AB59,'Цена ресурсов'!$A$1:$B$32,2,FALSE),0)</f>
        <v>0</v>
      </c>
      <c r="AC73" s="51"/>
    </row>
    <row r="74" spans="2:31" x14ac:dyDescent="0.25">
      <c r="B74" s="36" t="s">
        <v>21</v>
      </c>
      <c r="C74" s="36"/>
      <c r="D74" s="36"/>
      <c r="E74" s="36"/>
      <c r="F74" s="36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51"/>
    </row>
    <row r="75" spans="2:31" x14ac:dyDescent="0.25">
      <c r="B75" s="36" t="s">
        <v>22</v>
      </c>
      <c r="C75" s="36"/>
      <c r="D75" s="36"/>
      <c r="E75" s="36"/>
      <c r="F75" s="36"/>
      <c r="G75" s="13" t="s">
        <v>23</v>
      </c>
      <c r="H75" s="13" t="s">
        <v>24</v>
      </c>
      <c r="I75" s="13" t="s">
        <v>24</v>
      </c>
      <c r="J75" s="13" t="s">
        <v>24</v>
      </c>
      <c r="K75" s="13" t="s">
        <v>24</v>
      </c>
      <c r="L75" s="13" t="s">
        <v>23</v>
      </c>
      <c r="M75" s="13" t="s">
        <v>24</v>
      </c>
      <c r="N75" s="13" t="s">
        <v>47</v>
      </c>
      <c r="O75" s="13" t="s">
        <v>23</v>
      </c>
      <c r="P75" s="13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3" t="s">
        <v>24</v>
      </c>
      <c r="V75" s="19" t="s">
        <v>24</v>
      </c>
      <c r="W75" s="13" t="s">
        <v>24</v>
      </c>
      <c r="X75" s="13" t="s">
        <v>24</v>
      </c>
      <c r="Y75" s="13" t="s">
        <v>24</v>
      </c>
      <c r="Z75" s="9"/>
      <c r="AA75" s="9"/>
      <c r="AB75" s="9"/>
      <c r="AC75" s="51"/>
    </row>
  </sheetData>
  <mergeCells count="118">
    <mergeCell ref="T4:T6"/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L5:L6"/>
    <mergeCell ref="M5:M6"/>
    <mergeCell ref="N5:N6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AC37:AC39"/>
    <mergeCell ref="AD58:AD60"/>
    <mergeCell ref="S20:S22"/>
    <mergeCell ref="B3:S3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  <mergeCell ref="B14:F14"/>
    <mergeCell ref="S14:S16"/>
    <mergeCell ref="B15:F15"/>
    <mergeCell ref="B16:F16"/>
    <mergeCell ref="I5:I6"/>
    <mergeCell ref="J5:J6"/>
    <mergeCell ref="K5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D9F0-A6D8-43C6-81ED-507D54CB6910}">
  <dimension ref="A1:B33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7</v>
      </c>
      <c r="B1">
        <v>7</v>
      </c>
    </row>
    <row r="2" spans="1:2" x14ac:dyDescent="0.25">
      <c r="A2" t="s">
        <v>8</v>
      </c>
      <c r="B2">
        <v>10</v>
      </c>
    </row>
    <row r="3" spans="1:2" x14ac:dyDescent="0.25">
      <c r="A3" t="s">
        <v>9</v>
      </c>
      <c r="B3">
        <v>184</v>
      </c>
    </row>
    <row r="4" spans="1:2" x14ac:dyDescent="0.25">
      <c r="A4" t="s">
        <v>10</v>
      </c>
      <c r="B4">
        <v>19</v>
      </c>
    </row>
    <row r="5" spans="1:2" x14ac:dyDescent="0.25">
      <c r="A5" t="s">
        <v>11</v>
      </c>
      <c r="B5">
        <v>7</v>
      </c>
    </row>
    <row r="6" spans="1:2" x14ac:dyDescent="0.25">
      <c r="A6" t="s">
        <v>12</v>
      </c>
      <c r="B6">
        <v>290</v>
      </c>
    </row>
    <row r="7" spans="1:2" x14ac:dyDescent="0.25">
      <c r="A7" t="s">
        <v>13</v>
      </c>
      <c r="B7">
        <v>105</v>
      </c>
    </row>
    <row r="8" spans="1:2" x14ac:dyDescent="0.25">
      <c r="A8" t="s">
        <v>14</v>
      </c>
      <c r="B8">
        <v>83</v>
      </c>
    </row>
    <row r="9" spans="1:2" x14ac:dyDescent="0.25">
      <c r="A9" t="s">
        <v>15</v>
      </c>
      <c r="B9">
        <v>260</v>
      </c>
    </row>
    <row r="10" spans="1:2" x14ac:dyDescent="0.25">
      <c r="A10" t="s">
        <v>25</v>
      </c>
      <c r="B10">
        <v>10</v>
      </c>
    </row>
    <row r="11" spans="1:2" x14ac:dyDescent="0.25">
      <c r="A11" t="s">
        <v>26</v>
      </c>
      <c r="B11">
        <v>108</v>
      </c>
    </row>
    <row r="12" spans="1:2" x14ac:dyDescent="0.25">
      <c r="A12" t="s">
        <v>30</v>
      </c>
      <c r="B12">
        <v>12</v>
      </c>
    </row>
    <row r="13" spans="1:2" x14ac:dyDescent="0.25">
      <c r="A13" t="s">
        <v>31</v>
      </c>
      <c r="B13">
        <v>12</v>
      </c>
    </row>
    <row r="14" spans="1:2" x14ac:dyDescent="0.25">
      <c r="A14" t="s">
        <v>32</v>
      </c>
      <c r="B14">
        <v>12</v>
      </c>
    </row>
    <row r="15" spans="1:2" x14ac:dyDescent="0.25">
      <c r="A15" t="s">
        <v>33</v>
      </c>
      <c r="B15">
        <v>12</v>
      </c>
    </row>
    <row r="16" spans="1:2" x14ac:dyDescent="0.25">
      <c r="A16" t="s">
        <v>34</v>
      </c>
      <c r="B16">
        <v>40</v>
      </c>
    </row>
    <row r="17" spans="1:2" x14ac:dyDescent="0.25">
      <c r="A17" t="s">
        <v>35</v>
      </c>
      <c r="B17">
        <v>1</v>
      </c>
    </row>
    <row r="18" spans="1:2" x14ac:dyDescent="0.25">
      <c r="A18" t="s">
        <v>36</v>
      </c>
      <c r="B18">
        <v>18</v>
      </c>
    </row>
    <row r="19" spans="1:2" x14ac:dyDescent="0.25">
      <c r="A19" t="s">
        <v>37</v>
      </c>
      <c r="B19">
        <v>40</v>
      </c>
    </row>
    <row r="20" spans="1:2" x14ac:dyDescent="0.25">
      <c r="A20" t="s">
        <v>38</v>
      </c>
      <c r="B20">
        <v>83</v>
      </c>
    </row>
    <row r="21" spans="1:2" x14ac:dyDescent="0.25">
      <c r="A21" t="s">
        <v>39</v>
      </c>
      <c r="B21">
        <v>160</v>
      </c>
    </row>
    <row r="22" spans="1:2" x14ac:dyDescent="0.25">
      <c r="A22" t="s">
        <v>48</v>
      </c>
      <c r="B22">
        <v>150</v>
      </c>
    </row>
    <row r="23" spans="1:2" x14ac:dyDescent="0.25">
      <c r="A23" t="s">
        <v>49</v>
      </c>
      <c r="B23">
        <v>4</v>
      </c>
    </row>
    <row r="24" spans="1:2" x14ac:dyDescent="0.25">
      <c r="A24" t="s">
        <v>50</v>
      </c>
      <c r="B24">
        <v>63</v>
      </c>
    </row>
    <row r="25" spans="1:2" x14ac:dyDescent="0.25">
      <c r="A25" t="s">
        <v>51</v>
      </c>
      <c r="B25">
        <v>110</v>
      </c>
    </row>
    <row r="26" spans="1:2" x14ac:dyDescent="0.25">
      <c r="A26" t="s">
        <v>52</v>
      </c>
      <c r="B26">
        <v>270</v>
      </c>
    </row>
    <row r="27" spans="1:2" x14ac:dyDescent="0.25">
      <c r="A27" t="s">
        <v>53</v>
      </c>
      <c r="B27">
        <v>250</v>
      </c>
    </row>
    <row r="28" spans="1:2" x14ac:dyDescent="0.25">
      <c r="A28" t="s">
        <v>54</v>
      </c>
      <c r="B28">
        <v>280</v>
      </c>
    </row>
    <row r="29" spans="1:2" x14ac:dyDescent="0.25">
      <c r="A29" t="s">
        <v>55</v>
      </c>
      <c r="B29">
        <v>200</v>
      </c>
    </row>
    <row r="30" spans="1:2" x14ac:dyDescent="0.25">
      <c r="A30" t="s">
        <v>56</v>
      </c>
      <c r="B30">
        <v>80</v>
      </c>
    </row>
    <row r="31" spans="1:2" x14ac:dyDescent="0.25">
      <c r="A31" t="s">
        <v>57</v>
      </c>
      <c r="B31">
        <v>25</v>
      </c>
    </row>
    <row r="32" spans="1:2" x14ac:dyDescent="0.25">
      <c r="A32" t="s">
        <v>58</v>
      </c>
      <c r="B32">
        <v>93</v>
      </c>
    </row>
    <row r="33" spans="2:2" x14ac:dyDescent="0.25">
      <c r="B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Рецептура</vt:lpstr>
      <vt:lpstr>Цена ресурсов</vt:lpstr>
      <vt:lpstr>рцп_пшеничный_хлеб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AndroidS</cp:lastModifiedBy>
  <dcterms:created xsi:type="dcterms:W3CDTF">2020-10-14T14:24:01Z</dcterms:created>
  <dcterms:modified xsi:type="dcterms:W3CDTF">2022-11-01T11:53:13Z</dcterms:modified>
</cp:coreProperties>
</file>