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ikDev\Documents\Data Analytic Program_BootCamp\"/>
    </mc:Choice>
  </mc:AlternateContent>
  <xr:revisionPtr revIDLastSave="0" documentId="13_ncr:1_{862185D9-6C4F-4D7B-8B86-ABFF1D7721D2}" xr6:coauthVersionLast="45" xr6:coauthVersionMax="45" xr10:uidLastSave="{00000000-0000-0000-0000-000000000000}"/>
  <bookViews>
    <workbookView xWindow="-98" yWindow="-98" windowWidth="20715" windowHeight="13276" tabRatio="847" xr2:uid="{00000000-000D-0000-FFFF-FFFF00000000}"/>
  </bookViews>
  <sheets>
    <sheet name="Pv_Category &amp; State" sheetId="2" r:id="rId1"/>
    <sheet name="Pv_Sub-Category &amp; State" sheetId="3" r:id="rId2"/>
    <sheet name="Pv_DateCreatedConv &amp; Date" sheetId="4" r:id="rId3"/>
    <sheet name="Bonus" sheetId="5" r:id="rId4"/>
    <sheet name="Bonus Statistical Analysis" sheetId="7" r:id="rId5"/>
    <sheet name="Starter Data" sheetId="1" r:id="rId6"/>
  </sheets>
  <definedNames>
    <definedName name="_xlnm._FilterDatabase" localSheetId="4" hidden="1">'Bonus Statistical Analysis'!$A$1:$G$2186</definedName>
    <definedName name="_xlnm._FilterDatabase" localSheetId="5" hidden="1">'Starter Data'!$A$1:$T$1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9" i="7" l="1"/>
  <c r="L39" i="7"/>
  <c r="L36" i="7"/>
  <c r="L35" i="7"/>
  <c r="L31" i="7"/>
  <c r="J28" i="7"/>
  <c r="J29" i="7" s="1"/>
  <c r="J27" i="7"/>
  <c r="J35" i="7"/>
  <c r="J15" i="7"/>
  <c r="J36" i="7"/>
  <c r="J37" i="7" l="1"/>
  <c r="J38" i="7" s="1"/>
  <c r="J30" i="7"/>
  <c r="J7" i="7"/>
  <c r="J6" i="7"/>
  <c r="J14" i="7"/>
  <c r="J13" i="7"/>
  <c r="J12" i="7"/>
  <c r="J11" i="7"/>
  <c r="J10" i="7"/>
  <c r="J2" i="7"/>
  <c r="J5" i="7"/>
  <c r="J4" i="7"/>
  <c r="J3" i="7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J39" i="7" l="1"/>
  <c r="G85" i="7" s="1"/>
  <c r="J31" i="7"/>
  <c r="C149" i="7" s="1"/>
  <c r="E8" i="5"/>
  <c r="H8" i="5" s="1"/>
  <c r="E9" i="5"/>
  <c r="G9" i="5" s="1"/>
  <c r="E7" i="5"/>
  <c r="G7" i="5" s="1"/>
  <c r="E10" i="5"/>
  <c r="F10" i="5" s="1"/>
  <c r="E2" i="5"/>
  <c r="F2" i="5" s="1"/>
  <c r="E6" i="5"/>
  <c r="H6" i="5" s="1"/>
  <c r="E13" i="5"/>
  <c r="H13" i="5" s="1"/>
  <c r="E5" i="5"/>
  <c r="F5" i="5" s="1"/>
  <c r="E12" i="5"/>
  <c r="F12" i="5" s="1"/>
  <c r="E4" i="5"/>
  <c r="F4" i="5" s="1"/>
  <c r="E11" i="5"/>
  <c r="H11" i="5" s="1"/>
  <c r="E3" i="5"/>
  <c r="G3" i="5" s="1"/>
  <c r="T2" i="1"/>
  <c r="S2" i="1"/>
  <c r="G1131" i="7" l="1"/>
  <c r="G1329" i="7"/>
  <c r="G1509" i="7"/>
  <c r="G1095" i="7"/>
  <c r="G795" i="7"/>
  <c r="G1235" i="7"/>
  <c r="G50" i="7"/>
  <c r="G1401" i="7"/>
  <c r="G1454" i="7"/>
  <c r="G1334" i="7"/>
  <c r="G851" i="7"/>
  <c r="G1416" i="7"/>
  <c r="G1517" i="7"/>
  <c r="G1479" i="7"/>
  <c r="G981" i="7"/>
  <c r="G657" i="7"/>
  <c r="G1209" i="7"/>
  <c r="G1342" i="7"/>
  <c r="G1390" i="7"/>
  <c r="G1323" i="7"/>
  <c r="G321" i="7"/>
  <c r="G912" i="7"/>
  <c r="G643" i="7"/>
  <c r="G1435" i="7"/>
  <c r="G951" i="7"/>
  <c r="G1353" i="7"/>
  <c r="G877" i="7"/>
  <c r="G1423" i="7"/>
  <c r="G824" i="7"/>
  <c r="G270" i="7"/>
  <c r="G1392" i="7"/>
  <c r="G734" i="7"/>
  <c r="G1215" i="7"/>
  <c r="G765" i="7"/>
  <c r="G1448" i="7"/>
  <c r="G1192" i="7"/>
  <c r="G1447" i="7"/>
  <c r="G1359" i="7"/>
  <c r="G1081" i="7"/>
  <c r="G1389" i="7"/>
  <c r="G817" i="7"/>
  <c r="G770" i="7"/>
  <c r="G955" i="7"/>
  <c r="G1345" i="7"/>
  <c r="G1410" i="7"/>
  <c r="G754" i="7"/>
  <c r="G1027" i="7"/>
  <c r="G1391" i="7"/>
  <c r="G910" i="7"/>
  <c r="G1352" i="7"/>
  <c r="G1177" i="7"/>
  <c r="G835" i="7"/>
  <c r="G678" i="7"/>
  <c r="G886" i="7"/>
  <c r="G72" i="7"/>
  <c r="G983" i="7"/>
  <c r="G1331" i="7"/>
  <c r="G499" i="7"/>
  <c r="G1297" i="7"/>
  <c r="G1145" i="7"/>
  <c r="G735" i="7"/>
  <c r="G832" i="7"/>
  <c r="G485" i="7"/>
  <c r="G1299" i="7"/>
  <c r="G289" i="7"/>
  <c r="G1213" i="7"/>
  <c r="G481" i="7"/>
  <c r="G1181" i="7"/>
  <c r="G1433" i="7"/>
  <c r="G1109" i="7"/>
  <c r="G1256" i="7"/>
  <c r="G1360" i="7"/>
  <c r="G827" i="7"/>
  <c r="G1347" i="7"/>
  <c r="G1335" i="7"/>
  <c r="G1216" i="7"/>
  <c r="G1205" i="7"/>
  <c r="G1123" i="7"/>
  <c r="G551" i="7"/>
  <c r="G178" i="7"/>
  <c r="G586" i="7"/>
  <c r="G555" i="7"/>
  <c r="G341" i="7"/>
  <c r="G1245" i="7"/>
  <c r="G114" i="7"/>
  <c r="G1182" i="7"/>
  <c r="G67" i="7"/>
  <c r="G1465" i="7"/>
  <c r="G1146" i="7"/>
  <c r="G1405" i="7"/>
  <c r="G1040" i="7"/>
  <c r="G1170" i="7"/>
  <c r="G1307" i="7"/>
  <c r="G696" i="7"/>
  <c r="G1336" i="7"/>
  <c r="G1229" i="7"/>
  <c r="G1031" i="7"/>
  <c r="G984" i="7"/>
  <c r="G1096" i="7"/>
  <c r="G263" i="7"/>
  <c r="G1142" i="7"/>
  <c r="G138" i="7"/>
  <c r="G415" i="7"/>
  <c r="G229" i="7"/>
  <c r="G1363" i="7"/>
  <c r="G931" i="7"/>
  <c r="G1246" i="7"/>
  <c r="G704" i="7"/>
  <c r="G1156" i="7"/>
  <c r="G1520" i="7"/>
  <c r="G1154" i="7"/>
  <c r="G1437" i="7"/>
  <c r="G1083" i="7"/>
  <c r="G1374" i="7"/>
  <c r="G867" i="7"/>
  <c r="G939" i="7"/>
  <c r="G1511" i="7"/>
  <c r="G1222" i="7"/>
  <c r="G639" i="7"/>
  <c r="G1230" i="7"/>
  <c r="G1101" i="7"/>
  <c r="G1017" i="7"/>
  <c r="G1500" i="7"/>
  <c r="G718" i="7"/>
  <c r="G863" i="7"/>
  <c r="G1038" i="7"/>
  <c r="G732" i="7"/>
  <c r="G134" i="7"/>
  <c r="G652" i="7"/>
  <c r="G1278" i="7"/>
  <c r="G828" i="7"/>
  <c r="G1221" i="7"/>
  <c r="G335" i="7"/>
  <c r="G1525" i="7"/>
  <c r="G1121" i="7"/>
  <c r="G1438" i="7"/>
  <c r="G1120" i="7"/>
  <c r="G1406" i="7"/>
  <c r="G957" i="7"/>
  <c r="G1349" i="7"/>
  <c r="G755" i="7"/>
  <c r="G399" i="7"/>
  <c r="G1425" i="7"/>
  <c r="G1190" i="7"/>
  <c r="G127" i="7"/>
  <c r="G1115" i="7"/>
  <c r="G1090" i="7"/>
  <c r="G720" i="7"/>
  <c r="G1244" i="7"/>
  <c r="G131" i="7"/>
  <c r="G687" i="7"/>
  <c r="G815" i="7"/>
  <c r="G610" i="7"/>
  <c r="G488" i="7"/>
  <c r="G388" i="7"/>
  <c r="G1253" i="7"/>
  <c r="G554" i="7"/>
  <c r="G1191" i="7"/>
  <c r="G1470" i="7"/>
  <c r="G1092" i="7"/>
  <c r="G1413" i="7"/>
  <c r="G1051" i="7"/>
  <c r="G1381" i="7"/>
  <c r="G871" i="7"/>
  <c r="G1288" i="7"/>
  <c r="G622" i="7"/>
  <c r="G1512" i="7"/>
  <c r="G1395" i="7"/>
  <c r="G1526" i="7"/>
  <c r="G1179" i="7"/>
  <c r="G1103" i="7"/>
  <c r="G1019" i="7"/>
  <c r="G1440" i="7"/>
  <c r="G310" i="7"/>
  <c r="G1068" i="7"/>
  <c r="G801" i="7"/>
  <c r="G465" i="7"/>
  <c r="G250" i="7"/>
  <c r="G534" i="7"/>
  <c r="G384" i="7"/>
  <c r="G340" i="7"/>
  <c r="G1223" i="7"/>
  <c r="G1477" i="7"/>
  <c r="G1157" i="7"/>
  <c r="G1384" i="7"/>
  <c r="G1053" i="7"/>
  <c r="G1383" i="7"/>
  <c r="G892" i="7"/>
  <c r="G1320" i="7"/>
  <c r="G782" i="7"/>
  <c r="G1203" i="7"/>
  <c r="G434" i="7"/>
  <c r="G1427" i="7"/>
  <c r="G1199" i="7"/>
  <c r="G1446" i="7"/>
  <c r="G1130" i="7"/>
  <c r="G1020" i="7"/>
  <c r="G1441" i="7"/>
  <c r="G949" i="7"/>
  <c r="G1387" i="7"/>
  <c r="G903" i="7"/>
  <c r="G206" i="7"/>
  <c r="G345" i="7"/>
  <c r="G917" i="7"/>
  <c r="G162" i="7"/>
  <c r="G376" i="7"/>
  <c r="G132" i="7"/>
  <c r="C2" i="7"/>
  <c r="G232" i="7"/>
  <c r="G221" i="7"/>
  <c r="G1393" i="7"/>
  <c r="G1165" i="7"/>
  <c r="G707" i="7"/>
  <c r="G1361" i="7"/>
  <c r="G1129" i="7"/>
  <c r="G502" i="7"/>
  <c r="G1501" i="7"/>
  <c r="G1273" i="7"/>
  <c r="G973" i="7"/>
  <c r="G1327" i="7"/>
  <c r="G1084" i="7"/>
  <c r="G275" i="7"/>
  <c r="G1351" i="7"/>
  <c r="G1117" i="7"/>
  <c r="G438" i="7"/>
  <c r="G1319" i="7"/>
  <c r="G1080" i="7"/>
  <c r="G217" i="7"/>
  <c r="G1231" i="7"/>
  <c r="G1285" i="7"/>
  <c r="G1350" i="7"/>
  <c r="G1093" i="7"/>
  <c r="G337" i="7"/>
  <c r="G1283" i="7"/>
  <c r="G924" i="7"/>
  <c r="G1271" i="7"/>
  <c r="G920" i="7"/>
  <c r="G1248" i="7"/>
  <c r="G167" i="7"/>
  <c r="G295" i="7"/>
  <c r="G1506" i="7"/>
  <c r="G27" i="7"/>
  <c r="G283" i="7"/>
  <c r="G985" i="7"/>
  <c r="G990" i="7"/>
  <c r="G638" i="7"/>
  <c r="G342" i="7"/>
  <c r="G326" i="7"/>
  <c r="G128" i="7"/>
  <c r="G12" i="7"/>
  <c r="G76" i="7"/>
  <c r="G140" i="7"/>
  <c r="G204" i="7"/>
  <c r="G268" i="7"/>
  <c r="G28" i="7"/>
  <c r="G92" i="7"/>
  <c r="G156" i="7"/>
  <c r="G220" i="7"/>
  <c r="G284" i="7"/>
  <c r="G348" i="7"/>
  <c r="G412" i="7"/>
  <c r="G476" i="7"/>
  <c r="G540" i="7"/>
  <c r="G604" i="7"/>
  <c r="G668" i="7"/>
  <c r="G53" i="7"/>
  <c r="G117" i="7"/>
  <c r="G181" i="7"/>
  <c r="G245" i="7"/>
  <c r="G309" i="7"/>
  <c r="G373" i="7"/>
  <c r="G437" i="7"/>
  <c r="G501" i="7"/>
  <c r="G565" i="7"/>
  <c r="G629" i="7"/>
  <c r="G24" i="7"/>
  <c r="G88" i="7"/>
  <c r="G152" i="7"/>
  <c r="G216" i="7"/>
  <c r="G280" i="7"/>
  <c r="G344" i="7"/>
  <c r="G408" i="7"/>
  <c r="G472" i="7"/>
  <c r="G536" i="7"/>
  <c r="G600" i="7"/>
  <c r="G664" i="7"/>
  <c r="G57" i="7"/>
  <c r="G159" i="7"/>
  <c r="G262" i="7"/>
  <c r="G363" i="7"/>
  <c r="G466" i="7"/>
  <c r="G569" i="7"/>
  <c r="G671" i="7"/>
  <c r="G738" i="7"/>
  <c r="G802" i="7"/>
  <c r="G866" i="7"/>
  <c r="G930" i="7"/>
  <c r="G73" i="7"/>
  <c r="G175" i="7"/>
  <c r="G278" i="7"/>
  <c r="G379" i="7"/>
  <c r="G482" i="7"/>
  <c r="G585" i="7"/>
  <c r="G684" i="7"/>
  <c r="G748" i="7"/>
  <c r="G49" i="7"/>
  <c r="G151" i="7"/>
  <c r="G254" i="7"/>
  <c r="G355" i="7"/>
  <c r="G458" i="7"/>
  <c r="G561" i="7"/>
  <c r="G663" i="7"/>
  <c r="G733" i="7"/>
  <c r="G797" i="7"/>
  <c r="G861" i="7"/>
  <c r="G925" i="7"/>
  <c r="G147" i="7"/>
  <c r="G311" i="7"/>
  <c r="G475" i="7"/>
  <c r="G641" i="7"/>
  <c r="G758" i="7"/>
  <c r="G847" i="7"/>
  <c r="G932" i="7"/>
  <c r="G998" i="7"/>
  <c r="G1062" i="7"/>
  <c r="G1126" i="7"/>
  <c r="G33" i="7"/>
  <c r="G195" i="7"/>
  <c r="G361" i="7"/>
  <c r="G526" i="7"/>
  <c r="G686" i="7"/>
  <c r="G787" i="7"/>
  <c r="G872" i="7"/>
  <c r="G953" i="7"/>
  <c r="G55" i="7"/>
  <c r="G219" i="7"/>
  <c r="G385" i="7"/>
  <c r="G550" i="7"/>
  <c r="G699" i="7"/>
  <c r="G799" i="7"/>
  <c r="G884" i="7"/>
  <c r="G962" i="7"/>
  <c r="G1026" i="7"/>
  <c r="G17" i="7"/>
  <c r="G182" i="7"/>
  <c r="G346" i="7"/>
  <c r="G511" i="7"/>
  <c r="G673" i="7"/>
  <c r="G777" i="7"/>
  <c r="G864" i="7"/>
  <c r="G81" i="7"/>
  <c r="G246" i="7"/>
  <c r="G410" i="7"/>
  <c r="G575" i="7"/>
  <c r="G715" i="7"/>
  <c r="G812" i="7"/>
  <c r="G897" i="7"/>
  <c r="G972" i="7"/>
  <c r="G358" i="7"/>
  <c r="G747" i="7"/>
  <c r="G959" i="7"/>
  <c r="G1055" i="7"/>
  <c r="G1132" i="7"/>
  <c r="G1202" i="7"/>
  <c r="G1266" i="7"/>
  <c r="G1330" i="7"/>
  <c r="G1394" i="7"/>
  <c r="G1458" i="7"/>
  <c r="G91" i="7"/>
  <c r="G537" i="7"/>
  <c r="G848" i="7"/>
  <c r="G1004" i="7"/>
  <c r="G1089" i="7"/>
  <c r="G1162" i="7"/>
  <c r="G1228" i="7"/>
  <c r="G1292" i="7"/>
  <c r="G1356" i="7"/>
  <c r="G1420" i="7"/>
  <c r="G1484" i="7"/>
  <c r="G375" i="7"/>
  <c r="G838" i="7"/>
  <c r="G1029" i="7"/>
  <c r="G1136" i="7"/>
  <c r="G1225" i="7"/>
  <c r="G1311" i="7"/>
  <c r="G1397" i="7"/>
  <c r="G1481" i="7"/>
  <c r="G3" i="7"/>
  <c r="G602" i="7"/>
  <c r="G944" i="7"/>
  <c r="G1073" i="7"/>
  <c r="G1173" i="7"/>
  <c r="G1259" i="7"/>
  <c r="G1344" i="7"/>
  <c r="G1430" i="7"/>
  <c r="G1514" i="7"/>
  <c r="G234" i="7"/>
  <c r="G771" i="7"/>
  <c r="G1005" i="7"/>
  <c r="G1113" i="7"/>
  <c r="G1207" i="7"/>
  <c r="G1293" i="7"/>
  <c r="G1377" i="7"/>
  <c r="G1463" i="7"/>
  <c r="G474" i="7"/>
  <c r="G891" i="7"/>
  <c r="G1049" i="7"/>
  <c r="G1152" i="7"/>
  <c r="G1240" i="7"/>
  <c r="G1326" i="7"/>
  <c r="G1411" i="7"/>
  <c r="G1496" i="7"/>
  <c r="G36" i="7"/>
  <c r="G100" i="7"/>
  <c r="G164" i="7"/>
  <c r="G228" i="7"/>
  <c r="G292" i="7"/>
  <c r="G356" i="7"/>
  <c r="G420" i="7"/>
  <c r="G484" i="7"/>
  <c r="G548" i="7"/>
  <c r="G612" i="7"/>
  <c r="G676" i="7"/>
  <c r="G61" i="7"/>
  <c r="G125" i="7"/>
  <c r="G189" i="7"/>
  <c r="G253" i="7"/>
  <c r="G317" i="7"/>
  <c r="G381" i="7"/>
  <c r="G445" i="7"/>
  <c r="G509" i="7"/>
  <c r="G573" i="7"/>
  <c r="G637" i="7"/>
  <c r="G32" i="7"/>
  <c r="G96" i="7"/>
  <c r="G160" i="7"/>
  <c r="G224" i="7"/>
  <c r="G288" i="7"/>
  <c r="G352" i="7"/>
  <c r="G416" i="7"/>
  <c r="G480" i="7"/>
  <c r="G544" i="7"/>
  <c r="G608" i="7"/>
  <c r="G672" i="7"/>
  <c r="G70" i="7"/>
  <c r="G171" i="7"/>
  <c r="G274" i="7"/>
  <c r="G377" i="7"/>
  <c r="G479" i="7"/>
  <c r="G582" i="7"/>
  <c r="G682" i="7"/>
  <c r="G746" i="7"/>
  <c r="G810" i="7"/>
  <c r="G874" i="7"/>
  <c r="G938" i="7"/>
  <c r="G86" i="7"/>
  <c r="G187" i="7"/>
  <c r="G290" i="7"/>
  <c r="G393" i="7"/>
  <c r="G495" i="7"/>
  <c r="G598" i="7"/>
  <c r="G692" i="7"/>
  <c r="G756" i="7"/>
  <c r="G62" i="7"/>
  <c r="G163" i="7"/>
  <c r="G266" i="7"/>
  <c r="G369" i="7"/>
  <c r="G471" i="7"/>
  <c r="G574" i="7"/>
  <c r="G675" i="7"/>
  <c r="G741" i="7"/>
  <c r="G805" i="7"/>
  <c r="G869" i="7"/>
  <c r="G933" i="7"/>
  <c r="G169" i="7"/>
  <c r="G334" i="7"/>
  <c r="G498" i="7"/>
  <c r="G659" i="7"/>
  <c r="G769" i="7"/>
  <c r="G857" i="7"/>
  <c r="G942" i="7"/>
  <c r="G1006" i="7"/>
  <c r="G1070" i="7"/>
  <c r="G1134" i="7"/>
  <c r="G54" i="7"/>
  <c r="G218" i="7"/>
  <c r="G383" i="7"/>
  <c r="G545" i="7"/>
  <c r="G697" i="7"/>
  <c r="G798" i="7"/>
  <c r="G883" i="7"/>
  <c r="G961" i="7"/>
  <c r="G78" i="7"/>
  <c r="G242" i="7"/>
  <c r="G403" i="7"/>
  <c r="G567" i="7"/>
  <c r="G712" i="7"/>
  <c r="G809" i="7"/>
  <c r="G895" i="7"/>
  <c r="G970" i="7"/>
  <c r="G1034" i="7"/>
  <c r="G39" i="7"/>
  <c r="G203" i="7"/>
  <c r="G366" i="7"/>
  <c r="G529" i="7"/>
  <c r="G688" i="7"/>
  <c r="G790" i="7"/>
  <c r="G875" i="7"/>
  <c r="G103" i="7"/>
  <c r="G267" i="7"/>
  <c r="G430" i="7"/>
  <c r="G593" i="7"/>
  <c r="G728" i="7"/>
  <c r="G823" i="7"/>
  <c r="G908" i="7"/>
  <c r="G980" i="7"/>
  <c r="G411" i="7"/>
  <c r="G784" i="7"/>
  <c r="G975" i="7"/>
  <c r="G1065" i="7"/>
  <c r="G1141" i="7"/>
  <c r="G1210" i="7"/>
  <c r="G1274" i="7"/>
  <c r="G1338" i="7"/>
  <c r="G1402" i="7"/>
  <c r="G1466" i="7"/>
  <c r="G153" i="7"/>
  <c r="G583" i="7"/>
  <c r="G878" i="7"/>
  <c r="G1015" i="7"/>
  <c r="G1098" i="7"/>
  <c r="G1171" i="7"/>
  <c r="G1236" i="7"/>
  <c r="G1300" i="7"/>
  <c r="G1364" i="7"/>
  <c r="G1428" i="7"/>
  <c r="G1492" i="7"/>
  <c r="G439" i="7"/>
  <c r="G880" i="7"/>
  <c r="G1043" i="7"/>
  <c r="G1147" i="7"/>
  <c r="G1237" i="7"/>
  <c r="G1321" i="7"/>
  <c r="G1407" i="7"/>
  <c r="G1493" i="7"/>
  <c r="G90" i="7"/>
  <c r="G666" i="7"/>
  <c r="G967" i="7"/>
  <c r="G1088" i="7"/>
  <c r="G1184" i="7"/>
  <c r="G1270" i="7"/>
  <c r="G44" i="7"/>
  <c r="G108" i="7"/>
  <c r="G172" i="7"/>
  <c r="G236" i="7"/>
  <c r="G52" i="7"/>
  <c r="G116" i="7"/>
  <c r="G180" i="7"/>
  <c r="G244" i="7"/>
  <c r="G308" i="7"/>
  <c r="G372" i="7"/>
  <c r="G436" i="7"/>
  <c r="G500" i="7"/>
  <c r="G564" i="7"/>
  <c r="G628" i="7"/>
  <c r="G13" i="7"/>
  <c r="G77" i="7"/>
  <c r="G141" i="7"/>
  <c r="G205" i="7"/>
  <c r="G269" i="7"/>
  <c r="G333" i="7"/>
  <c r="G397" i="7"/>
  <c r="G461" i="7"/>
  <c r="G525" i="7"/>
  <c r="G589" i="7"/>
  <c r="G653" i="7"/>
  <c r="G48" i="7"/>
  <c r="G112" i="7"/>
  <c r="G176" i="7"/>
  <c r="G240" i="7"/>
  <c r="G304" i="7"/>
  <c r="G368" i="7"/>
  <c r="G432" i="7"/>
  <c r="G496" i="7"/>
  <c r="G560" i="7"/>
  <c r="G624" i="7"/>
  <c r="G14" i="7"/>
  <c r="G95" i="7"/>
  <c r="G198" i="7"/>
  <c r="G299" i="7"/>
  <c r="G402" i="7"/>
  <c r="G505" i="7"/>
  <c r="G607" i="7"/>
  <c r="G698" i="7"/>
  <c r="G762" i="7"/>
  <c r="G826" i="7"/>
  <c r="G890" i="7"/>
  <c r="G9" i="7"/>
  <c r="G111" i="7"/>
  <c r="G214" i="7"/>
  <c r="G315" i="7"/>
  <c r="G418" i="7"/>
  <c r="G521" i="7"/>
  <c r="G623" i="7"/>
  <c r="G708" i="7"/>
  <c r="G772" i="7"/>
  <c r="G87" i="7"/>
  <c r="G190" i="7"/>
  <c r="G291" i="7"/>
  <c r="G394" i="7"/>
  <c r="G497" i="7"/>
  <c r="G599" i="7"/>
  <c r="G693" i="7"/>
  <c r="G757" i="7"/>
  <c r="G821" i="7"/>
  <c r="G885" i="7"/>
  <c r="G46" i="7"/>
  <c r="G209" i="7"/>
  <c r="G374" i="7"/>
  <c r="G538" i="7"/>
  <c r="G694" i="7"/>
  <c r="G793" i="7"/>
  <c r="G879" i="7"/>
  <c r="G958" i="7"/>
  <c r="G1022" i="7"/>
  <c r="G1086" i="7"/>
  <c r="G1150" i="7"/>
  <c r="G94" i="7"/>
  <c r="G258" i="7"/>
  <c r="G423" i="7"/>
  <c r="G587" i="7"/>
  <c r="G723" i="7"/>
  <c r="G819" i="7"/>
  <c r="G904" i="7"/>
  <c r="G977" i="7"/>
  <c r="G118" i="7"/>
  <c r="G282" i="7"/>
  <c r="G447" i="7"/>
  <c r="G609" i="7"/>
  <c r="G737" i="7"/>
  <c r="G831" i="7"/>
  <c r="G916" i="7"/>
  <c r="G986" i="7"/>
  <c r="G1050" i="7"/>
  <c r="G79" i="7"/>
  <c r="G243" i="7"/>
  <c r="G409" i="7"/>
  <c r="G570" i="7"/>
  <c r="G713" i="7"/>
  <c r="G811" i="7"/>
  <c r="G896" i="7"/>
  <c r="G143" i="7"/>
  <c r="G307" i="7"/>
  <c r="G473" i="7"/>
  <c r="G634" i="7"/>
  <c r="G753" i="7"/>
  <c r="G844" i="7"/>
  <c r="G929" i="7"/>
  <c r="G83" i="7"/>
  <c r="G519" i="7"/>
  <c r="G839" i="7"/>
  <c r="G1001" i="7"/>
  <c r="G1087" i="7"/>
  <c r="G1160" i="7"/>
  <c r="G1226" i="7"/>
  <c r="G1290" i="7"/>
  <c r="G1354" i="7"/>
  <c r="G1418" i="7"/>
  <c r="G1482" i="7"/>
  <c r="G257" i="7"/>
  <c r="G691" i="7"/>
  <c r="G928" i="7"/>
  <c r="G1036" i="7"/>
  <c r="G1116" i="7"/>
  <c r="G1188" i="7"/>
  <c r="G1252" i="7"/>
  <c r="G1316" i="7"/>
  <c r="G1380" i="7"/>
  <c r="G1444" i="7"/>
  <c r="G1508" i="7"/>
  <c r="G595" i="7"/>
  <c r="G941" i="7"/>
  <c r="G1072" i="7"/>
  <c r="G1172" i="7"/>
  <c r="G1257" i="7"/>
  <c r="G1343" i="7"/>
  <c r="G1429" i="7"/>
  <c r="G1513" i="7"/>
  <c r="G233" i="7"/>
  <c r="G768" i="7"/>
  <c r="G1003" i="7"/>
  <c r="G1112" i="7"/>
  <c r="G1206" i="7"/>
  <c r="G1291" i="7"/>
  <c r="G1376" i="7"/>
  <c r="G1462" i="7"/>
  <c r="G459" i="7"/>
  <c r="G888" i="7"/>
  <c r="G1048" i="7"/>
  <c r="G1149" i="7"/>
  <c r="G1239" i="7"/>
  <c r="G1325" i="7"/>
  <c r="G1409" i="7"/>
  <c r="G1495" i="7"/>
  <c r="G110" i="7"/>
  <c r="G683" i="7"/>
  <c r="G971" i="7"/>
  <c r="G1091" i="7"/>
  <c r="G1187" i="7"/>
  <c r="G1272" i="7"/>
  <c r="G1358" i="7"/>
  <c r="G1443" i="7"/>
  <c r="G1524" i="7"/>
  <c r="G4" i="7"/>
  <c r="G188" i="7"/>
  <c r="G324" i="7"/>
  <c r="G428" i="7"/>
  <c r="G524" i="7"/>
  <c r="G636" i="7"/>
  <c r="G45" i="7"/>
  <c r="G157" i="7"/>
  <c r="G261" i="7"/>
  <c r="G357" i="7"/>
  <c r="G469" i="7"/>
  <c r="G557" i="7"/>
  <c r="G669" i="7"/>
  <c r="G104" i="7"/>
  <c r="G200" i="7"/>
  <c r="G312" i="7"/>
  <c r="G400" i="7"/>
  <c r="G512" i="7"/>
  <c r="G616" i="7"/>
  <c r="G31" i="7"/>
  <c r="G210" i="7"/>
  <c r="G351" i="7"/>
  <c r="G530" i="7"/>
  <c r="G690" i="7"/>
  <c r="G786" i="7"/>
  <c r="G898" i="7"/>
  <c r="G59" i="7"/>
  <c r="G239" i="7"/>
  <c r="G406" i="7"/>
  <c r="G559" i="7"/>
  <c r="G716" i="7"/>
  <c r="G35" i="7"/>
  <c r="G215" i="7"/>
  <c r="G382" i="7"/>
  <c r="G535" i="7"/>
  <c r="G701" i="7"/>
  <c r="G789" i="7"/>
  <c r="G901" i="7"/>
  <c r="G191" i="7"/>
  <c r="G435" i="7"/>
  <c r="G705" i="7"/>
  <c r="G836" i="7"/>
  <c r="G974" i="7"/>
  <c r="G1078" i="7"/>
  <c r="G1174" i="7"/>
  <c r="G281" i="7"/>
  <c r="G503" i="7"/>
  <c r="G750" i="7"/>
  <c r="G894" i="7"/>
  <c r="G15" i="7"/>
  <c r="G302" i="7"/>
  <c r="G527" i="7"/>
  <c r="G763" i="7"/>
  <c r="G905" i="7"/>
  <c r="G1010" i="7"/>
  <c r="G102" i="7"/>
  <c r="G323" i="7"/>
  <c r="G614" i="7"/>
  <c r="G800" i="7"/>
  <c r="G41" i="7"/>
  <c r="G327" i="7"/>
  <c r="G553" i="7"/>
  <c r="G779" i="7"/>
  <c r="G919" i="7"/>
  <c r="G247" i="7"/>
  <c r="G870" i="7"/>
  <c r="G1044" i="7"/>
  <c r="G1178" i="7"/>
  <c r="G1282" i="7"/>
  <c r="G1378" i="7"/>
  <c r="G1490" i="7"/>
  <c r="G478" i="7"/>
  <c r="G963" i="7"/>
  <c r="G1107" i="7"/>
  <c r="G1212" i="7"/>
  <c r="G1324" i="7"/>
  <c r="G1412" i="7"/>
  <c r="G154" i="7"/>
  <c r="G913" i="7"/>
  <c r="G1111" i="7"/>
  <c r="G20" i="7"/>
  <c r="G196" i="7"/>
  <c r="G332" i="7"/>
  <c r="G444" i="7"/>
  <c r="G532" i="7"/>
  <c r="G644" i="7"/>
  <c r="G69" i="7"/>
  <c r="G165" i="7"/>
  <c r="G277" i="7"/>
  <c r="G365" i="7"/>
  <c r="G477" i="7"/>
  <c r="G581" i="7"/>
  <c r="G8" i="7"/>
  <c r="G120" i="7"/>
  <c r="G208" i="7"/>
  <c r="G320" i="7"/>
  <c r="G424" i="7"/>
  <c r="G520" i="7"/>
  <c r="G632" i="7"/>
  <c r="G43" i="7"/>
  <c r="G223" i="7"/>
  <c r="G390" i="7"/>
  <c r="G543" i="7"/>
  <c r="G706" i="7"/>
  <c r="G794" i="7"/>
  <c r="G906" i="7"/>
  <c r="G98" i="7"/>
  <c r="G251" i="7"/>
  <c r="G431" i="7"/>
  <c r="G571" i="7"/>
  <c r="G724" i="7"/>
  <c r="G74" i="7"/>
  <c r="G227" i="7"/>
  <c r="G407" i="7"/>
  <c r="G547" i="7"/>
  <c r="G709" i="7"/>
  <c r="G813" i="7"/>
  <c r="G909" i="7"/>
  <c r="G231" i="7"/>
  <c r="G455" i="7"/>
  <c r="G719" i="7"/>
  <c r="G868" i="7"/>
  <c r="G982" i="7"/>
  <c r="G1094" i="7"/>
  <c r="G11" i="7"/>
  <c r="G298" i="7"/>
  <c r="G566" i="7"/>
  <c r="G761" i="7"/>
  <c r="G915" i="7"/>
  <c r="G38" i="7"/>
  <c r="G322" i="7"/>
  <c r="G590" i="7"/>
  <c r="G776" i="7"/>
  <c r="G927" i="7"/>
  <c r="G1018" i="7"/>
  <c r="G119" i="7"/>
  <c r="G386" i="7"/>
  <c r="G631" i="7"/>
  <c r="G822" i="7"/>
  <c r="G63" i="7"/>
  <c r="G347" i="7"/>
  <c r="G615" i="7"/>
  <c r="G791" i="7"/>
  <c r="G940" i="7"/>
  <c r="G297" i="7"/>
  <c r="G899" i="7"/>
  <c r="G1076" i="7"/>
  <c r="G1186" i="7"/>
  <c r="G1298" i="7"/>
  <c r="G1386" i="7"/>
  <c r="G1498" i="7"/>
  <c r="G642" i="7"/>
  <c r="G979" i="7"/>
  <c r="G1125" i="7"/>
  <c r="G1220" i="7"/>
  <c r="G1332" i="7"/>
  <c r="G1436" i="7"/>
  <c r="G230" i="7"/>
  <c r="G965" i="7"/>
  <c r="G1122" i="7"/>
  <c r="G1279" i="7"/>
  <c r="G1417" i="7"/>
  <c r="G68" i="7"/>
  <c r="G252" i="7"/>
  <c r="G364" i="7"/>
  <c r="G460" i="7"/>
  <c r="G572" i="7"/>
  <c r="G660" i="7"/>
  <c r="G93" i="7"/>
  <c r="G197" i="7"/>
  <c r="G293" i="7"/>
  <c r="G405" i="7"/>
  <c r="G493" i="7"/>
  <c r="G605" i="7"/>
  <c r="G40" i="7"/>
  <c r="G136" i="7"/>
  <c r="G248" i="7"/>
  <c r="G336" i="7"/>
  <c r="G448" i="7"/>
  <c r="G552" i="7"/>
  <c r="G648" i="7"/>
  <c r="G107" i="7"/>
  <c r="G249" i="7"/>
  <c r="G427" i="7"/>
  <c r="G594" i="7"/>
  <c r="G722" i="7"/>
  <c r="G834" i="7"/>
  <c r="G922" i="7"/>
  <c r="G137" i="7"/>
  <c r="G303" i="7"/>
  <c r="G457" i="7"/>
  <c r="G635" i="7"/>
  <c r="G740" i="7"/>
  <c r="G113" i="7"/>
  <c r="G279" i="7"/>
  <c r="G433" i="7"/>
  <c r="G611" i="7"/>
  <c r="G725" i="7"/>
  <c r="G837" i="7"/>
  <c r="G26" i="7"/>
  <c r="G271" i="7"/>
  <c r="G558" i="7"/>
  <c r="G744" i="7"/>
  <c r="G900" i="7"/>
  <c r="G1014" i="7"/>
  <c r="G1110" i="7"/>
  <c r="G115" i="7"/>
  <c r="G339" i="7"/>
  <c r="G627" i="7"/>
  <c r="G808" i="7"/>
  <c r="G936" i="7"/>
  <c r="G139" i="7"/>
  <c r="G362" i="7"/>
  <c r="G651" i="7"/>
  <c r="G820" i="7"/>
  <c r="G946" i="7"/>
  <c r="G1058" i="7"/>
  <c r="G161" i="7"/>
  <c r="G449" i="7"/>
  <c r="G702" i="7"/>
  <c r="G843" i="7"/>
  <c r="G166" i="7"/>
  <c r="G387" i="7"/>
  <c r="G677" i="7"/>
  <c r="G833" i="7"/>
  <c r="G956" i="7"/>
  <c r="G577" i="7"/>
  <c r="G943" i="7"/>
  <c r="G1105" i="7"/>
  <c r="G1218" i="7"/>
  <c r="G1314" i="7"/>
  <c r="G1426" i="7"/>
  <c r="G42" i="7"/>
  <c r="G759" i="7"/>
  <c r="G1025" i="7"/>
  <c r="G1144" i="7"/>
  <c r="G1260" i="7"/>
  <c r="G1348" i="7"/>
  <c r="G1460" i="7"/>
  <c r="G514" i="7"/>
  <c r="G1000" i="7"/>
  <c r="G1183" i="7"/>
  <c r="G1301" i="7"/>
  <c r="G1449" i="7"/>
  <c r="G806" i="7"/>
  <c r="G1060" i="7"/>
  <c r="G84" i="7"/>
  <c r="G260" i="7"/>
  <c r="G380" i="7"/>
  <c r="G468" i="7"/>
  <c r="G580" i="7"/>
  <c r="G5" i="7"/>
  <c r="G101" i="7"/>
  <c r="G213" i="7"/>
  <c r="G301" i="7"/>
  <c r="G413" i="7"/>
  <c r="G517" i="7"/>
  <c r="G613" i="7"/>
  <c r="G56" i="7"/>
  <c r="G144" i="7"/>
  <c r="G256" i="7"/>
  <c r="G360" i="7"/>
  <c r="G456" i="7"/>
  <c r="G568" i="7"/>
  <c r="G656" i="7"/>
  <c r="G121" i="7"/>
  <c r="G287" i="7"/>
  <c r="G441" i="7"/>
  <c r="G619" i="7"/>
  <c r="G730" i="7"/>
  <c r="G842" i="7"/>
  <c r="G7" i="7"/>
  <c r="G150" i="7"/>
  <c r="G329" i="7"/>
  <c r="G470" i="7"/>
  <c r="G649" i="7"/>
  <c r="G764" i="7"/>
  <c r="G126" i="7"/>
  <c r="G305" i="7"/>
  <c r="G446" i="7"/>
  <c r="G625" i="7"/>
  <c r="G749" i="7"/>
  <c r="G845" i="7"/>
  <c r="G66" i="7"/>
  <c r="G294" i="7"/>
  <c r="G578" i="7"/>
  <c r="G783" i="7"/>
  <c r="G911" i="7"/>
  <c r="G1030" i="7"/>
  <c r="G1118" i="7"/>
  <c r="G135" i="7"/>
  <c r="G401" i="7"/>
  <c r="G647" i="7"/>
  <c r="G830" i="7"/>
  <c r="G945" i="7"/>
  <c r="G158" i="7"/>
  <c r="G425" i="7"/>
  <c r="G670" i="7"/>
  <c r="G841" i="7"/>
  <c r="G954" i="7"/>
  <c r="G1066" i="7"/>
  <c r="G222" i="7"/>
  <c r="G467" i="7"/>
  <c r="G727" i="7"/>
  <c r="G854" i="7"/>
  <c r="G183" i="7"/>
  <c r="G450" i="7"/>
  <c r="G689" i="7"/>
  <c r="G855" i="7"/>
  <c r="G964" i="7"/>
  <c r="G626" i="7"/>
  <c r="G989" i="7"/>
  <c r="G1114" i="7"/>
  <c r="G1234" i="7"/>
  <c r="G1322" i="7"/>
  <c r="G1434" i="7"/>
  <c r="G207" i="7"/>
  <c r="G792" i="7"/>
  <c r="G1047" i="7"/>
  <c r="G1153" i="7"/>
  <c r="G1268" i="7"/>
  <c r="G1372" i="7"/>
  <c r="G1468" i="7"/>
  <c r="G665" i="7"/>
  <c r="G1016" i="7"/>
  <c r="G1193" i="7"/>
  <c r="G1333" i="7"/>
  <c r="G1461" i="7"/>
  <c r="G148" i="7"/>
  <c r="G316" i="7"/>
  <c r="G404" i="7"/>
  <c r="G516" i="7"/>
  <c r="G620" i="7"/>
  <c r="G37" i="7"/>
  <c r="G149" i="7"/>
  <c r="G237" i="7"/>
  <c r="G349" i="7"/>
  <c r="G453" i="7"/>
  <c r="G549" i="7"/>
  <c r="G661" i="7"/>
  <c r="G80" i="7"/>
  <c r="G192" i="7"/>
  <c r="G296" i="7"/>
  <c r="G392" i="7"/>
  <c r="G504" i="7"/>
  <c r="G592" i="7"/>
  <c r="G18" i="7"/>
  <c r="G185" i="7"/>
  <c r="G338" i="7"/>
  <c r="G518" i="7"/>
  <c r="G658" i="7"/>
  <c r="G778" i="7"/>
  <c r="G882" i="7"/>
  <c r="G47" i="7"/>
  <c r="G226" i="7"/>
  <c r="G367" i="7"/>
  <c r="G546" i="7"/>
  <c r="G700" i="7"/>
  <c r="G23" i="7"/>
  <c r="G202" i="7"/>
  <c r="G343" i="7"/>
  <c r="G522" i="7"/>
  <c r="G685" i="7"/>
  <c r="G781" i="7"/>
  <c r="G893" i="7"/>
  <c r="G129" i="7"/>
  <c r="G414" i="7"/>
  <c r="G679" i="7"/>
  <c r="G825" i="7"/>
  <c r="G966" i="7"/>
  <c r="G1054" i="7"/>
  <c r="G1166" i="7"/>
  <c r="G238" i="7"/>
  <c r="G486" i="7"/>
  <c r="G736" i="7"/>
  <c r="G862" i="7"/>
  <c r="G993" i="7"/>
  <c r="G259" i="7"/>
  <c r="G506" i="7"/>
  <c r="G751" i="7"/>
  <c r="G873" i="7"/>
  <c r="G1002" i="7"/>
  <c r="G58" i="7"/>
  <c r="G306" i="7"/>
  <c r="G591" i="7"/>
  <c r="G766" i="7"/>
  <c r="G19" i="7"/>
  <c r="G286" i="7"/>
  <c r="G531" i="7"/>
  <c r="G767" i="7"/>
  <c r="G887" i="7"/>
  <c r="G193" i="7"/>
  <c r="G814" i="7"/>
  <c r="G1033" i="7"/>
  <c r="G1169" i="7"/>
  <c r="G1258" i="7"/>
  <c r="G1370" i="7"/>
  <c r="G1474" i="7"/>
  <c r="G422" i="7"/>
  <c r="G947" i="7"/>
  <c r="G1079" i="7"/>
  <c r="G1204" i="7"/>
  <c r="G1308" i="7"/>
  <c r="G1404" i="7"/>
  <c r="G71" i="7"/>
  <c r="G803" i="7"/>
  <c r="G1099" i="7"/>
  <c r="G1247" i="7"/>
  <c r="G1375" i="7"/>
  <c r="G1521" i="7"/>
  <c r="G378" i="7"/>
  <c r="G987" i="7"/>
  <c r="G60" i="7"/>
  <c r="G396" i="7"/>
  <c r="G21" i="7"/>
  <c r="G285" i="7"/>
  <c r="G541" i="7"/>
  <c r="G168" i="7"/>
  <c r="G440" i="7"/>
  <c r="G6" i="7"/>
  <c r="G454" i="7"/>
  <c r="G818" i="7"/>
  <c r="G201" i="7"/>
  <c r="G662" i="7"/>
  <c r="G241" i="7"/>
  <c r="G650" i="7"/>
  <c r="G89" i="7"/>
  <c r="G731" i="7"/>
  <c r="G1046" i="7"/>
  <c r="G442" i="7"/>
  <c r="G926" i="7"/>
  <c r="G487" i="7"/>
  <c r="G978" i="7"/>
  <c r="G426" i="7"/>
  <c r="G907" i="7"/>
  <c r="G703" i="7"/>
  <c r="G462" i="7"/>
  <c r="G1151" i="7"/>
  <c r="G1442" i="7"/>
  <c r="G992" i="7"/>
  <c r="G1284" i="7"/>
  <c r="G710" i="7"/>
  <c r="G1269" i="7"/>
  <c r="G1529" i="7"/>
  <c r="G451" i="7"/>
  <c r="G1045" i="7"/>
  <c r="G1227" i="7"/>
  <c r="G1355" i="7"/>
  <c r="G1472" i="7"/>
  <c r="G539" i="7"/>
  <c r="G968" i="7"/>
  <c r="G1127" i="7"/>
  <c r="G1249" i="7"/>
  <c r="G1357" i="7"/>
  <c r="G1473" i="7"/>
  <c r="G542" i="7"/>
  <c r="G991" i="7"/>
  <c r="G1128" i="7"/>
  <c r="G1251" i="7"/>
  <c r="G1368" i="7"/>
  <c r="G1475" i="7"/>
  <c r="G194" i="7"/>
  <c r="G743" i="7"/>
  <c r="G996" i="7"/>
  <c r="G1106" i="7"/>
  <c r="G1200" i="7"/>
  <c r="G1286" i="7"/>
  <c r="G1371" i="7"/>
  <c r="G1456" i="7"/>
  <c r="G935" i="7"/>
  <c r="G1224" i="7"/>
  <c r="G1455" i="7"/>
  <c r="G1037" i="7"/>
  <c r="G1287" i="7"/>
  <c r="G124" i="7"/>
  <c r="G452" i="7"/>
  <c r="G29" i="7"/>
  <c r="G325" i="7"/>
  <c r="G597" i="7"/>
  <c r="G184" i="7"/>
  <c r="G464" i="7"/>
  <c r="G82" i="7"/>
  <c r="G491" i="7"/>
  <c r="G850" i="7"/>
  <c r="G265" i="7"/>
  <c r="G674" i="7"/>
  <c r="G318" i="7"/>
  <c r="G717" i="7"/>
  <c r="G106" i="7"/>
  <c r="G804" i="7"/>
  <c r="G1102" i="7"/>
  <c r="G463" i="7"/>
  <c r="G969" i="7"/>
  <c r="G630" i="7"/>
  <c r="G994" i="7"/>
  <c r="G489" i="7"/>
  <c r="G122" i="7"/>
  <c r="G742" i="7"/>
  <c r="G681" i="7"/>
  <c r="G1194" i="7"/>
  <c r="G1450" i="7"/>
  <c r="G1057" i="7"/>
  <c r="G1340" i="7"/>
  <c r="G760" i="7"/>
  <c r="G1289" i="7"/>
  <c r="G523" i="7"/>
  <c r="G1100" i="7"/>
  <c r="G1238" i="7"/>
  <c r="G1366" i="7"/>
  <c r="G1483" i="7"/>
  <c r="G603" i="7"/>
  <c r="G988" i="7"/>
  <c r="G1138" i="7"/>
  <c r="G1261" i="7"/>
  <c r="G1367" i="7"/>
  <c r="G1485" i="7"/>
  <c r="G617" i="7"/>
  <c r="G1007" i="7"/>
  <c r="G1139" i="7"/>
  <c r="G1262" i="7"/>
  <c r="G1379" i="7"/>
  <c r="G1486" i="7"/>
  <c r="G273" i="7"/>
  <c r="G785" i="7"/>
  <c r="G1009" i="7"/>
  <c r="G1119" i="7"/>
  <c r="G1211" i="7"/>
  <c r="G1296" i="7"/>
  <c r="G1382" i="7"/>
  <c r="G1467" i="7"/>
  <c r="G995" i="7"/>
  <c r="G1255" i="7"/>
  <c r="G1480" i="7"/>
  <c r="G211" i="7"/>
  <c r="G1071" i="7"/>
  <c r="G1317" i="7"/>
  <c r="G212" i="7"/>
  <c r="G508" i="7"/>
  <c r="G109" i="7"/>
  <c r="G389" i="7"/>
  <c r="G645" i="7"/>
  <c r="G264" i="7"/>
  <c r="G528" i="7"/>
  <c r="G146" i="7"/>
  <c r="G633" i="7"/>
  <c r="G914" i="7"/>
  <c r="G354" i="7"/>
  <c r="G780" i="7"/>
  <c r="G419" i="7"/>
  <c r="G773" i="7"/>
  <c r="G353" i="7"/>
  <c r="G889" i="7"/>
  <c r="G1158" i="7"/>
  <c r="G667" i="7"/>
  <c r="G97" i="7"/>
  <c r="G726" i="7"/>
  <c r="G1074" i="7"/>
  <c r="G654" i="7"/>
  <c r="G225" i="7"/>
  <c r="G865" i="7"/>
  <c r="G923" i="7"/>
  <c r="G1250" i="7"/>
  <c r="G314" i="7"/>
  <c r="G1135" i="7"/>
  <c r="G1396" i="7"/>
  <c r="G1059" i="7"/>
  <c r="G1365" i="7"/>
  <c r="G846" i="7"/>
  <c r="G1137" i="7"/>
  <c r="G1280" i="7"/>
  <c r="G1398" i="7"/>
  <c r="G1504" i="7"/>
  <c r="G25" i="7"/>
  <c r="G729" i="7"/>
  <c r="G1032" i="7"/>
  <c r="G1175" i="7"/>
  <c r="G1281" i="7"/>
  <c r="G1399" i="7"/>
  <c r="G1515" i="7"/>
  <c r="G30" i="7"/>
  <c r="G774" i="7"/>
  <c r="G1035" i="7"/>
  <c r="G1176" i="7"/>
  <c r="G1294" i="7"/>
  <c r="G1400" i="7"/>
  <c r="G1516" i="7"/>
  <c r="G417" i="7"/>
  <c r="G860" i="7"/>
  <c r="G1039" i="7"/>
  <c r="G1143" i="7"/>
  <c r="G1232" i="7"/>
  <c r="G1318" i="7"/>
  <c r="G1403" i="7"/>
  <c r="G1488" i="7"/>
  <c r="G186" i="7"/>
  <c r="G1069" i="7"/>
  <c r="G1310" i="7"/>
  <c r="G579" i="7"/>
  <c r="G1140" i="7"/>
  <c r="G1373" i="7"/>
  <c r="G276" i="7"/>
  <c r="G556" i="7"/>
  <c r="G133" i="7"/>
  <c r="G421" i="7"/>
  <c r="G16" i="7"/>
  <c r="G272" i="7"/>
  <c r="G576" i="7"/>
  <c r="G235" i="7"/>
  <c r="G646" i="7"/>
  <c r="G22" i="7"/>
  <c r="G443" i="7"/>
  <c r="G10" i="7"/>
  <c r="G483" i="7"/>
  <c r="G829" i="7"/>
  <c r="G395" i="7"/>
  <c r="G921" i="7"/>
  <c r="G75" i="7"/>
  <c r="G711" i="7"/>
  <c r="G179" i="7"/>
  <c r="G788" i="7"/>
  <c r="G1082" i="7"/>
  <c r="G739" i="7"/>
  <c r="G370" i="7"/>
  <c r="G876" i="7"/>
  <c r="G1012" i="7"/>
  <c r="G1306" i="7"/>
  <c r="G371" i="7"/>
  <c r="G1180" i="7"/>
  <c r="G1452" i="7"/>
  <c r="G1085" i="7"/>
  <c r="G1385" i="7"/>
  <c r="G881" i="7"/>
  <c r="G1148" i="7"/>
  <c r="G1302" i="7"/>
  <c r="G1408" i="7"/>
  <c r="G1522" i="7"/>
  <c r="G105" i="7"/>
  <c r="G807" i="7"/>
  <c r="G1061" i="7"/>
  <c r="G1185" i="7"/>
  <c r="G1303" i="7"/>
  <c r="G1421" i="7"/>
  <c r="G1523" i="7"/>
  <c r="G174" i="7"/>
  <c r="G816" i="7"/>
  <c r="G1063" i="7"/>
  <c r="G1198" i="7"/>
  <c r="G1304" i="7"/>
  <c r="G1422" i="7"/>
  <c r="G494" i="7"/>
  <c r="G902" i="7"/>
  <c r="G1052" i="7"/>
  <c r="G1155" i="7"/>
  <c r="G1243" i="7"/>
  <c r="G1328" i="7"/>
  <c r="G1414" i="7"/>
  <c r="G1499" i="7"/>
  <c r="G359" i="7"/>
  <c r="G1104" i="7"/>
  <c r="G1341" i="7"/>
  <c r="G745" i="7"/>
  <c r="G300" i="7"/>
  <c r="G588" i="7"/>
  <c r="G173" i="7"/>
  <c r="G429" i="7"/>
  <c r="G64" i="7"/>
  <c r="G328" i="7"/>
  <c r="G584" i="7"/>
  <c r="G313" i="7"/>
  <c r="G714" i="7"/>
  <c r="G34" i="7"/>
  <c r="G507" i="7"/>
  <c r="G99" i="7"/>
  <c r="G510" i="7"/>
  <c r="G853" i="7"/>
  <c r="G515" i="7"/>
  <c r="G950" i="7"/>
  <c r="G155" i="7"/>
  <c r="G775" i="7"/>
  <c r="G199" i="7"/>
  <c r="G852" i="7"/>
  <c r="G142" i="7"/>
  <c r="G752" i="7"/>
  <c r="G490" i="7"/>
  <c r="G948" i="7"/>
  <c r="G1023" i="7"/>
  <c r="G1346" i="7"/>
  <c r="G721" i="7"/>
  <c r="G1196" i="7"/>
  <c r="G1476" i="7"/>
  <c r="G1159" i="7"/>
  <c r="G1439" i="7"/>
  <c r="G918" i="7"/>
  <c r="G1161" i="7"/>
  <c r="G1312" i="7"/>
  <c r="G1419" i="7"/>
  <c r="G1530" i="7"/>
  <c r="G170" i="7"/>
  <c r="G849" i="7"/>
  <c r="G1075" i="7"/>
  <c r="G1197" i="7"/>
  <c r="G1313" i="7"/>
  <c r="G1431" i="7"/>
  <c r="G1531" i="7"/>
  <c r="G255" i="7"/>
  <c r="G856" i="7"/>
  <c r="G1077" i="7"/>
  <c r="G1208" i="7"/>
  <c r="G1315" i="7"/>
  <c r="G1432" i="7"/>
  <c r="G562" i="7"/>
  <c r="G934" i="7"/>
  <c r="G1067" i="7"/>
  <c r="G1167" i="7"/>
  <c r="G1254" i="7"/>
  <c r="G1339" i="7"/>
  <c r="G1424" i="7"/>
  <c r="G1510" i="7"/>
  <c r="G563" i="7"/>
  <c r="G1133" i="7"/>
  <c r="G1369" i="7"/>
  <c r="G859" i="7"/>
  <c r="G1201" i="7"/>
  <c r="G1337" i="7"/>
  <c r="G350" i="7"/>
  <c r="G1056" i="7"/>
  <c r="G1445" i="7"/>
  <c r="G1214" i="7"/>
  <c r="G1013" i="7"/>
  <c r="G1497" i="7"/>
  <c r="G1267" i="7"/>
  <c r="G1011" i="7"/>
  <c r="G1519" i="7"/>
  <c r="G1295" i="7"/>
  <c r="G1041" i="7"/>
  <c r="G65" i="7"/>
  <c r="G1489" i="7"/>
  <c r="G1263" i="7"/>
  <c r="G999" i="7"/>
  <c r="G1487" i="7"/>
  <c r="G1108" i="7"/>
  <c r="G1168" i="7"/>
  <c r="G1518" i="7"/>
  <c r="G1275" i="7"/>
  <c r="G1024" i="7"/>
  <c r="G51" i="7"/>
  <c r="G1507" i="7"/>
  <c r="G1219" i="7"/>
  <c r="G398" i="7"/>
  <c r="G1505" i="7"/>
  <c r="G1217" i="7"/>
  <c r="G391" i="7"/>
  <c r="G1494" i="7"/>
  <c r="G1195" i="7"/>
  <c r="G1503" i="7"/>
  <c r="G1388" i="7"/>
  <c r="G1362" i="7"/>
  <c r="G655" i="7"/>
  <c r="G1042" i="7"/>
  <c r="G840" i="7"/>
  <c r="G618" i="7"/>
  <c r="G330" i="7"/>
  <c r="G123" i="7"/>
  <c r="G680" i="7"/>
  <c r="G621" i="7"/>
  <c r="G596" i="7"/>
  <c r="G1097" i="7"/>
  <c r="G1527" i="7"/>
  <c r="G1305" i="7"/>
  <c r="G130" i="7"/>
  <c r="G796" i="7"/>
  <c r="G1528" i="7"/>
  <c r="G1309" i="7"/>
  <c r="G1064" i="7"/>
  <c r="G145" i="7"/>
  <c r="G1502" i="7"/>
  <c r="G1277" i="7"/>
  <c r="G1021" i="7"/>
  <c r="G1415" i="7"/>
  <c r="G1189" i="7"/>
  <c r="G695" i="7"/>
  <c r="G1469" i="7"/>
  <c r="G1241" i="7"/>
  <c r="G960" i="7"/>
  <c r="G2" i="7"/>
  <c r="G1491" i="7"/>
  <c r="G1265" i="7"/>
  <c r="G1008" i="7"/>
  <c r="G1459" i="7"/>
  <c r="G1233" i="7"/>
  <c r="G952" i="7"/>
  <c r="G1457" i="7"/>
  <c r="G997" i="7"/>
  <c r="G1028" i="7"/>
  <c r="G1478" i="7"/>
  <c r="G1264" i="7"/>
  <c r="G976" i="7"/>
  <c r="G1464" i="7"/>
  <c r="G1164" i="7"/>
  <c r="G331" i="7"/>
  <c r="G1453" i="7"/>
  <c r="G1163" i="7"/>
  <c r="G319" i="7"/>
  <c r="G1451" i="7"/>
  <c r="G1124" i="7"/>
  <c r="G1471" i="7"/>
  <c r="G1276" i="7"/>
  <c r="G1242" i="7"/>
  <c r="G513" i="7"/>
  <c r="G937" i="7"/>
  <c r="G606" i="7"/>
  <c r="G601" i="7"/>
  <c r="G177" i="7"/>
  <c r="G858" i="7"/>
  <c r="G640" i="7"/>
  <c r="G533" i="7"/>
  <c r="G492" i="7"/>
  <c r="C1633" i="7"/>
  <c r="C1957" i="7"/>
  <c r="C1662" i="7"/>
  <c r="C1202" i="7"/>
  <c r="C2026" i="7"/>
  <c r="C2020" i="7"/>
  <c r="C1564" i="7"/>
  <c r="C1366" i="7"/>
  <c r="C2027" i="7"/>
  <c r="C1523" i="7"/>
  <c r="C1921" i="7"/>
  <c r="C1358" i="7"/>
  <c r="C2144" i="7"/>
  <c r="C1688" i="7"/>
  <c r="C860" i="7"/>
  <c r="C1137" i="7"/>
  <c r="C1328" i="7"/>
  <c r="C710" i="7"/>
  <c r="C1111" i="7"/>
  <c r="C1325" i="7"/>
  <c r="C306" i="7"/>
  <c r="C288" i="7"/>
  <c r="C271" i="7"/>
  <c r="C2007" i="7"/>
  <c r="C1466" i="7"/>
  <c r="C1844" i="7"/>
  <c r="C1733" i="7"/>
  <c r="C1954" i="7"/>
  <c r="C1790" i="7"/>
  <c r="C1591" i="7"/>
  <c r="C2150" i="7"/>
  <c r="C892" i="7"/>
  <c r="C1289" i="7"/>
  <c r="C1941" i="7"/>
  <c r="C1621" i="7"/>
  <c r="C2178" i="7"/>
  <c r="C1387" i="7"/>
  <c r="C916" i="7"/>
  <c r="C1846" i="7"/>
  <c r="C1863" i="7"/>
  <c r="C2183" i="7"/>
  <c r="C2101" i="7"/>
  <c r="C2133" i="7"/>
  <c r="C1781" i="7"/>
  <c r="C2146" i="7"/>
  <c r="C1794" i="7"/>
  <c r="C1218" i="7"/>
  <c r="C1982" i="7"/>
  <c r="C1630" i="7"/>
  <c r="C1426" i="7"/>
  <c r="C1853" i="7"/>
  <c r="C1074" i="7"/>
  <c r="C1914" i="7"/>
  <c r="C1751" i="7"/>
  <c r="C1734" i="7"/>
  <c r="C1948" i="7"/>
  <c r="C1460" i="7"/>
  <c r="C1318" i="7"/>
  <c r="C1923" i="7"/>
  <c r="C1475" i="7"/>
  <c r="C1849" i="7"/>
  <c r="C1198" i="7"/>
  <c r="C2096" i="7"/>
  <c r="C1632" i="7"/>
  <c r="C1521" i="7"/>
  <c r="C1081" i="7"/>
  <c r="C1304" i="7"/>
  <c r="C1495" i="7"/>
  <c r="C1087" i="7"/>
  <c r="C1277" i="7"/>
  <c r="C869" i="7"/>
  <c r="C192" i="7"/>
  <c r="C15" i="7"/>
  <c r="C1877" i="7"/>
  <c r="C1050" i="7"/>
  <c r="C1450" i="7"/>
  <c r="C1695" i="7"/>
  <c r="C1663" i="7"/>
  <c r="C1634" i="7"/>
  <c r="C2077" i="7"/>
  <c r="C1567" i="7"/>
  <c r="C1716" i="7"/>
  <c r="C1308" i="7"/>
  <c r="C1951" i="7"/>
  <c r="C1847" i="7"/>
  <c r="C1826" i="7"/>
  <c r="C2014" i="7"/>
  <c r="C1901" i="7"/>
  <c r="C258" i="7"/>
  <c r="C1775" i="7"/>
  <c r="C1973" i="7"/>
  <c r="C2095" i="7"/>
  <c r="C2047" i="7"/>
  <c r="C1653" i="7"/>
  <c r="C2082" i="7"/>
  <c r="C1762" i="7"/>
  <c r="C1131" i="7"/>
  <c r="C1918" i="7"/>
  <c r="C1594" i="7"/>
  <c r="C1170" i="7"/>
  <c r="C1773" i="7"/>
  <c r="C884" i="7"/>
  <c r="C1834" i="7"/>
  <c r="C1623" i="7"/>
  <c r="C1638" i="7"/>
  <c r="C1892" i="7"/>
  <c r="C1316" i="7"/>
  <c r="C1206" i="7"/>
  <c r="C1899" i="7"/>
  <c r="C1267" i="7"/>
  <c r="C1825" i="7"/>
  <c r="C1102" i="7"/>
  <c r="C2016" i="7"/>
  <c r="C1584" i="7"/>
  <c r="C1465" i="7"/>
  <c r="C1005" i="7"/>
  <c r="C1248" i="7"/>
  <c r="C1471" i="7"/>
  <c r="C971" i="7"/>
  <c r="C1253" i="7"/>
  <c r="C821" i="7"/>
  <c r="C32" i="7"/>
  <c r="C891" i="7"/>
  <c r="C2117" i="7"/>
  <c r="C1886" i="7"/>
  <c r="C1314" i="7"/>
  <c r="C1054" i="7"/>
  <c r="C1482" i="7"/>
  <c r="C996" i="7"/>
  <c r="C1786" i="7"/>
  <c r="C1204" i="7"/>
  <c r="C1062" i="7"/>
  <c r="C1843" i="7"/>
  <c r="C1219" i="7"/>
  <c r="C1713" i="7"/>
  <c r="C1968" i="7"/>
  <c r="C1452" i="7"/>
  <c r="C1417" i="7"/>
  <c r="C910" i="7"/>
  <c r="C1176" i="7"/>
  <c r="C1415" i="7"/>
  <c r="C933" i="7"/>
  <c r="C1149" i="7"/>
  <c r="C797" i="7"/>
  <c r="C812" i="7"/>
  <c r="C739" i="7"/>
  <c r="C2069" i="7"/>
  <c r="C2031" i="7"/>
  <c r="C1679" i="7"/>
  <c r="C1925" i="7"/>
  <c r="C1791" i="7"/>
  <c r="C1307" i="7"/>
  <c r="C2018" i="7"/>
  <c r="C1666" i="7"/>
  <c r="C2174" i="7"/>
  <c r="C1854" i="7"/>
  <c r="C1378" i="7"/>
  <c r="C2109" i="7"/>
  <c r="C1693" i="7"/>
  <c r="C1130" i="7"/>
  <c r="C1658" i="7"/>
  <c r="C1322" i="7"/>
  <c r="C1058" i="7"/>
  <c r="C1764" i="7"/>
  <c r="C1108" i="7"/>
  <c r="C900" i="7"/>
  <c r="C1771" i="7"/>
  <c r="C1107" i="7"/>
  <c r="C1689" i="7"/>
  <c r="C2169" i="7"/>
  <c r="C1944" i="7"/>
  <c r="C1356" i="7"/>
  <c r="C1337" i="7"/>
  <c r="C498" i="7"/>
  <c r="C1120" i="7"/>
  <c r="C1343" i="7"/>
  <c r="C466" i="7"/>
  <c r="C1125" i="7"/>
  <c r="C693" i="7"/>
  <c r="C788" i="7"/>
  <c r="C235" i="7"/>
  <c r="C1887" i="7"/>
  <c r="C1698" i="7"/>
  <c r="C1386" i="7"/>
  <c r="C1943" i="7"/>
  <c r="C1226" i="7"/>
  <c r="C2142" i="7"/>
  <c r="C918" i="7"/>
  <c r="C790" i="7"/>
  <c r="C2179" i="7"/>
  <c r="C1715" i="7"/>
  <c r="C940" i="7"/>
  <c r="C1840" i="7"/>
  <c r="C1072" i="7"/>
  <c r="C1509" i="7"/>
  <c r="C656" i="7"/>
  <c r="C200" i="7"/>
  <c r="C2119" i="7"/>
  <c r="C1765" i="7"/>
  <c r="C1631" i="7"/>
  <c r="C1582" i="7"/>
  <c r="C2127" i="7"/>
  <c r="C1138" i="7"/>
  <c r="C1922" i="7"/>
  <c r="C1558" i="7"/>
  <c r="C2110" i="7"/>
  <c r="C1758" i="7"/>
  <c r="C1122" i="7"/>
  <c r="C2029" i="7"/>
  <c r="C1546" i="7"/>
  <c r="C2106" i="7"/>
  <c r="C1451" i="7"/>
  <c r="C2102" i="7"/>
  <c r="C2100" i="7"/>
  <c r="C1692" i="7"/>
  <c r="C1597" i="7"/>
  <c r="C2099" i="7"/>
  <c r="C1667" i="7"/>
  <c r="C386" i="7"/>
  <c r="C1561" i="7"/>
  <c r="C2017" i="7"/>
  <c r="C1816" i="7"/>
  <c r="C1100" i="7"/>
  <c r="C1265" i="7"/>
  <c r="C1456" i="7"/>
  <c r="C982" i="7"/>
  <c r="C1239" i="7"/>
  <c r="C1453" i="7"/>
  <c r="C989" i="7"/>
  <c r="C544" i="7"/>
  <c r="C639" i="7"/>
  <c r="C307" i="7"/>
  <c r="C2050" i="7"/>
  <c r="C1725" i="7"/>
  <c r="C2023" i="7"/>
  <c r="C1291" i="7"/>
  <c r="C2121" i="7"/>
  <c r="C1504" i="7"/>
  <c r="C1287" i="7"/>
  <c r="C1069" i="7"/>
  <c r="C684" i="7"/>
  <c r="C2079" i="7"/>
  <c r="C1637" i="7"/>
  <c r="C1893" i="7"/>
  <c r="C1983" i="7"/>
  <c r="C2039" i="7"/>
  <c r="C950" i="7"/>
  <c r="C1890" i="7"/>
  <c r="C1474" i="7"/>
  <c r="C2046" i="7"/>
  <c r="C1726" i="7"/>
  <c r="C1035" i="7"/>
  <c r="C1949" i="7"/>
  <c r="C1418" i="7"/>
  <c r="C2074" i="7"/>
  <c r="C1114" i="7"/>
  <c r="C1990" i="7"/>
  <c r="C2076" i="7"/>
  <c r="C1588" i="7"/>
  <c r="C1573" i="7"/>
  <c r="C2051" i="7"/>
  <c r="C1587" i="7"/>
  <c r="C2097" i="7"/>
  <c r="C1454" i="7"/>
  <c r="C1873" i="7"/>
  <c r="C1760" i="7"/>
  <c r="C1052" i="7"/>
  <c r="C1161" i="7"/>
  <c r="C1432" i="7"/>
  <c r="C876" i="7"/>
  <c r="C1159" i="7"/>
  <c r="C1405" i="7"/>
  <c r="C862" i="7"/>
  <c r="C400" i="7"/>
  <c r="C527" i="7"/>
  <c r="C46" i="7"/>
  <c r="C2165" i="7"/>
  <c r="C1823" i="7"/>
  <c r="C1989" i="7"/>
  <c r="C2111" i="7"/>
  <c r="C1927" i="7"/>
  <c r="C1895" i="7"/>
  <c r="C2143" i="7"/>
  <c r="C1967" i="7"/>
  <c r="C2151" i="7"/>
  <c r="C2087" i="7"/>
  <c r="C1727" i="7"/>
  <c r="C1999" i="7"/>
  <c r="C1522" i="7"/>
  <c r="C1179" i="7"/>
  <c r="C2162" i="7"/>
  <c r="C2034" i="7"/>
  <c r="C1906" i="7"/>
  <c r="C1778" i="7"/>
  <c r="C1650" i="7"/>
  <c r="C1434" i="7"/>
  <c r="C1090" i="7"/>
  <c r="C2126" i="7"/>
  <c r="C1998" i="7"/>
  <c r="C1870" i="7"/>
  <c r="C1742" i="7"/>
  <c r="C1614" i="7"/>
  <c r="C1338" i="7"/>
  <c r="C986" i="7"/>
  <c r="C1083" i="7"/>
  <c r="C2045" i="7"/>
  <c r="C1885" i="7"/>
  <c r="C1709" i="7"/>
  <c r="C1458" i="7"/>
  <c r="C1034" i="7"/>
  <c r="C1042" i="7"/>
  <c r="C2042" i="7"/>
  <c r="C1818" i="7"/>
  <c r="C1538" i="7"/>
  <c r="C1783" i="7"/>
  <c r="C1362" i="7"/>
  <c r="C2022" i="7"/>
  <c r="C1718" i="7"/>
  <c r="C951" i="7"/>
  <c r="C2036" i="7"/>
  <c r="C1884" i="7"/>
  <c r="C1700" i="7"/>
  <c r="C1492" i="7"/>
  <c r="C1188" i="7"/>
  <c r="C1581" i="7"/>
  <c r="C1238" i="7"/>
  <c r="C822" i="7"/>
  <c r="C2035" i="7"/>
  <c r="C1859" i="7"/>
  <c r="C1707" i="7"/>
  <c r="C1491" i="7"/>
  <c r="C1139" i="7"/>
  <c r="C2177" i="7"/>
  <c r="C1833" i="7"/>
  <c r="C1649" i="7"/>
  <c r="C1438" i="7"/>
  <c r="C1070" i="7"/>
  <c r="C2041" i="7"/>
  <c r="C2136" i="7"/>
  <c r="C1952" i="7"/>
  <c r="C1776" i="7"/>
  <c r="C1624" i="7"/>
  <c r="C1324" i="7"/>
  <c r="C955" i="7"/>
  <c r="C1457" i="7"/>
  <c r="C1273" i="7"/>
  <c r="C1097" i="7"/>
  <c r="C878" i="7"/>
  <c r="C1440" i="7"/>
  <c r="C1264" i="7"/>
  <c r="C1112" i="7"/>
  <c r="C774" i="7"/>
  <c r="C1431" i="7"/>
  <c r="C1279" i="7"/>
  <c r="C1095" i="7"/>
  <c r="C702" i="7"/>
  <c r="C1445" i="7"/>
  <c r="C1261" i="7"/>
  <c r="C1085" i="7"/>
  <c r="C814" i="7"/>
  <c r="C805" i="7"/>
  <c r="C576" i="7"/>
  <c r="C272" i="7"/>
  <c r="C796" i="7"/>
  <c r="C559" i="7"/>
  <c r="C255" i="7"/>
  <c r="C875" i="7"/>
  <c r="C699" i="7"/>
  <c r="C155" i="7"/>
  <c r="C992" i="7"/>
  <c r="C521" i="7"/>
  <c r="C661" i="7"/>
  <c r="C175" i="7"/>
  <c r="C867" i="7"/>
  <c r="C667" i="7"/>
  <c r="C786" i="7"/>
  <c r="C928" i="7"/>
  <c r="C393" i="7"/>
  <c r="C341" i="7"/>
  <c r="C1903" i="7"/>
  <c r="C1845" i="7"/>
  <c r="C2015" i="7"/>
  <c r="C1759" i="7"/>
  <c r="C1559" i="7"/>
  <c r="C1435" i="7"/>
  <c r="C1098" i="7"/>
  <c r="C2130" i="7"/>
  <c r="C1874" i="7"/>
  <c r="C1746" i="7"/>
  <c r="C1618" i="7"/>
  <c r="C1346" i="7"/>
  <c r="C997" i="7"/>
  <c r="C2094" i="7"/>
  <c r="C1966" i="7"/>
  <c r="C1838" i="7"/>
  <c r="C1710" i="7"/>
  <c r="C1574" i="7"/>
  <c r="C1250" i="7"/>
  <c r="C514" i="7"/>
  <c r="C2173" i="7"/>
  <c r="C2013" i="7"/>
  <c r="C1837" i="7"/>
  <c r="C1661" i="7"/>
  <c r="C1371" i="7"/>
  <c r="C274" i="7"/>
  <c r="C2170" i="7"/>
  <c r="C2010" i="7"/>
  <c r="C1770" i="7"/>
  <c r="C1410" i="7"/>
  <c r="C1735" i="7"/>
  <c r="C1106" i="7"/>
  <c r="C1974" i="7"/>
  <c r="C1605" i="7"/>
  <c r="C2164" i="7"/>
  <c r="C2012" i="7"/>
  <c r="C1828" i="7"/>
  <c r="C1652" i="7"/>
  <c r="C1444" i="7"/>
  <c r="C1076" i="7"/>
  <c r="C1510" i="7"/>
  <c r="C1190" i="7"/>
  <c r="C2163" i="7"/>
  <c r="C1987" i="7"/>
  <c r="C1835" i="7"/>
  <c r="C1651" i="7"/>
  <c r="C1395" i="7"/>
  <c r="C1091" i="7"/>
  <c r="C2065" i="7"/>
  <c r="C1785" i="7"/>
  <c r="C1625" i="7"/>
  <c r="C1326" i="7"/>
  <c r="C957" i="7"/>
  <c r="C2001" i="7"/>
  <c r="C2080" i="7"/>
  <c r="C1904" i="7"/>
  <c r="C1752" i="7"/>
  <c r="C1568" i="7"/>
  <c r="C1228" i="7"/>
  <c r="C742" i="7"/>
  <c r="C1401" i="7"/>
  <c r="C1225" i="7"/>
  <c r="C1073" i="7"/>
  <c r="C242" i="7"/>
  <c r="C1392" i="7"/>
  <c r="C1240" i="7"/>
  <c r="C1056" i="7"/>
  <c r="C98" i="7"/>
  <c r="C1407" i="7"/>
  <c r="C1223" i="7"/>
  <c r="C1047" i="7"/>
  <c r="C338" i="7"/>
  <c r="C1389" i="7"/>
  <c r="C1213" i="7"/>
  <c r="C1061" i="7"/>
  <c r="C50" i="7"/>
  <c r="C757" i="7"/>
  <c r="C528" i="7"/>
  <c r="C160" i="7"/>
  <c r="C748" i="7"/>
  <c r="C511" i="7"/>
  <c r="C143" i="7"/>
  <c r="C827" i="7"/>
  <c r="C651" i="7"/>
  <c r="C634" i="7"/>
  <c r="C535" i="7"/>
  <c r="C329" i="7"/>
  <c r="C213" i="7"/>
  <c r="C1711" i="7"/>
  <c r="C1813" i="7"/>
  <c r="C2063" i="7"/>
  <c r="C1879" i="7"/>
  <c r="C2005" i="7"/>
  <c r="C1911" i="7"/>
  <c r="C2002" i="7"/>
  <c r="C2037" i="7"/>
  <c r="C1647" i="7"/>
  <c r="C1861" i="7"/>
  <c r="C2103" i="7"/>
  <c r="C1799" i="7"/>
  <c r="C1975" i="7"/>
  <c r="C2181" i="7"/>
  <c r="C1839" i="7"/>
  <c r="C2149" i="7"/>
  <c r="C1959" i="7"/>
  <c r="C1807" i="7"/>
  <c r="C1871" i="7"/>
  <c r="C1394" i="7"/>
  <c r="C1051" i="7"/>
  <c r="C2114" i="7"/>
  <c r="C1986" i="7"/>
  <c r="C1858" i="7"/>
  <c r="C1730" i="7"/>
  <c r="C1599" i="7"/>
  <c r="C1306" i="7"/>
  <c r="C939" i="7"/>
  <c r="C2078" i="7"/>
  <c r="C1950" i="7"/>
  <c r="C1822" i="7"/>
  <c r="C1694" i="7"/>
  <c r="C1547" i="7"/>
  <c r="C1210" i="7"/>
  <c r="C1615" i="7"/>
  <c r="C2157" i="7"/>
  <c r="C1981" i="7"/>
  <c r="C1821" i="7"/>
  <c r="C1645" i="7"/>
  <c r="C1290" i="7"/>
  <c r="C1598" i="7"/>
  <c r="C2154" i="7"/>
  <c r="C1962" i="7"/>
  <c r="C1706" i="7"/>
  <c r="C1242" i="7"/>
  <c r="C1671" i="7"/>
  <c r="C1019" i="7"/>
  <c r="C1894" i="7"/>
  <c r="C1583" i="7"/>
  <c r="C2148" i="7"/>
  <c r="C1972" i="7"/>
  <c r="C1820" i="7"/>
  <c r="C1636" i="7"/>
  <c r="C1364" i="7"/>
  <c r="C1060" i="7"/>
  <c r="C1478" i="7"/>
  <c r="C1110" i="7"/>
  <c r="C2155" i="7"/>
  <c r="C1971" i="7"/>
  <c r="C1795" i="7"/>
  <c r="C1643" i="7"/>
  <c r="C1363" i="7"/>
  <c r="C1007" i="7"/>
  <c r="C2049" i="7"/>
  <c r="C1761" i="7"/>
  <c r="C1585" i="7"/>
  <c r="C1310" i="7"/>
  <c r="C868" i="7"/>
  <c r="C1929" i="7"/>
  <c r="C2072" i="7"/>
  <c r="C1888" i="7"/>
  <c r="C1712" i="7"/>
  <c r="C1560" i="7"/>
  <c r="C1196" i="7"/>
  <c r="C1545" i="7"/>
  <c r="C1393" i="7"/>
  <c r="C1209" i="7"/>
  <c r="C1033" i="7"/>
  <c r="C114" i="7"/>
  <c r="C1376" i="7"/>
  <c r="C1200" i="7"/>
  <c r="C1048" i="7"/>
  <c r="C1543" i="7"/>
  <c r="C1367" i="7"/>
  <c r="C1215" i="7"/>
  <c r="C1031" i="7"/>
  <c r="C1533" i="7"/>
  <c r="C1381" i="7"/>
  <c r="C1197" i="7"/>
  <c r="C1021" i="7"/>
  <c r="C925" i="7"/>
  <c r="C741" i="7"/>
  <c r="C448" i="7"/>
  <c r="C144" i="7"/>
  <c r="C732" i="7"/>
  <c r="C431" i="7"/>
  <c r="C127" i="7"/>
  <c r="C811" i="7"/>
  <c r="C539" i="7"/>
  <c r="C506" i="7"/>
  <c r="C279" i="7"/>
  <c r="C9" i="7"/>
  <c r="C4" i="7"/>
  <c r="C68" i="7"/>
  <c r="C132" i="7"/>
  <c r="C196" i="7"/>
  <c r="C260" i="7"/>
  <c r="C324" i="7"/>
  <c r="C388" i="7"/>
  <c r="C452" i="7"/>
  <c r="C516" i="7"/>
  <c r="C580" i="7"/>
  <c r="C644" i="7"/>
  <c r="C29" i="7"/>
  <c r="C93" i="7"/>
  <c r="C157" i="7"/>
  <c r="C221" i="7"/>
  <c r="C285" i="7"/>
  <c r="C349" i="7"/>
  <c r="C413" i="7"/>
  <c r="C477" i="7"/>
  <c r="C541" i="7"/>
  <c r="C605" i="7"/>
  <c r="C669" i="7"/>
  <c r="C54" i="7"/>
  <c r="C118" i="7"/>
  <c r="C182" i="7"/>
  <c r="C246" i="7"/>
  <c r="C310" i="7"/>
  <c r="C374" i="7"/>
  <c r="C438" i="7"/>
  <c r="C502" i="7"/>
  <c r="C566" i="7"/>
  <c r="C630" i="7"/>
  <c r="C17" i="7"/>
  <c r="C81" i="7"/>
  <c r="C145" i="7"/>
  <c r="C209" i="7"/>
  <c r="C273" i="7"/>
  <c r="C337" i="7"/>
  <c r="C401" i="7"/>
  <c r="C465" i="7"/>
  <c r="C529" i="7"/>
  <c r="C593" i="7"/>
  <c r="C657" i="7"/>
  <c r="C67" i="7"/>
  <c r="C195" i="7"/>
  <c r="C323" i="7"/>
  <c r="C451" i="7"/>
  <c r="C579" i="7"/>
  <c r="C695" i="7"/>
  <c r="C759" i="7"/>
  <c r="C823" i="7"/>
  <c r="C887" i="7"/>
  <c r="C39" i="7"/>
  <c r="C167" i="7"/>
  <c r="C295" i="7"/>
  <c r="C423" i="7"/>
  <c r="C551" i="7"/>
  <c r="C679" i="7"/>
  <c r="C744" i="7"/>
  <c r="C808" i="7"/>
  <c r="C872" i="7"/>
  <c r="C936" i="7"/>
  <c r="C1000" i="7"/>
  <c r="C88" i="7"/>
  <c r="C216" i="7"/>
  <c r="C344" i="7"/>
  <c r="C472" i="7"/>
  <c r="C600" i="7"/>
  <c r="C705" i="7"/>
  <c r="C769" i="7"/>
  <c r="C833" i="7"/>
  <c r="C897" i="7"/>
  <c r="C961" i="7"/>
  <c r="C10" i="7"/>
  <c r="C138" i="7"/>
  <c r="C266" i="7"/>
  <c r="C394" i="7"/>
  <c r="C522" i="7"/>
  <c r="C650" i="7"/>
  <c r="C730" i="7"/>
  <c r="C794" i="7"/>
  <c r="C858" i="7"/>
  <c r="C922" i="7"/>
  <c r="C43" i="7"/>
  <c r="C171" i="7"/>
  <c r="C299" i="7"/>
  <c r="C12" i="7"/>
  <c r="C76" i="7"/>
  <c r="C140" i="7"/>
  <c r="C204" i="7"/>
  <c r="C268" i="7"/>
  <c r="C332" i="7"/>
  <c r="C396" i="7"/>
  <c r="C460" i="7"/>
  <c r="C524" i="7"/>
  <c r="C588" i="7"/>
  <c r="C652" i="7"/>
  <c r="C37" i="7"/>
  <c r="C101" i="7"/>
  <c r="C165" i="7"/>
  <c r="C229" i="7"/>
  <c r="C293" i="7"/>
  <c r="C357" i="7"/>
  <c r="C421" i="7"/>
  <c r="C485" i="7"/>
  <c r="C549" i="7"/>
  <c r="C613" i="7"/>
  <c r="C677" i="7"/>
  <c r="C62" i="7"/>
  <c r="C126" i="7"/>
  <c r="C190" i="7"/>
  <c r="C254" i="7"/>
  <c r="C318" i="7"/>
  <c r="C382" i="7"/>
  <c r="C446" i="7"/>
  <c r="C510" i="7"/>
  <c r="C574" i="7"/>
  <c r="C638" i="7"/>
  <c r="C25" i="7"/>
  <c r="C89" i="7"/>
  <c r="C153" i="7"/>
  <c r="C217" i="7"/>
  <c r="C281" i="7"/>
  <c r="C345" i="7"/>
  <c r="C409" i="7"/>
  <c r="C473" i="7"/>
  <c r="C537" i="7"/>
  <c r="C601" i="7"/>
  <c r="C665" i="7"/>
  <c r="C83" i="7"/>
  <c r="C211" i="7"/>
  <c r="C339" i="7"/>
  <c r="C467" i="7"/>
  <c r="C595" i="7"/>
  <c r="C703" i="7"/>
  <c r="C767" i="7"/>
  <c r="C831" i="7"/>
  <c r="C895" i="7"/>
  <c r="C55" i="7"/>
  <c r="C183" i="7"/>
  <c r="C311" i="7"/>
  <c r="C439" i="7"/>
  <c r="C567" i="7"/>
  <c r="C688" i="7"/>
  <c r="C752" i="7"/>
  <c r="C816" i="7"/>
  <c r="C880" i="7"/>
  <c r="C944" i="7"/>
  <c r="C1008" i="7"/>
  <c r="C104" i="7"/>
  <c r="C232" i="7"/>
  <c r="C360" i="7"/>
  <c r="C488" i="7"/>
  <c r="C616" i="7"/>
  <c r="C713" i="7"/>
  <c r="C777" i="7"/>
  <c r="C841" i="7"/>
  <c r="C905" i="7"/>
  <c r="C969" i="7"/>
  <c r="C26" i="7"/>
  <c r="C154" i="7"/>
  <c r="C282" i="7"/>
  <c r="C410" i="7"/>
  <c r="C538" i="7"/>
  <c r="C666" i="7"/>
  <c r="C738" i="7"/>
  <c r="C802" i="7"/>
  <c r="C866" i="7"/>
  <c r="C930" i="7"/>
  <c r="C59" i="7"/>
  <c r="C187" i="7"/>
  <c r="C315" i="7"/>
  <c r="C443" i="7"/>
  <c r="C571" i="7"/>
  <c r="C691" i="7"/>
  <c r="C20" i="7"/>
  <c r="C84" i="7"/>
  <c r="C148" i="7"/>
  <c r="C212" i="7"/>
  <c r="C276" i="7"/>
  <c r="C340" i="7"/>
  <c r="C404" i="7"/>
  <c r="C468" i="7"/>
  <c r="C532" i="7"/>
  <c r="C596" i="7"/>
  <c r="C660" i="7"/>
  <c r="C45" i="7"/>
  <c r="C109" i="7"/>
  <c r="C173" i="7"/>
  <c r="C237" i="7"/>
  <c r="C301" i="7"/>
  <c r="C365" i="7"/>
  <c r="C429" i="7"/>
  <c r="C493" i="7"/>
  <c r="C557" i="7"/>
  <c r="C621" i="7"/>
  <c r="C6" i="7"/>
  <c r="C70" i="7"/>
  <c r="C134" i="7"/>
  <c r="C198" i="7"/>
  <c r="C262" i="7"/>
  <c r="C326" i="7"/>
  <c r="C390" i="7"/>
  <c r="C454" i="7"/>
  <c r="C518" i="7"/>
  <c r="C582" i="7"/>
  <c r="C646" i="7"/>
  <c r="C33" i="7"/>
  <c r="C97" i="7"/>
  <c r="C161" i="7"/>
  <c r="C225" i="7"/>
  <c r="C289" i="7"/>
  <c r="C353" i="7"/>
  <c r="C417" i="7"/>
  <c r="C481" i="7"/>
  <c r="C545" i="7"/>
  <c r="C609" i="7"/>
  <c r="C673" i="7"/>
  <c r="C99" i="7"/>
  <c r="C227" i="7"/>
  <c r="C355" i="7"/>
  <c r="C483" i="7"/>
  <c r="C611" i="7"/>
  <c r="C711" i="7"/>
  <c r="C775" i="7"/>
  <c r="C839" i="7"/>
  <c r="C903" i="7"/>
  <c r="C71" i="7"/>
  <c r="C199" i="7"/>
  <c r="C327" i="7"/>
  <c r="C455" i="7"/>
  <c r="C583" i="7"/>
  <c r="C696" i="7"/>
  <c r="C760" i="7"/>
  <c r="C824" i="7"/>
  <c r="C888" i="7"/>
  <c r="C952" i="7"/>
  <c r="C1016" i="7"/>
  <c r="C120" i="7"/>
  <c r="C248" i="7"/>
  <c r="C376" i="7"/>
  <c r="C504" i="7"/>
  <c r="C632" i="7"/>
  <c r="C721" i="7"/>
  <c r="C785" i="7"/>
  <c r="C849" i="7"/>
  <c r="C913" i="7"/>
  <c r="C977" i="7"/>
  <c r="C42" i="7"/>
  <c r="C170" i="7"/>
  <c r="C298" i="7"/>
  <c r="C426" i="7"/>
  <c r="C554" i="7"/>
  <c r="C682" i="7"/>
  <c r="C746" i="7"/>
  <c r="C810" i="7"/>
  <c r="C874" i="7"/>
  <c r="C938" i="7"/>
  <c r="C75" i="7"/>
  <c r="C203" i="7"/>
  <c r="C331" i="7"/>
  <c r="C28" i="7"/>
  <c r="C92" i="7"/>
  <c r="C156" i="7"/>
  <c r="C220" i="7"/>
  <c r="C284" i="7"/>
  <c r="C348" i="7"/>
  <c r="C412" i="7"/>
  <c r="C476" i="7"/>
  <c r="C540" i="7"/>
  <c r="C604" i="7"/>
  <c r="C668" i="7"/>
  <c r="C53" i="7"/>
  <c r="C117" i="7"/>
  <c r="C181" i="7"/>
  <c r="C245" i="7"/>
  <c r="C309" i="7"/>
  <c r="C373" i="7"/>
  <c r="C437" i="7"/>
  <c r="C501" i="7"/>
  <c r="C565" i="7"/>
  <c r="C629" i="7"/>
  <c r="C14" i="7"/>
  <c r="C78" i="7"/>
  <c r="C142" i="7"/>
  <c r="C206" i="7"/>
  <c r="C270" i="7"/>
  <c r="C334" i="7"/>
  <c r="C398" i="7"/>
  <c r="C462" i="7"/>
  <c r="C526" i="7"/>
  <c r="C590" i="7"/>
  <c r="C654" i="7"/>
  <c r="C41" i="7"/>
  <c r="C105" i="7"/>
  <c r="C169" i="7"/>
  <c r="C233" i="7"/>
  <c r="C297" i="7"/>
  <c r="C361" i="7"/>
  <c r="C425" i="7"/>
  <c r="C489" i="7"/>
  <c r="C553" i="7"/>
  <c r="C617" i="7"/>
  <c r="C681" i="7"/>
  <c r="C115" i="7"/>
  <c r="C243" i="7"/>
  <c r="C371" i="7"/>
  <c r="C499" i="7"/>
  <c r="C627" i="7"/>
  <c r="C719" i="7"/>
  <c r="C783" i="7"/>
  <c r="C847" i="7"/>
  <c r="C911" i="7"/>
  <c r="C87" i="7"/>
  <c r="C215" i="7"/>
  <c r="C343" i="7"/>
  <c r="C471" i="7"/>
  <c r="C599" i="7"/>
  <c r="C704" i="7"/>
  <c r="C768" i="7"/>
  <c r="C832" i="7"/>
  <c r="C896" i="7"/>
  <c r="C960" i="7"/>
  <c r="C8" i="7"/>
  <c r="C136" i="7"/>
  <c r="C264" i="7"/>
  <c r="C392" i="7"/>
  <c r="C520" i="7"/>
  <c r="C648" i="7"/>
  <c r="C729" i="7"/>
  <c r="C793" i="7"/>
  <c r="C857" i="7"/>
  <c r="C921" i="7"/>
  <c r="C985" i="7"/>
  <c r="C58" i="7"/>
  <c r="C186" i="7"/>
  <c r="C314" i="7"/>
  <c r="C442" i="7"/>
  <c r="C570" i="7"/>
  <c r="C690" i="7"/>
  <c r="C754" i="7"/>
  <c r="C818" i="7"/>
  <c r="C882" i="7"/>
  <c r="C946" i="7"/>
  <c r="C91" i="7"/>
  <c r="C219" i="7"/>
  <c r="C347" i="7"/>
  <c r="C36" i="7"/>
  <c r="C100" i="7"/>
  <c r="C164" i="7"/>
  <c r="C228" i="7"/>
  <c r="C292" i="7"/>
  <c r="C356" i="7"/>
  <c r="C420" i="7"/>
  <c r="C484" i="7"/>
  <c r="C548" i="7"/>
  <c r="C612" i="7"/>
  <c r="C676" i="7"/>
  <c r="C61" i="7"/>
  <c r="C125" i="7"/>
  <c r="C189" i="7"/>
  <c r="C253" i="7"/>
  <c r="C317" i="7"/>
  <c r="C381" i="7"/>
  <c r="C445" i="7"/>
  <c r="C509" i="7"/>
  <c r="C573" i="7"/>
  <c r="C637" i="7"/>
  <c r="C22" i="7"/>
  <c r="C86" i="7"/>
  <c r="C150" i="7"/>
  <c r="C214" i="7"/>
  <c r="C278" i="7"/>
  <c r="C342" i="7"/>
  <c r="C406" i="7"/>
  <c r="C470" i="7"/>
  <c r="C534" i="7"/>
  <c r="C598" i="7"/>
  <c r="C662" i="7"/>
  <c r="C49" i="7"/>
  <c r="C113" i="7"/>
  <c r="C177" i="7"/>
  <c r="C241" i="7"/>
  <c r="C305" i="7"/>
  <c r="C369" i="7"/>
  <c r="C433" i="7"/>
  <c r="C497" i="7"/>
  <c r="C561" i="7"/>
  <c r="C625" i="7"/>
  <c r="C3" i="7"/>
  <c r="C131" i="7"/>
  <c r="C259" i="7"/>
  <c r="C387" i="7"/>
  <c r="C515" i="7"/>
  <c r="C643" i="7"/>
  <c r="C727" i="7"/>
  <c r="C791" i="7"/>
  <c r="C855" i="7"/>
  <c r="C919" i="7"/>
  <c r="C103" i="7"/>
  <c r="C231" i="7"/>
  <c r="C359" i="7"/>
  <c r="C487" i="7"/>
  <c r="C615" i="7"/>
  <c r="C712" i="7"/>
  <c r="C776" i="7"/>
  <c r="C840" i="7"/>
  <c r="C904" i="7"/>
  <c r="C968" i="7"/>
  <c r="C24" i="7"/>
  <c r="C152" i="7"/>
  <c r="C280" i="7"/>
  <c r="C408" i="7"/>
  <c r="C536" i="7"/>
  <c r="C664" i="7"/>
  <c r="C737" i="7"/>
  <c r="C801" i="7"/>
  <c r="C865" i="7"/>
  <c r="C929" i="7"/>
  <c r="C993" i="7"/>
  <c r="C74" i="7"/>
  <c r="C202" i="7"/>
  <c r="C330" i="7"/>
  <c r="C458" i="7"/>
  <c r="C586" i="7"/>
  <c r="C698" i="7"/>
  <c r="C762" i="7"/>
  <c r="C826" i="7"/>
  <c r="C890" i="7"/>
  <c r="C954" i="7"/>
  <c r="C44" i="7"/>
  <c r="C108" i="7"/>
  <c r="C172" i="7"/>
  <c r="C236" i="7"/>
  <c r="C300" i="7"/>
  <c r="C364" i="7"/>
  <c r="C428" i="7"/>
  <c r="C492" i="7"/>
  <c r="C556" i="7"/>
  <c r="C620" i="7"/>
  <c r="C5" i="7"/>
  <c r="C69" i="7"/>
  <c r="C133" i="7"/>
  <c r="C197" i="7"/>
  <c r="C261" i="7"/>
  <c r="C325" i="7"/>
  <c r="C389" i="7"/>
  <c r="C453" i="7"/>
  <c r="C517" i="7"/>
  <c r="C581" i="7"/>
  <c r="C645" i="7"/>
  <c r="C30" i="7"/>
  <c r="C94" i="7"/>
  <c r="C158" i="7"/>
  <c r="C222" i="7"/>
  <c r="C286" i="7"/>
  <c r="C350" i="7"/>
  <c r="C414" i="7"/>
  <c r="C478" i="7"/>
  <c r="C542" i="7"/>
  <c r="C606" i="7"/>
  <c r="C670" i="7"/>
  <c r="C57" i="7"/>
  <c r="C121" i="7"/>
  <c r="C185" i="7"/>
  <c r="C249" i="7"/>
  <c r="C313" i="7"/>
  <c r="C377" i="7"/>
  <c r="C441" i="7"/>
  <c r="C505" i="7"/>
  <c r="C569" i="7"/>
  <c r="C633" i="7"/>
  <c r="C19" i="7"/>
  <c r="C147" i="7"/>
  <c r="C275" i="7"/>
  <c r="C403" i="7"/>
  <c r="C531" i="7"/>
  <c r="C659" i="7"/>
  <c r="C735" i="7"/>
  <c r="C799" i="7"/>
  <c r="C863" i="7"/>
  <c r="C927" i="7"/>
  <c r="C119" i="7"/>
  <c r="C247" i="7"/>
  <c r="C375" i="7"/>
  <c r="C503" i="7"/>
  <c r="C631" i="7"/>
  <c r="C720" i="7"/>
  <c r="C784" i="7"/>
  <c r="C848" i="7"/>
  <c r="C912" i="7"/>
  <c r="C976" i="7"/>
  <c r="C40" i="7"/>
  <c r="C168" i="7"/>
  <c r="C296" i="7"/>
  <c r="C424" i="7"/>
  <c r="C552" i="7"/>
  <c r="C680" i="7"/>
  <c r="C745" i="7"/>
  <c r="C809" i="7"/>
  <c r="C873" i="7"/>
  <c r="C937" i="7"/>
  <c r="C1001" i="7"/>
  <c r="C90" i="7"/>
  <c r="C218" i="7"/>
  <c r="C346" i="7"/>
  <c r="C474" i="7"/>
  <c r="C602" i="7"/>
  <c r="C706" i="7"/>
  <c r="C770" i="7"/>
  <c r="C834" i="7"/>
  <c r="C898" i="7"/>
  <c r="C962" i="7"/>
  <c r="C123" i="7"/>
  <c r="C251" i="7"/>
  <c r="C379" i="7"/>
  <c r="C507" i="7"/>
  <c r="C635" i="7"/>
  <c r="C52" i="7"/>
  <c r="C116" i="7"/>
  <c r="C180" i="7"/>
  <c r="C244" i="7"/>
  <c r="C308" i="7"/>
  <c r="C372" i="7"/>
  <c r="C436" i="7"/>
  <c r="C500" i="7"/>
  <c r="C564" i="7"/>
  <c r="C628" i="7"/>
  <c r="C13" i="7"/>
  <c r="C77" i="7"/>
  <c r="C141" i="7"/>
  <c r="C205" i="7"/>
  <c r="C269" i="7"/>
  <c r="C333" i="7"/>
  <c r="C397" i="7"/>
  <c r="C461" i="7"/>
  <c r="C525" i="7"/>
  <c r="C589" i="7"/>
  <c r="C653" i="7"/>
  <c r="C38" i="7"/>
  <c r="C102" i="7"/>
  <c r="C166" i="7"/>
  <c r="C230" i="7"/>
  <c r="C294" i="7"/>
  <c r="C358" i="7"/>
  <c r="C422" i="7"/>
  <c r="C486" i="7"/>
  <c r="C550" i="7"/>
  <c r="C614" i="7"/>
  <c r="C678" i="7"/>
  <c r="C65" i="7"/>
  <c r="C129" i="7"/>
  <c r="C193" i="7"/>
  <c r="C257" i="7"/>
  <c r="C321" i="7"/>
  <c r="C385" i="7"/>
  <c r="C449" i="7"/>
  <c r="C513" i="7"/>
  <c r="C577" i="7"/>
  <c r="C641" i="7"/>
  <c r="C35" i="7"/>
  <c r="C163" i="7"/>
  <c r="C291" i="7"/>
  <c r="C419" i="7"/>
  <c r="C547" i="7"/>
  <c r="C675" i="7"/>
  <c r="C743" i="7"/>
  <c r="C807" i="7"/>
  <c r="C871" i="7"/>
  <c r="C7" i="7"/>
  <c r="C135" i="7"/>
  <c r="C263" i="7"/>
  <c r="C391" i="7"/>
  <c r="C519" i="7"/>
  <c r="C647" i="7"/>
  <c r="C728" i="7"/>
  <c r="C792" i="7"/>
  <c r="C856" i="7"/>
  <c r="C920" i="7"/>
  <c r="C984" i="7"/>
  <c r="C56" i="7"/>
  <c r="C184" i="7"/>
  <c r="C312" i="7"/>
  <c r="C440" i="7"/>
  <c r="C568" i="7"/>
  <c r="C689" i="7"/>
  <c r="C753" i="7"/>
  <c r="C817" i="7"/>
  <c r="C881" i="7"/>
  <c r="C945" i="7"/>
  <c r="C1009" i="7"/>
  <c r="C106" i="7"/>
  <c r="C234" i="7"/>
  <c r="C362" i="7"/>
  <c r="C490" i="7"/>
  <c r="C618" i="7"/>
  <c r="C714" i="7"/>
  <c r="C778" i="7"/>
  <c r="C842" i="7"/>
  <c r="C906" i="7"/>
  <c r="C11" i="7"/>
  <c r="C139" i="7"/>
  <c r="C267" i="7"/>
  <c r="C60" i="7"/>
  <c r="C572" i="7"/>
  <c r="C405" i="7"/>
  <c r="C238" i="7"/>
  <c r="C73" i="7"/>
  <c r="C585" i="7"/>
  <c r="C751" i="7"/>
  <c r="C663" i="7"/>
  <c r="C328" i="7"/>
  <c r="C1017" i="7"/>
  <c r="C850" i="7"/>
  <c r="C395" i="7"/>
  <c r="C555" i="7"/>
  <c r="C707" i="7"/>
  <c r="C771" i="7"/>
  <c r="C835" i="7"/>
  <c r="C899" i="7"/>
  <c r="C63" i="7"/>
  <c r="C191" i="7"/>
  <c r="C319" i="7"/>
  <c r="C447" i="7"/>
  <c r="C575" i="7"/>
  <c r="C692" i="7"/>
  <c r="C756" i="7"/>
  <c r="C820" i="7"/>
  <c r="C80" i="7"/>
  <c r="C208" i="7"/>
  <c r="C336" i="7"/>
  <c r="C464" i="7"/>
  <c r="C592" i="7"/>
  <c r="C701" i="7"/>
  <c r="C765" i="7"/>
  <c r="C829" i="7"/>
  <c r="C893" i="7"/>
  <c r="C434" i="7"/>
  <c r="C942" i="7"/>
  <c r="C1029" i="7"/>
  <c r="C1093" i="7"/>
  <c r="C1157" i="7"/>
  <c r="C1221" i="7"/>
  <c r="C1285" i="7"/>
  <c r="C1349" i="7"/>
  <c r="C1413" i="7"/>
  <c r="C1477" i="7"/>
  <c r="C1541" i="7"/>
  <c r="C766" i="7"/>
  <c r="C981" i="7"/>
  <c r="C1055" i="7"/>
  <c r="C1119" i="7"/>
  <c r="C1183" i="7"/>
  <c r="C1247" i="7"/>
  <c r="C1311" i="7"/>
  <c r="C1375" i="7"/>
  <c r="C1439" i="7"/>
  <c r="C1503" i="7"/>
  <c r="C226" i="7"/>
  <c r="C908" i="7"/>
  <c r="C1014" i="7"/>
  <c r="C1080" i="7"/>
  <c r="C1144" i="7"/>
  <c r="C1208" i="7"/>
  <c r="C1272" i="7"/>
  <c r="C1336" i="7"/>
  <c r="C1400" i="7"/>
  <c r="C1464" i="7"/>
  <c r="C1528" i="7"/>
  <c r="C626" i="7"/>
  <c r="C963" i="7"/>
  <c r="C1041" i="7"/>
  <c r="C1105" i="7"/>
  <c r="C1169" i="7"/>
  <c r="C1233" i="7"/>
  <c r="C1297" i="7"/>
  <c r="C1361" i="7"/>
  <c r="C1425" i="7"/>
  <c r="C1489" i="7"/>
  <c r="C1553" i="7"/>
  <c r="C978" i="7"/>
  <c r="C1116" i="7"/>
  <c r="C1244" i="7"/>
  <c r="C1372" i="7"/>
  <c r="C1500" i="7"/>
  <c r="C1592" i="7"/>
  <c r="C1656" i="7"/>
  <c r="C1720" i="7"/>
  <c r="C1784" i="7"/>
  <c r="C1848" i="7"/>
  <c r="C1912" i="7"/>
  <c r="C1976" i="7"/>
  <c r="C2040" i="7"/>
  <c r="C2104" i="7"/>
  <c r="C2168" i="7"/>
  <c r="C1945" i="7"/>
  <c r="C2057" i="7"/>
  <c r="C2185" i="7"/>
  <c r="C980" i="7"/>
  <c r="C1118" i="7"/>
  <c r="C1246" i="7"/>
  <c r="C1374" i="7"/>
  <c r="C1502" i="7"/>
  <c r="C1593" i="7"/>
  <c r="C1657" i="7"/>
  <c r="C1721" i="7"/>
  <c r="C1793" i="7"/>
  <c r="C1857" i="7"/>
  <c r="C1977" i="7"/>
  <c r="C2113" i="7"/>
  <c r="C402" i="7"/>
  <c r="C1027" i="7"/>
  <c r="C1155" i="7"/>
  <c r="C1283" i="7"/>
  <c r="C1411" i="7"/>
  <c r="C1539" i="7"/>
  <c r="C1611" i="7"/>
  <c r="C1675" i="7"/>
  <c r="C1739" i="7"/>
  <c r="C1803" i="7"/>
  <c r="C1867" i="7"/>
  <c r="C1931" i="7"/>
  <c r="C1995" i="7"/>
  <c r="C2059" i="7"/>
  <c r="C2123" i="7"/>
  <c r="C990" i="7"/>
  <c r="C1126" i="7"/>
  <c r="C1254" i="7"/>
  <c r="C1382" i="7"/>
  <c r="C1526" i="7"/>
  <c r="C1613" i="7"/>
  <c r="C988" i="7"/>
  <c r="C1124" i="7"/>
  <c r="C1252" i="7"/>
  <c r="C1380" i="7"/>
  <c r="C1508" i="7"/>
  <c r="C1596" i="7"/>
  <c r="C1660" i="7"/>
  <c r="C1724" i="7"/>
  <c r="C1788" i="7"/>
  <c r="C1852" i="7"/>
  <c r="C1916" i="7"/>
  <c r="C1980" i="7"/>
  <c r="C2044" i="7"/>
  <c r="C2108" i="7"/>
  <c r="C2172" i="7"/>
  <c r="C1099" i="7"/>
  <c r="C1442" i="7"/>
  <c r="C1654" i="7"/>
  <c r="C1782" i="7"/>
  <c r="C1910" i="7"/>
  <c r="C2038" i="7"/>
  <c r="C2166" i="7"/>
  <c r="C1147" i="7"/>
  <c r="C1490" i="7"/>
  <c r="C124" i="7"/>
  <c r="C636" i="7"/>
  <c r="C469" i="7"/>
  <c r="C302" i="7"/>
  <c r="C137" i="7"/>
  <c r="C649" i="7"/>
  <c r="C815" i="7"/>
  <c r="C736" i="7"/>
  <c r="C456" i="7"/>
  <c r="C122" i="7"/>
  <c r="C914" i="7"/>
  <c r="C411" i="7"/>
  <c r="C587" i="7"/>
  <c r="C715" i="7"/>
  <c r="C779" i="7"/>
  <c r="C843" i="7"/>
  <c r="C907" i="7"/>
  <c r="C79" i="7"/>
  <c r="C207" i="7"/>
  <c r="C335" i="7"/>
  <c r="C463" i="7"/>
  <c r="C591" i="7"/>
  <c r="C700" i="7"/>
  <c r="C764" i="7"/>
  <c r="C828" i="7"/>
  <c r="C96" i="7"/>
  <c r="C224" i="7"/>
  <c r="C352" i="7"/>
  <c r="C480" i="7"/>
  <c r="C608" i="7"/>
  <c r="C709" i="7"/>
  <c r="C773" i="7"/>
  <c r="C837" i="7"/>
  <c r="C901" i="7"/>
  <c r="C562" i="7"/>
  <c r="C956" i="7"/>
  <c r="C1037" i="7"/>
  <c r="C1101" i="7"/>
  <c r="C1165" i="7"/>
  <c r="C1229" i="7"/>
  <c r="C1293" i="7"/>
  <c r="C1357" i="7"/>
  <c r="C1421" i="7"/>
  <c r="C1485" i="7"/>
  <c r="C1549" i="7"/>
  <c r="C830" i="7"/>
  <c r="C991" i="7"/>
  <c r="C1063" i="7"/>
  <c r="C1127" i="7"/>
  <c r="C1191" i="7"/>
  <c r="C1255" i="7"/>
  <c r="C1319" i="7"/>
  <c r="C1383" i="7"/>
  <c r="C1447" i="7"/>
  <c r="C1511" i="7"/>
  <c r="C354" i="7"/>
  <c r="C934" i="7"/>
  <c r="C1024" i="7"/>
  <c r="C1088" i="7"/>
  <c r="C1152" i="7"/>
  <c r="C1216" i="7"/>
  <c r="C1280" i="7"/>
  <c r="C1344" i="7"/>
  <c r="C1408" i="7"/>
  <c r="C1472" i="7"/>
  <c r="C1536" i="7"/>
  <c r="C718" i="7"/>
  <c r="C973" i="7"/>
  <c r="C1049" i="7"/>
  <c r="C1113" i="7"/>
  <c r="C1177" i="7"/>
  <c r="C1241" i="7"/>
  <c r="C1305" i="7"/>
  <c r="C1369" i="7"/>
  <c r="C1433" i="7"/>
  <c r="C1497" i="7"/>
  <c r="C34" i="7"/>
  <c r="C998" i="7"/>
  <c r="C1132" i="7"/>
  <c r="C1260" i="7"/>
  <c r="C1388" i="7"/>
  <c r="C1516" i="7"/>
  <c r="C1600" i="7"/>
  <c r="C1664" i="7"/>
  <c r="C1728" i="7"/>
  <c r="C1792" i="7"/>
  <c r="C1856" i="7"/>
  <c r="C1920" i="7"/>
  <c r="C1984" i="7"/>
  <c r="C2048" i="7"/>
  <c r="C2112" i="7"/>
  <c r="C2176" i="7"/>
  <c r="C1953" i="7"/>
  <c r="C2073" i="7"/>
  <c r="C66" i="7"/>
  <c r="C1002" i="7"/>
  <c r="C1134" i="7"/>
  <c r="C1262" i="7"/>
  <c r="C1390" i="7"/>
  <c r="C1518" i="7"/>
  <c r="C1601" i="7"/>
  <c r="C1665" i="7"/>
  <c r="C1729" i="7"/>
  <c r="C1801" i="7"/>
  <c r="C1865" i="7"/>
  <c r="C1993" i="7"/>
  <c r="C2129" i="7"/>
  <c r="C658" i="7"/>
  <c r="C1043" i="7"/>
  <c r="C1171" i="7"/>
  <c r="C1299" i="7"/>
  <c r="C1427" i="7"/>
  <c r="C1555" i="7"/>
  <c r="C1619" i="7"/>
  <c r="C1683" i="7"/>
  <c r="C1747" i="7"/>
  <c r="C1811" i="7"/>
  <c r="C1875" i="7"/>
  <c r="C1939" i="7"/>
  <c r="C2003" i="7"/>
  <c r="C2067" i="7"/>
  <c r="C2131" i="7"/>
  <c r="C194" i="7"/>
  <c r="C1012" i="7"/>
  <c r="C1142" i="7"/>
  <c r="C1270" i="7"/>
  <c r="C1398" i="7"/>
  <c r="C1542" i="7"/>
  <c r="C162" i="7"/>
  <c r="C1010" i="7"/>
  <c r="C1140" i="7"/>
  <c r="C1268" i="7"/>
  <c r="C1396" i="7"/>
  <c r="C1524" i="7"/>
  <c r="C1604" i="7"/>
  <c r="C1668" i="7"/>
  <c r="C1732" i="7"/>
  <c r="C1796" i="7"/>
  <c r="C1860" i="7"/>
  <c r="C1924" i="7"/>
  <c r="C1988" i="7"/>
  <c r="C2052" i="7"/>
  <c r="C2116" i="7"/>
  <c r="C2180" i="7"/>
  <c r="C1146" i="7"/>
  <c r="C1483" i="7"/>
  <c r="C1670" i="7"/>
  <c r="C1798" i="7"/>
  <c r="C1926" i="7"/>
  <c r="C2054" i="7"/>
  <c r="C2182" i="7"/>
  <c r="C1194" i="7"/>
  <c r="C1531" i="7"/>
  <c r="C1687" i="7"/>
  <c r="C854" i="7"/>
  <c r="C1282" i="7"/>
  <c r="C1590" i="7"/>
  <c r="C1722" i="7"/>
  <c r="C1850" i="7"/>
  <c r="C1978" i="7"/>
  <c r="C188" i="7"/>
  <c r="C21" i="7"/>
  <c r="C533" i="7"/>
  <c r="C366" i="7"/>
  <c r="C201" i="7"/>
  <c r="C51" i="7"/>
  <c r="C879" i="7"/>
  <c r="C800" i="7"/>
  <c r="C584" i="7"/>
  <c r="C250" i="7"/>
  <c r="C27" i="7"/>
  <c r="C427" i="7"/>
  <c r="C603" i="7"/>
  <c r="C723" i="7"/>
  <c r="C787" i="7"/>
  <c r="C851" i="7"/>
  <c r="C915" i="7"/>
  <c r="C95" i="7"/>
  <c r="C223" i="7"/>
  <c r="C351" i="7"/>
  <c r="C479" i="7"/>
  <c r="C607" i="7"/>
  <c r="C708" i="7"/>
  <c r="C772" i="7"/>
  <c r="C836" i="7"/>
  <c r="C112" i="7"/>
  <c r="C240" i="7"/>
  <c r="C368" i="7"/>
  <c r="C496" i="7"/>
  <c r="C624" i="7"/>
  <c r="C717" i="7"/>
  <c r="C781" i="7"/>
  <c r="C845" i="7"/>
  <c r="C909" i="7"/>
  <c r="C686" i="7"/>
  <c r="C967" i="7"/>
  <c r="C1045" i="7"/>
  <c r="C1109" i="7"/>
  <c r="C1173" i="7"/>
  <c r="C1237" i="7"/>
  <c r="C1301" i="7"/>
  <c r="C1365" i="7"/>
  <c r="C1429" i="7"/>
  <c r="C1493" i="7"/>
  <c r="C82" i="7"/>
  <c r="C870" i="7"/>
  <c r="C1003" i="7"/>
  <c r="C1071" i="7"/>
  <c r="C1135" i="7"/>
  <c r="C1199" i="7"/>
  <c r="C1263" i="7"/>
  <c r="C1327" i="7"/>
  <c r="C1391" i="7"/>
  <c r="C1455" i="7"/>
  <c r="C1519" i="7"/>
  <c r="C482" i="7"/>
  <c r="C948" i="7"/>
  <c r="C1032" i="7"/>
  <c r="C1096" i="7"/>
  <c r="C1160" i="7"/>
  <c r="C1224" i="7"/>
  <c r="C1288" i="7"/>
  <c r="C1352" i="7"/>
  <c r="C1416" i="7"/>
  <c r="C1480" i="7"/>
  <c r="C1544" i="7"/>
  <c r="C782" i="7"/>
  <c r="C983" i="7"/>
  <c r="C1057" i="7"/>
  <c r="C1121" i="7"/>
  <c r="C1185" i="7"/>
  <c r="C1249" i="7"/>
  <c r="C1313" i="7"/>
  <c r="C1377" i="7"/>
  <c r="C1441" i="7"/>
  <c r="C1505" i="7"/>
  <c r="C290" i="7"/>
  <c r="C1020" i="7"/>
  <c r="C1148" i="7"/>
  <c r="C1276" i="7"/>
  <c r="C1404" i="7"/>
  <c r="C1532" i="7"/>
  <c r="C1608" i="7"/>
  <c r="C1672" i="7"/>
  <c r="C1736" i="7"/>
  <c r="C1800" i="7"/>
  <c r="C1864" i="7"/>
  <c r="C1928" i="7"/>
  <c r="C1992" i="7"/>
  <c r="C2056" i="7"/>
  <c r="C2120" i="7"/>
  <c r="C2184" i="7"/>
  <c r="C1969" i="7"/>
  <c r="C2089" i="7"/>
  <c r="C322" i="7"/>
  <c r="C1022" i="7"/>
  <c r="C1150" i="7"/>
  <c r="C1278" i="7"/>
  <c r="C1406" i="7"/>
  <c r="C1534" i="7"/>
  <c r="C1609" i="7"/>
  <c r="C1673" i="7"/>
  <c r="C1737" i="7"/>
  <c r="C1809" i="7"/>
  <c r="C1881" i="7"/>
  <c r="C2009" i="7"/>
  <c r="C2145" i="7"/>
  <c r="C798" i="7"/>
  <c r="C1059" i="7"/>
  <c r="C1187" i="7"/>
  <c r="C1315" i="7"/>
  <c r="C1443" i="7"/>
  <c r="C1563" i="7"/>
  <c r="C1627" i="7"/>
  <c r="C1691" i="7"/>
  <c r="C1755" i="7"/>
  <c r="C1819" i="7"/>
  <c r="C1883" i="7"/>
  <c r="C1947" i="7"/>
  <c r="C2011" i="7"/>
  <c r="C2075" i="7"/>
  <c r="C2139" i="7"/>
  <c r="C450" i="7"/>
  <c r="C1030" i="7"/>
  <c r="C1158" i="7"/>
  <c r="C1286" i="7"/>
  <c r="C1414" i="7"/>
  <c r="C1557" i="7"/>
  <c r="C418" i="7"/>
  <c r="C1028" i="7"/>
  <c r="C1156" i="7"/>
  <c r="C1284" i="7"/>
  <c r="C1412" i="7"/>
  <c r="C1540" i="7"/>
  <c r="C1612" i="7"/>
  <c r="C1676" i="7"/>
  <c r="C1740" i="7"/>
  <c r="C1804" i="7"/>
  <c r="C1868" i="7"/>
  <c r="C1932" i="7"/>
  <c r="C1996" i="7"/>
  <c r="C2060" i="7"/>
  <c r="C2124" i="7"/>
  <c r="C1462" i="7"/>
  <c r="C1186" i="7"/>
  <c r="C1530" i="7"/>
  <c r="C1686" i="7"/>
  <c r="C1814" i="7"/>
  <c r="C1942" i="7"/>
  <c r="C2070" i="7"/>
  <c r="C130" i="7"/>
  <c r="C1234" i="7"/>
  <c r="C1566" i="7"/>
  <c r="C1703" i="7"/>
  <c r="C974" i="7"/>
  <c r="C1323" i="7"/>
  <c r="C1607" i="7"/>
  <c r="C1738" i="7"/>
  <c r="C1866" i="7"/>
  <c r="C1994" i="7"/>
  <c r="C2122" i="7"/>
  <c r="C1211" i="7"/>
  <c r="C975" i="7"/>
  <c r="C1330" i="7"/>
  <c r="C1610" i="7"/>
  <c r="C1741" i="7"/>
  <c r="C1869" i="7"/>
  <c r="C1997" i="7"/>
  <c r="C2125" i="7"/>
  <c r="C1258" i="7"/>
  <c r="C252" i="7"/>
  <c r="C85" i="7"/>
  <c r="C597" i="7"/>
  <c r="C430" i="7"/>
  <c r="C265" i="7"/>
  <c r="C179" i="7"/>
  <c r="C23" i="7"/>
  <c r="C864" i="7"/>
  <c r="C697" i="7"/>
  <c r="C378" i="7"/>
  <c r="C107" i="7"/>
  <c r="C459" i="7"/>
  <c r="C619" i="7"/>
  <c r="C731" i="7"/>
  <c r="C795" i="7"/>
  <c r="C859" i="7"/>
  <c r="C923" i="7"/>
  <c r="C111" i="7"/>
  <c r="C239" i="7"/>
  <c r="C367" i="7"/>
  <c r="C495" i="7"/>
  <c r="C623" i="7"/>
  <c r="C716" i="7"/>
  <c r="C780" i="7"/>
  <c r="C844" i="7"/>
  <c r="C128" i="7"/>
  <c r="C256" i="7"/>
  <c r="C384" i="7"/>
  <c r="C512" i="7"/>
  <c r="C640" i="7"/>
  <c r="C725" i="7"/>
  <c r="C789" i="7"/>
  <c r="C853" i="7"/>
  <c r="C917" i="7"/>
  <c r="C750" i="7"/>
  <c r="C979" i="7"/>
  <c r="C1053" i="7"/>
  <c r="C1117" i="7"/>
  <c r="C1181" i="7"/>
  <c r="C1245" i="7"/>
  <c r="C1309" i="7"/>
  <c r="C1373" i="7"/>
  <c r="C1437" i="7"/>
  <c r="C1501" i="7"/>
  <c r="C210" i="7"/>
  <c r="C902" i="7"/>
  <c r="C1013" i="7"/>
  <c r="C1079" i="7"/>
  <c r="C1143" i="7"/>
  <c r="C1207" i="7"/>
  <c r="C1271" i="7"/>
  <c r="C1335" i="7"/>
  <c r="C1399" i="7"/>
  <c r="C1463" i="7"/>
  <c r="C1527" i="7"/>
  <c r="C610" i="7"/>
  <c r="C959" i="7"/>
  <c r="C1040" i="7"/>
  <c r="C1104" i="7"/>
  <c r="C1168" i="7"/>
  <c r="C1232" i="7"/>
  <c r="C1296" i="7"/>
  <c r="C1360" i="7"/>
  <c r="C1424" i="7"/>
  <c r="C1488" i="7"/>
  <c r="C1552" i="7"/>
  <c r="C846" i="7"/>
  <c r="C995" i="7"/>
  <c r="C1065" i="7"/>
  <c r="C1129" i="7"/>
  <c r="C1193" i="7"/>
  <c r="C1257" i="7"/>
  <c r="C1321" i="7"/>
  <c r="C1385" i="7"/>
  <c r="C1449" i="7"/>
  <c r="C1513" i="7"/>
  <c r="C546" i="7"/>
  <c r="C1036" i="7"/>
  <c r="C1164" i="7"/>
  <c r="C1292" i="7"/>
  <c r="C1420" i="7"/>
  <c r="C1548" i="7"/>
  <c r="C1616" i="7"/>
  <c r="C1680" i="7"/>
  <c r="C1744" i="7"/>
  <c r="C1808" i="7"/>
  <c r="C1872" i="7"/>
  <c r="C1936" i="7"/>
  <c r="C2000" i="7"/>
  <c r="C2064" i="7"/>
  <c r="C2128" i="7"/>
  <c r="C1769" i="7"/>
  <c r="C1985" i="7"/>
  <c r="C2105" i="7"/>
  <c r="C578" i="7"/>
  <c r="C1038" i="7"/>
  <c r="C1166" i="7"/>
  <c r="C1294" i="7"/>
  <c r="C1422" i="7"/>
  <c r="C1550" i="7"/>
  <c r="C1617" i="7"/>
  <c r="C1681" i="7"/>
  <c r="C1745" i="7"/>
  <c r="C1817" i="7"/>
  <c r="C1889" i="7"/>
  <c r="C2025" i="7"/>
  <c r="C2161" i="7"/>
  <c r="C886" i="7"/>
  <c r="C1075" i="7"/>
  <c r="C1203" i="7"/>
  <c r="C1331" i="7"/>
  <c r="C1459" i="7"/>
  <c r="C1571" i="7"/>
  <c r="C1635" i="7"/>
  <c r="C1699" i="7"/>
  <c r="C1763" i="7"/>
  <c r="C1827" i="7"/>
  <c r="C1891" i="7"/>
  <c r="C1955" i="7"/>
  <c r="C2019" i="7"/>
  <c r="C2083" i="7"/>
  <c r="C2147" i="7"/>
  <c r="C694" i="7"/>
  <c r="C1046" i="7"/>
  <c r="C1174" i="7"/>
  <c r="C1302" i="7"/>
  <c r="C1430" i="7"/>
  <c r="C1565" i="7"/>
  <c r="C674" i="7"/>
  <c r="C1044" i="7"/>
  <c r="C1172" i="7"/>
  <c r="C1300" i="7"/>
  <c r="C1428" i="7"/>
  <c r="C1556" i="7"/>
  <c r="C1620" i="7"/>
  <c r="C1684" i="7"/>
  <c r="C1748" i="7"/>
  <c r="C1812" i="7"/>
  <c r="C1876" i="7"/>
  <c r="C1940" i="7"/>
  <c r="C2004" i="7"/>
  <c r="C2068" i="7"/>
  <c r="C2132" i="7"/>
  <c r="C18" i="7"/>
  <c r="C1227" i="7"/>
  <c r="C1562" i="7"/>
  <c r="C1702" i="7"/>
  <c r="C1830" i="7"/>
  <c r="C1958" i="7"/>
  <c r="C2086" i="7"/>
  <c r="C852" i="7"/>
  <c r="C1275" i="7"/>
  <c r="C1586" i="7"/>
  <c r="C1719" i="7"/>
  <c r="C1026" i="7"/>
  <c r="C1370" i="7"/>
  <c r="C1626" i="7"/>
  <c r="C1754" i="7"/>
  <c r="C1882" i="7"/>
  <c r="C444" i="7"/>
  <c r="C277" i="7"/>
  <c r="C110" i="7"/>
  <c r="C622" i="7"/>
  <c r="C457" i="7"/>
  <c r="C563" i="7"/>
  <c r="C407" i="7"/>
  <c r="C72" i="7"/>
  <c r="C889" i="7"/>
  <c r="C722" i="7"/>
  <c r="C283" i="7"/>
  <c r="C523" i="7"/>
  <c r="C683" i="7"/>
  <c r="C755" i="7"/>
  <c r="C819" i="7"/>
  <c r="C883" i="7"/>
  <c r="C31" i="7"/>
  <c r="C159" i="7"/>
  <c r="C287" i="7"/>
  <c r="C415" i="7"/>
  <c r="C543" i="7"/>
  <c r="C671" i="7"/>
  <c r="C740" i="7"/>
  <c r="C804" i="7"/>
  <c r="C48" i="7"/>
  <c r="C176" i="7"/>
  <c r="C304" i="7"/>
  <c r="C432" i="7"/>
  <c r="C560" i="7"/>
  <c r="C685" i="7"/>
  <c r="C749" i="7"/>
  <c r="C813" i="7"/>
  <c r="C877" i="7"/>
  <c r="C178" i="7"/>
  <c r="C894" i="7"/>
  <c r="C1011" i="7"/>
  <c r="C1077" i="7"/>
  <c r="C1141" i="7"/>
  <c r="C1205" i="7"/>
  <c r="C1269" i="7"/>
  <c r="C1333" i="7"/>
  <c r="C1397" i="7"/>
  <c r="C1461" i="7"/>
  <c r="C1525" i="7"/>
  <c r="C594" i="7"/>
  <c r="C958" i="7"/>
  <c r="C1039" i="7"/>
  <c r="C1103" i="7"/>
  <c r="C1167" i="7"/>
  <c r="C1231" i="7"/>
  <c r="C1295" i="7"/>
  <c r="C1359" i="7"/>
  <c r="C1423" i="7"/>
  <c r="C1487" i="7"/>
  <c r="C1551" i="7"/>
  <c r="C838" i="7"/>
  <c r="C994" i="7"/>
  <c r="C1064" i="7"/>
  <c r="C1128" i="7"/>
  <c r="C1192" i="7"/>
  <c r="C1256" i="7"/>
  <c r="C1320" i="7"/>
  <c r="C1384" i="7"/>
  <c r="C1448" i="7"/>
  <c r="C1512" i="7"/>
  <c r="C370" i="7"/>
  <c r="C935" i="7"/>
  <c r="C1025" i="7"/>
  <c r="C1089" i="7"/>
  <c r="C1153" i="7"/>
  <c r="C1217" i="7"/>
  <c r="C1281" i="7"/>
  <c r="C1345" i="7"/>
  <c r="C1409" i="7"/>
  <c r="C1473" i="7"/>
  <c r="C1537" i="7"/>
  <c r="C924" i="7"/>
  <c r="C1084" i="7"/>
  <c r="C1212" i="7"/>
  <c r="C1340" i="7"/>
  <c r="C1468" i="7"/>
  <c r="C1576" i="7"/>
  <c r="C1640" i="7"/>
  <c r="C1704" i="7"/>
  <c r="C1768" i="7"/>
  <c r="C1832" i="7"/>
  <c r="C1896" i="7"/>
  <c r="C1960" i="7"/>
  <c r="C2024" i="7"/>
  <c r="C2088" i="7"/>
  <c r="C2152" i="7"/>
  <c r="C1913" i="7"/>
  <c r="C2033" i="7"/>
  <c r="C2153" i="7"/>
  <c r="C932" i="7"/>
  <c r="C1086" i="7"/>
  <c r="C1214" i="7"/>
  <c r="C1342" i="7"/>
  <c r="C1470" i="7"/>
  <c r="C1577" i="7"/>
  <c r="C1641" i="7"/>
  <c r="C1705" i="7"/>
  <c r="C1777" i="7"/>
  <c r="C1841" i="7"/>
  <c r="C1937" i="7"/>
  <c r="C2081" i="7"/>
  <c r="C642" i="7"/>
  <c r="C987" i="7"/>
  <c r="C1123" i="7"/>
  <c r="C1251" i="7"/>
  <c r="C1379" i="7"/>
  <c r="C1507" i="7"/>
  <c r="C1595" i="7"/>
  <c r="C1659" i="7"/>
  <c r="C1723" i="7"/>
  <c r="C1787" i="7"/>
  <c r="C1851" i="7"/>
  <c r="C1915" i="7"/>
  <c r="C1979" i="7"/>
  <c r="C2043" i="7"/>
  <c r="C2107" i="7"/>
  <c r="C2171" i="7"/>
  <c r="C943" i="7"/>
  <c r="C1094" i="7"/>
  <c r="C1222" i="7"/>
  <c r="C1350" i="7"/>
  <c r="C1494" i="7"/>
  <c r="C1589" i="7"/>
  <c r="C941" i="7"/>
  <c r="C1092" i="7"/>
  <c r="C1220" i="7"/>
  <c r="C1348" i="7"/>
  <c r="C1476" i="7"/>
  <c r="C1580" i="7"/>
  <c r="C1644" i="7"/>
  <c r="C1708" i="7"/>
  <c r="C1772" i="7"/>
  <c r="C1836" i="7"/>
  <c r="C1900" i="7"/>
  <c r="C1964" i="7"/>
  <c r="C2028" i="7"/>
  <c r="C2092" i="7"/>
  <c r="C2156" i="7"/>
  <c r="C1018" i="7"/>
  <c r="C1355" i="7"/>
  <c r="C1622" i="7"/>
  <c r="C1750" i="7"/>
  <c r="C1878" i="7"/>
  <c r="C2006" i="7"/>
  <c r="C2134" i="7"/>
  <c r="C1066" i="7"/>
  <c r="C1403" i="7"/>
  <c r="C1639" i="7"/>
  <c r="C1767" i="7"/>
  <c r="C1154" i="7"/>
  <c r="C1498" i="7"/>
  <c r="C1674" i="7"/>
  <c r="C1802" i="7"/>
  <c r="C1930" i="7"/>
  <c r="C2058" i="7"/>
  <c r="C2186" i="7"/>
  <c r="C1554" i="7"/>
  <c r="C1162" i="7"/>
  <c r="C1499" i="7"/>
  <c r="C1677" i="7"/>
  <c r="C1805" i="7"/>
  <c r="C1933" i="7"/>
  <c r="C2061" i="7"/>
  <c r="C530" i="7"/>
  <c r="C1575" i="7"/>
  <c r="C1991" i="7"/>
  <c r="C2159" i="7"/>
  <c r="C1815" i="7"/>
  <c r="C1685" i="7"/>
  <c r="C1743" i="7"/>
  <c r="C1935" i="7"/>
  <c r="C2135" i="7"/>
  <c r="C1797" i="7"/>
  <c r="C2021" i="7"/>
  <c r="C1919" i="7"/>
  <c r="C2167" i="7"/>
  <c r="C1829" i="7"/>
  <c r="C1354" i="7"/>
  <c r="C1006" i="7"/>
  <c r="C2098" i="7"/>
  <c r="C1970" i="7"/>
  <c r="C1842" i="7"/>
  <c r="C1714" i="7"/>
  <c r="C1578" i="7"/>
  <c r="C1259" i="7"/>
  <c r="C726" i="7"/>
  <c r="C2062" i="7"/>
  <c r="C1934" i="7"/>
  <c r="C1806" i="7"/>
  <c r="C1678" i="7"/>
  <c r="C1506" i="7"/>
  <c r="C1163" i="7"/>
  <c r="C1514" i="7"/>
  <c r="C2141" i="7"/>
  <c r="C1965" i="7"/>
  <c r="C1789" i="7"/>
  <c r="C1629" i="7"/>
  <c r="C1243" i="7"/>
  <c r="C1467" i="7"/>
  <c r="C2138" i="7"/>
  <c r="C1946" i="7"/>
  <c r="C1690" i="7"/>
  <c r="C1195" i="7"/>
  <c r="C1655" i="7"/>
  <c r="C964" i="7"/>
  <c r="C1862" i="7"/>
  <c r="C1402" i="7"/>
  <c r="C2140" i="7"/>
  <c r="C1956" i="7"/>
  <c r="C1780" i="7"/>
  <c r="C1628" i="7"/>
  <c r="C1332" i="7"/>
  <c r="C966" i="7"/>
  <c r="C1446" i="7"/>
  <c r="C1078" i="7"/>
  <c r="C2115" i="7"/>
  <c r="C1963" i="7"/>
  <c r="C1779" i="7"/>
  <c r="C1603" i="7"/>
  <c r="C1347" i="7"/>
  <c r="C965" i="7"/>
  <c r="C1961" i="7"/>
  <c r="C1753" i="7"/>
  <c r="C1569" i="7"/>
  <c r="C1230" i="7"/>
  <c r="C758" i="7"/>
  <c r="C1897" i="7"/>
  <c r="C2032" i="7"/>
  <c r="C1880" i="7"/>
  <c r="C1696" i="7"/>
  <c r="C1484" i="7"/>
  <c r="C1180" i="7"/>
  <c r="C1529" i="7"/>
  <c r="C1353" i="7"/>
  <c r="C1201" i="7"/>
  <c r="C1015" i="7"/>
  <c r="C1520" i="7"/>
  <c r="C1368" i="7"/>
  <c r="C1184" i="7"/>
  <c r="C1004" i="7"/>
  <c r="C1535" i="7"/>
  <c r="C1351" i="7"/>
  <c r="C1175" i="7"/>
  <c r="C1023" i="7"/>
  <c r="C1517" i="7"/>
  <c r="C1341" i="7"/>
  <c r="C1189" i="7"/>
  <c r="C999" i="7"/>
  <c r="C885" i="7"/>
  <c r="C733" i="7"/>
  <c r="C416" i="7"/>
  <c r="C64" i="7"/>
  <c r="C724" i="7"/>
  <c r="C399" i="7"/>
  <c r="C47" i="7"/>
  <c r="C803" i="7"/>
  <c r="C491" i="7"/>
  <c r="C953" i="7"/>
  <c r="C151" i="7"/>
  <c r="C558" i="7"/>
  <c r="C508" i="7"/>
  <c r="C383" i="7"/>
  <c r="C763" i="7"/>
  <c r="C475" i="7"/>
  <c r="C825" i="7"/>
  <c r="C687" i="7"/>
  <c r="C494" i="7"/>
  <c r="C380" i="7"/>
  <c r="C1855" i="7"/>
  <c r="C1909" i="7"/>
  <c r="C2071" i="7"/>
  <c r="C1701" i="7"/>
  <c r="C2055" i="7"/>
  <c r="C1602" i="7"/>
  <c r="C1749" i="7"/>
  <c r="C2053" i="7"/>
  <c r="C1669" i="7"/>
  <c r="C2175" i="7"/>
  <c r="C1831" i="7"/>
  <c r="C2085" i="7"/>
  <c r="C1717" i="7"/>
  <c r="C1266" i="7"/>
  <c r="C734" i="7"/>
  <c r="C2066" i="7"/>
  <c r="C1938" i="7"/>
  <c r="C1810" i="7"/>
  <c r="C1682" i="7"/>
  <c r="C1515" i="7"/>
  <c r="C1178" i="7"/>
  <c r="C2158" i="7"/>
  <c r="C2030" i="7"/>
  <c r="C1902" i="7"/>
  <c r="C1774" i="7"/>
  <c r="C1646" i="7"/>
  <c r="C1419" i="7"/>
  <c r="C1082" i="7"/>
  <c r="C1339" i="7"/>
  <c r="C2093" i="7"/>
  <c r="C1917" i="7"/>
  <c r="C1757" i="7"/>
  <c r="C1570" i="7"/>
  <c r="C1115" i="7"/>
  <c r="C1298" i="7"/>
  <c r="C2090" i="7"/>
  <c r="C1898" i="7"/>
  <c r="C1642" i="7"/>
  <c r="C1067" i="7"/>
  <c r="C1606" i="7"/>
  <c r="C2118" i="7"/>
  <c r="C1766" i="7"/>
  <c r="C1274" i="7"/>
  <c r="C2084" i="7"/>
  <c r="C1908" i="7"/>
  <c r="C1756" i="7"/>
  <c r="C1572" i="7"/>
  <c r="C1236" i="7"/>
  <c r="C806" i="7"/>
  <c r="C1334" i="7"/>
  <c r="C970" i="7"/>
  <c r="C2091" i="7"/>
  <c r="C1907" i="7"/>
  <c r="C1731" i="7"/>
  <c r="C1579" i="7"/>
  <c r="C1235" i="7"/>
  <c r="C146" i="7"/>
  <c r="C1905" i="7"/>
  <c r="C1697" i="7"/>
  <c r="C1486" i="7"/>
  <c r="C1182" i="7"/>
  <c r="C2137" i="7"/>
  <c r="C2160" i="7"/>
  <c r="C2008" i="7"/>
  <c r="C1824" i="7"/>
  <c r="C1648" i="7"/>
  <c r="C1436" i="7"/>
  <c r="C1068" i="7"/>
  <c r="C1481" i="7"/>
  <c r="C1329" i="7"/>
  <c r="C1145" i="7"/>
  <c r="C949" i="7"/>
  <c r="C1496" i="7"/>
  <c r="C1312" i="7"/>
  <c r="C1136" i="7"/>
  <c r="C972" i="7"/>
  <c r="C1479" i="7"/>
  <c r="C1303" i="7"/>
  <c r="C1151" i="7"/>
  <c r="C947" i="7"/>
  <c r="C1469" i="7"/>
  <c r="C1317" i="7"/>
  <c r="C1133" i="7"/>
  <c r="C926" i="7"/>
  <c r="C861" i="7"/>
  <c r="C672" i="7"/>
  <c r="C320" i="7"/>
  <c r="C16" i="7"/>
  <c r="C655" i="7"/>
  <c r="C303" i="7"/>
  <c r="C931" i="7"/>
  <c r="C747" i="7"/>
  <c r="C363" i="7"/>
  <c r="C761" i="7"/>
  <c r="C435" i="7"/>
  <c r="C174" i="7"/>
  <c r="C316" i="7"/>
  <c r="F9" i="5"/>
  <c r="F8" i="5"/>
  <c r="H9" i="5"/>
  <c r="F7" i="5"/>
  <c r="G8" i="5"/>
  <c r="G10" i="5"/>
  <c r="H10" i="5"/>
  <c r="H7" i="5"/>
  <c r="H3" i="5"/>
  <c r="G2" i="5"/>
  <c r="G5" i="5"/>
  <c r="F13" i="5"/>
  <c r="F6" i="5"/>
  <c r="F11" i="5"/>
  <c r="H4" i="5"/>
  <c r="H2" i="5"/>
  <c r="H5" i="5"/>
  <c r="G13" i="5"/>
  <c r="F3" i="5"/>
  <c r="G12" i="5"/>
  <c r="H12" i="5"/>
  <c r="G4" i="5"/>
  <c r="G11" i="5"/>
  <c r="G6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L28" i="7" l="1"/>
  <c r="L27" i="7"/>
  <c r="L37" i="7" l="1"/>
</calcChain>
</file>

<file path=xl/sharedStrings.xml><?xml version="1.0" encoding="utf-8"?>
<sst xmlns="http://schemas.openxmlformats.org/spreadsheetml/2006/main" count="28580" uniqueCount="8427">
  <si>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</si>
  <si>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</si>
  <si>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</si>
  <si>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</si>
  <si>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</si>
  <si>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</si>
  <si>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</si>
  <si>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</si>
  <si>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</si>
  <si>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</si>
  <si>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</si>
  <si>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</si>
  <si>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</si>
  <si>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</si>
  <si>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</si>
  <si>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</si>
  <si>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</si>
  <si>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</si>
  <si>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</si>
  <si>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</si>
  <si>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</si>
  <si>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</si>
  <si>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</si>
  <si>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</si>
  <si>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</si>
  <si>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</si>
  <si>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</si>
  <si>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</si>
  <si>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</si>
  <si>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</si>
  <si>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</si>
  <si>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</si>
  <si>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</si>
  <si>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</si>
  <si>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</si>
  <si>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</si>
  <si>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</si>
  <si>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</si>
  <si>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</si>
  <si>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</si>
  <si>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</si>
  <si>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</si>
  <si>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</si>
  <si>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</si>
  <si>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</si>
  <si>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</si>
  <si>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</si>
  <si>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</si>
  <si>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</si>
  <si>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</si>
  <si>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</si>
  <si>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</si>
  <si>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</si>
  <si>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</si>
  <si>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</si>
  <si>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</si>
  <si>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</si>
  <si>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</si>
  <si>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</si>
  <si>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</si>
  <si>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</si>
  <si>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</si>
  <si>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</si>
  <si>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</si>
  <si>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</si>
  <si>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</si>
  <si>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</si>
  <si>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</si>
  <si>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</si>
  <si>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</si>
  <si>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</si>
  <si>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</si>
  <si>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</si>
  <si>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</si>
  <si>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</si>
  <si>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</si>
  <si>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</si>
  <si>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</si>
  <si>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</si>
  <si>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</si>
  <si>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</si>
  <si>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</si>
  <si>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</si>
  <si>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</si>
  <si>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</si>
  <si>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</si>
  <si>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</si>
  <si>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</si>
  <si>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</si>
  <si>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</si>
  <si>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</si>
  <si>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</si>
  <si>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</si>
  <si>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</si>
  <si>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</si>
  <si>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</si>
  <si>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</si>
  <si>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</si>
  <si>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</si>
  <si>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</si>
  <si>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</si>
  <si>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</si>
  <si>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</si>
  <si>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</si>
  <si>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</si>
  <si>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</si>
  <si>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</si>
  <si>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</si>
  <si>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</si>
  <si>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</si>
  <si>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</si>
  <si>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</si>
  <si>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</si>
  <si>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</si>
  <si>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</si>
  <si>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</si>
  <si>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</si>
  <si>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</si>
  <si>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</si>
  <si>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</si>
  <si>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</si>
  <si>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</si>
  <si>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</si>
  <si>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</si>
  <si>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</si>
  <si>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</si>
  <si>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</si>
  <si>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</si>
  <si>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</si>
  <si>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</si>
  <si>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</si>
  <si>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</si>
  <si>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</si>
  <si>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</si>
  <si>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</si>
  <si>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</si>
  <si>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</si>
  <si>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</si>
  <si>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</si>
  <si>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</si>
  <si>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</si>
  <si>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</si>
  <si>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</si>
  <si>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</si>
  <si>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</si>
  <si>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</si>
  <si>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</si>
  <si>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</si>
  <si>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</si>
  <si>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</si>
  <si>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</si>
  <si>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</si>
  <si>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</si>
  <si>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</si>
  <si>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</si>
  <si>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</si>
  <si>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</si>
  <si>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</si>
  <si>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</si>
  <si>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</si>
  <si>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</si>
  <si>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</si>
  <si>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</si>
  <si>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</si>
  <si>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</si>
  <si>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</si>
  <si>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</si>
  <si>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</si>
  <si>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</si>
  <si>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</si>
  <si>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</si>
  <si>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</si>
  <si>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</si>
  <si>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</si>
  <si>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</si>
  <si>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</si>
  <si>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</si>
  <si>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</si>
  <si>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</si>
  <si>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</si>
  <si>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</si>
  <si>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</si>
  <si>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</si>
  <si>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</si>
  <si>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</si>
  <si>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</si>
  <si>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</si>
  <si>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</si>
  <si>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</si>
  <si>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</si>
  <si>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</si>
  <si>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</si>
  <si>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</si>
  <si>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</si>
  <si>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</si>
  <si>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</si>
  <si>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</si>
  <si>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</si>
  <si>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</si>
  <si>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</si>
  <si>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</si>
  <si>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</si>
  <si>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</si>
  <si>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</si>
  <si>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</si>
  <si>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</si>
  <si>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</si>
  <si>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</si>
  <si>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</si>
  <si>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</si>
  <si>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</si>
  <si>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</si>
  <si>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</si>
  <si>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</si>
  <si>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</si>
  <si>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</si>
  <si>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</si>
  <si>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</si>
  <si>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</si>
  <si>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</si>
  <si>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</si>
  <si>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</si>
  <si>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</si>
  <si>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</si>
  <si>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</si>
  <si>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</si>
  <si>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</si>
  <si>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</si>
  <si>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</si>
  <si>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</si>
  <si>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</si>
  <si>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</si>
  <si>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</si>
  <si>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</si>
  <si>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</si>
  <si>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</si>
  <si>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</si>
  <si>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</si>
  <si>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</si>
  <si>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</si>
  <si>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</si>
  <si>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</si>
  <si>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</si>
  <si>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</si>
  <si>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</si>
  <si>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</si>
  <si>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</si>
  <si>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</si>
  <si>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</si>
  <si>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</si>
  <si>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</si>
  <si>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</si>
  <si>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</si>
  <si>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</si>
  <si>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</si>
  <si>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</si>
  <si>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</si>
  <si>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</si>
  <si>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</si>
  <si>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</si>
  <si>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</si>
  <si>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</si>
  <si>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</si>
  <si>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</si>
  <si>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</si>
  <si>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</si>
  <si>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</si>
  <si>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</si>
  <si>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</si>
  <si>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</si>
  <si>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</si>
  <si>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</si>
  <si>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</si>
  <si>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</si>
  <si>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</si>
  <si>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</si>
  <si>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</si>
  <si>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</si>
  <si>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</si>
  <si>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</si>
  <si>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</si>
  <si>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</si>
  <si>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</si>
  <si>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</si>
  <si>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</si>
  <si>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</si>
  <si>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</si>
  <si>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</si>
  <si>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</si>
  <si>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</si>
  <si>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</si>
  <si>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</si>
  <si>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</si>
  <si>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</si>
  <si>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</si>
  <si>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</si>
  <si>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</si>
  <si>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</si>
  <si>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</si>
  <si>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</si>
  <si>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</si>
  <si>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</si>
  <si>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</si>
  <si>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</si>
  <si>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</si>
  <si>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</si>
  <si>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</si>
  <si>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</si>
  <si>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</si>
  <si>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</si>
  <si>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</si>
  <si>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</si>
  <si>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</si>
  <si>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</si>
  <si>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</si>
  <si>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</si>
  <si>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</si>
  <si>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</si>
  <si>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</si>
  <si>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</si>
  <si>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</si>
  <si>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</si>
  <si>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</si>
  <si>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</si>
  <si>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</si>
  <si>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</si>
  <si>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</si>
  <si>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</si>
  <si>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</si>
  <si>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</si>
  <si>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</si>
  <si>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</si>
  <si>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</si>
  <si>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</si>
  <si>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</si>
  <si>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</si>
  <si>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</si>
  <si>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</si>
  <si>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</si>
  <si>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</si>
  <si>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</si>
  <si>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</si>
  <si>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</si>
  <si>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</si>
  <si>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</si>
  <si>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</si>
  <si>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</si>
  <si>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</si>
  <si>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</si>
  <si>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</si>
  <si>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</si>
  <si>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</si>
  <si>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</si>
  <si>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</si>
  <si>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</si>
  <si>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</si>
  <si>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</si>
  <si>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</si>
  <si>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</si>
  <si>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</si>
  <si>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</si>
  <si>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</si>
  <si>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</si>
  <si>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</si>
  <si>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</si>
  <si>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</si>
  <si>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</si>
  <si>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</si>
  <si>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</si>
  <si>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</si>
  <si>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</si>
  <si>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</si>
  <si>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</si>
  <si>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</si>
  <si>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</si>
  <si>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</si>
  <si>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</si>
  <si>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</si>
  <si>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</si>
  <si>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</si>
  <si>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</si>
  <si>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</si>
  <si>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</si>
  <si>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</si>
  <si>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</si>
  <si>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</si>
  <si>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</si>
  <si>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</si>
  <si>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</si>
  <si>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</si>
  <si>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</si>
  <si>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</si>
  <si>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</si>
  <si>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</si>
  <si>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</si>
  <si>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</si>
  <si>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</si>
  <si>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</si>
  <si>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</si>
  <si>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</si>
  <si>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</si>
  <si>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</si>
  <si>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</si>
  <si>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</si>
  <si>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</si>
  <si>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</si>
  <si>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</si>
  <si>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</si>
  <si>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</si>
  <si>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</si>
  <si>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</si>
  <si>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</si>
  <si>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</si>
  <si>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</si>
  <si>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</si>
  <si>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</si>
  <si>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</si>
  <si>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</si>
  <si>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</si>
  <si>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</si>
  <si>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</si>
  <si>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</si>
  <si>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</si>
  <si>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</si>
  <si>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</si>
  <si>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</si>
  <si>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</si>
  <si>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</si>
  <si>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</si>
  <si>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</si>
  <si>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</si>
  <si>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</si>
  <si>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</si>
  <si>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</si>
  <si>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</si>
  <si>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</si>
  <si>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</si>
  <si>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</si>
  <si>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</si>
  <si>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</si>
  <si>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</si>
  <si>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</si>
  <si>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</si>
  <si>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</si>
  <si>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</si>
  <si>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</si>
  <si>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</si>
  <si>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</si>
  <si>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</si>
  <si>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</si>
  <si>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</si>
  <si>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</si>
  <si>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</si>
  <si>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</si>
  <si>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</si>
  <si>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</si>
  <si>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</si>
  <si>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</si>
  <si>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</si>
  <si>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</si>
  <si>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</si>
  <si>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</si>
  <si>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</si>
  <si>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</si>
  <si>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</si>
  <si>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</si>
  <si>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</si>
  <si>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</si>
  <si>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</si>
  <si>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</si>
  <si>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</si>
  <si>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</si>
  <si>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</si>
  <si>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</si>
  <si>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</si>
  <si>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</si>
  <si>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</si>
  <si>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</si>
  <si>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</si>
  <si>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</si>
  <si>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</si>
  <si>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</si>
  <si>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</si>
  <si>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</si>
  <si>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</si>
  <si>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</si>
  <si>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</si>
  <si>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</si>
  <si>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</si>
  <si>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</si>
  <si>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</si>
  <si>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</si>
  <si>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</si>
  <si>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</si>
  <si>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</si>
  <si>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</si>
  <si>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</si>
  <si>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</si>
  <si>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</si>
  <si>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</si>
  <si>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</si>
  <si>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</si>
  <si>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</si>
  <si>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</si>
  <si>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</si>
  <si>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</si>
  <si>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</si>
  <si>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</si>
  <si>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</si>
  <si>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</si>
  <si>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</si>
  <si>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</si>
  <si>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</si>
  <si>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</si>
  <si>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</si>
  <si>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</si>
  <si>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</si>
  <si>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</si>
  <si>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</si>
  <si>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</si>
  <si>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</si>
  <si>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</si>
  <si>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</si>
  <si>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</si>
  <si>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</si>
  <si>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</si>
  <si>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</si>
  <si>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</si>
  <si>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</si>
  <si>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</si>
  <si>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</si>
  <si>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</si>
  <si>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</si>
  <si>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</si>
  <si>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</si>
  <si>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</si>
  <si>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</si>
  <si>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</si>
  <si>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</si>
  <si>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</si>
  <si>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</si>
  <si>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</si>
  <si>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</si>
  <si>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</si>
  <si>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</si>
  <si>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</si>
  <si>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</si>
  <si>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</si>
  <si>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</si>
  <si>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</si>
  <si>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</si>
  <si>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</si>
  <si>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</si>
  <si>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</si>
  <si>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</si>
  <si>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</si>
  <si>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</si>
  <si>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</si>
  <si>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</si>
  <si>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</si>
  <si>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</si>
  <si>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</si>
  <si>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</si>
  <si>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</si>
  <si>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</si>
  <si>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</si>
  <si>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</si>
  <si>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</si>
  <si>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</si>
  <si>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</si>
  <si>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</si>
  <si>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</si>
  <si>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</si>
  <si>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</si>
  <si>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</si>
  <si>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</si>
  <si>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</si>
  <si>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</si>
  <si>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</si>
  <si>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</si>
  <si>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</si>
  <si>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</si>
  <si>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</si>
  <si>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</si>
  <si>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</si>
  <si>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</si>
  <si>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</si>
  <si>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</si>
  <si>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</si>
  <si>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</si>
  <si>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</si>
  <si>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</si>
  <si>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</si>
  <si>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</si>
  <si>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</si>
  <si>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</si>
  <si>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</si>
  <si>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</si>
  <si>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</si>
  <si>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</si>
  <si>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</si>
  <si>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</si>
  <si>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</si>
  <si>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</si>
  <si>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</si>
  <si>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</si>
  <si>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</si>
  <si>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</si>
  <si>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</si>
  <si>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</si>
  <si>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</si>
  <si>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</si>
  <si>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</si>
  <si>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</si>
  <si>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</si>
  <si>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</si>
  <si>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</si>
  <si>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</si>
  <si>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</si>
  <si>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</si>
  <si>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</si>
  <si>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</si>
  <si>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</si>
  <si>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</si>
  <si>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</si>
  <si>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</si>
  <si>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</si>
  <si>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</si>
  <si>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</si>
  <si>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</si>
  <si>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</si>
  <si>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</si>
  <si>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</si>
  <si>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</si>
  <si>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</si>
  <si>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</si>
  <si>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</si>
  <si>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</si>
  <si>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</si>
  <si>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</si>
  <si>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</si>
  <si>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</si>
  <si>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</si>
  <si>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</si>
  <si>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</si>
  <si>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</si>
  <si>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</si>
  <si>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</si>
  <si>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</si>
  <si>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</si>
  <si>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</si>
  <si>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</si>
  <si>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</si>
  <si>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</si>
  <si>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</si>
  <si>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</si>
  <si>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</si>
  <si>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</si>
  <si>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</si>
  <si>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</si>
  <si>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</si>
  <si>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</si>
  <si>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</si>
  <si>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</si>
  <si>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</si>
  <si>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</si>
  <si>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</si>
  <si>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</si>
  <si>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</si>
  <si>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</si>
  <si>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</si>
  <si>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</si>
  <si>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</si>
  <si>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</si>
  <si>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</si>
  <si>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</si>
  <si>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</si>
  <si>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</si>
  <si>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</si>
  <si>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</si>
  <si>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</si>
  <si>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</si>
  <si>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</si>
  <si>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</si>
  <si>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</si>
  <si>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</si>
  <si>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</si>
  <si>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</si>
  <si>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</si>
  <si>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</si>
  <si>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</si>
  <si>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</si>
  <si>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</si>
  <si>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</si>
  <si>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</si>
  <si>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</si>
  <si>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</si>
  <si>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</si>
  <si>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</si>
  <si>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</si>
  <si>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</si>
  <si>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</si>
  <si>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</si>
  <si>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</si>
  <si>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</si>
  <si>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</si>
  <si>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</si>
  <si>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</si>
  <si>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</si>
  <si>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</si>
  <si>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</si>
  <si>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</si>
  <si>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</si>
  <si>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</si>
  <si>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</si>
  <si>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</si>
  <si>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</si>
  <si>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</si>
  <si>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</si>
  <si>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</si>
  <si>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</si>
  <si>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</si>
  <si>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</si>
  <si>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</si>
  <si>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</si>
  <si>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</si>
  <si>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</si>
  <si>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</si>
  <si>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</si>
  <si>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</si>
  <si>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</si>
  <si>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</si>
  <si>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</si>
  <si>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</si>
  <si>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</si>
  <si>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</si>
  <si>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</si>
  <si>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</si>
  <si>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</si>
  <si>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</si>
  <si>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</si>
  <si>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</si>
  <si>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</si>
  <si>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</si>
  <si>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</si>
  <si>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</si>
  <si>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</si>
  <si>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</si>
  <si>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</si>
  <si>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</si>
  <si>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</si>
  <si>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</si>
  <si>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</si>
  <si>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</si>
  <si>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</si>
  <si>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</si>
  <si>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</si>
  <si>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</si>
  <si>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</si>
  <si>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</si>
  <si>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</si>
  <si>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</si>
  <si>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</si>
  <si>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</si>
  <si>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</si>
  <si>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</si>
  <si>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</si>
  <si>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</si>
  <si>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</si>
  <si>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</si>
  <si>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</si>
  <si>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</si>
  <si>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</si>
  <si>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</si>
  <si>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</si>
  <si>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</si>
  <si>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</si>
  <si>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</si>
  <si>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</si>
  <si>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</si>
  <si>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</si>
  <si>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</si>
  <si>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</si>
  <si>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</si>
  <si>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</si>
  <si>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</si>
  <si>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</si>
  <si>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</si>
  <si>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</si>
  <si>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</si>
  <si>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</si>
  <si>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</si>
  <si>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</si>
  <si>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</si>
  <si>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</si>
  <si>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</si>
  <si>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</si>
  <si>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</si>
  <si>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</si>
  <si>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</si>
  <si>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</si>
  <si>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</si>
  <si>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</si>
  <si>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</si>
  <si>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</si>
  <si>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</si>
  <si>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</si>
  <si>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</si>
  <si>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</si>
  <si>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</si>
  <si>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</si>
  <si>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</si>
  <si>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</si>
  <si>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</si>
  <si>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</si>
  <si>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</si>
  <si>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</si>
  <si>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</si>
  <si>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</si>
  <si>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</si>
  <si>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</si>
  <si>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</si>
  <si>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</si>
  <si>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</si>
  <si>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</si>
  <si>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</si>
  <si>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</si>
  <si>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</si>
  <si>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</si>
  <si>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</si>
  <si>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</si>
  <si>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</si>
  <si>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</si>
  <si>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</si>
  <si>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</si>
  <si>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</si>
  <si>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</si>
  <si>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</si>
  <si>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</si>
  <si>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</si>
  <si>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</si>
  <si>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</si>
  <si>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</si>
  <si>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</si>
  <si>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</si>
  <si>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</si>
  <si>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</si>
  <si>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</si>
  <si>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</si>
  <si>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</si>
  <si>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</si>
  <si>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</si>
  <si>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</si>
  <si>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</si>
  <si>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</si>
  <si>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</si>
  <si>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</si>
  <si>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</si>
  <si>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</si>
  <si>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</si>
  <si>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</si>
  <si>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</si>
  <si>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</si>
  <si>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</si>
  <si>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</si>
  <si>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</si>
  <si>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</si>
  <si>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</si>
  <si>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</si>
  <si>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</si>
  <si>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</si>
  <si>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</si>
  <si>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</si>
  <si>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</si>
  <si>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</si>
  <si>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</si>
  <si>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</si>
  <si>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</si>
  <si>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</si>
  <si>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</si>
  <si>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</si>
  <si>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</si>
  <si>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</si>
  <si>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</si>
  <si>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</si>
  <si>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</si>
  <si>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</si>
  <si>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</si>
  <si>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</si>
  <si>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</si>
  <si>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</si>
  <si>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</si>
  <si>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</si>
  <si>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</si>
  <si>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</si>
  <si>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</si>
  <si>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</si>
  <si>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</si>
  <si>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</si>
  <si>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</si>
  <si>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</si>
  <si>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</si>
  <si>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</si>
  <si>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</si>
  <si>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</si>
  <si>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</si>
  <si>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</si>
  <si>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</si>
  <si>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</si>
  <si>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</si>
  <si>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</si>
  <si>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</si>
  <si>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</si>
  <si>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</si>
  <si>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</si>
  <si>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</si>
  <si>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</si>
  <si>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</si>
  <si>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</si>
  <si>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</si>
  <si>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</si>
  <si>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</si>
  <si>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</si>
  <si>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</si>
  <si>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</si>
  <si>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</si>
  <si>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</si>
  <si>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</si>
  <si>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</si>
  <si>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</si>
  <si>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</si>
  <si>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</si>
  <si>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</si>
  <si>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</si>
  <si>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</si>
  <si>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</si>
  <si>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</si>
  <si>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</si>
  <si>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</si>
  <si>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</si>
  <si>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</si>
  <si>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</si>
  <si>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</si>
  <si>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</si>
  <si>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</si>
  <si>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</si>
  <si>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</si>
  <si>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</si>
  <si>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</si>
  <si>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</si>
  <si>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</si>
  <si>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</si>
  <si>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</si>
  <si>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</si>
  <si>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</si>
  <si>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</si>
  <si>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</si>
  <si>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</si>
  <si>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</si>
  <si>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</si>
  <si>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</si>
  <si>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</si>
  <si>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</si>
  <si>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</si>
  <si>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</si>
  <si>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</si>
  <si>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</si>
  <si>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</si>
  <si>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</si>
  <si>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</si>
  <si>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</si>
  <si>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</si>
  <si>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</si>
  <si>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</si>
  <si>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</si>
  <si>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</si>
  <si>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</si>
  <si>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</si>
  <si>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</si>
  <si>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</si>
  <si>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</si>
  <si>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</si>
  <si>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</si>
  <si>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</si>
  <si>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</si>
  <si>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</si>
  <si>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</si>
  <si>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</si>
  <si>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</si>
  <si>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</si>
  <si>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</si>
  <si>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</si>
  <si>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</si>
  <si>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</si>
  <si>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</si>
  <si>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</si>
  <si>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</si>
  <si>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</si>
  <si>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</si>
  <si>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</si>
  <si>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</si>
  <si>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</si>
  <si>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</si>
  <si>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</si>
  <si>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</si>
  <si>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</si>
  <si>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</si>
  <si>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</si>
  <si>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</si>
  <si>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</si>
  <si>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</si>
  <si>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</si>
  <si>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</si>
  <si>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</si>
  <si>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</si>
  <si>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</si>
  <si>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</si>
  <si>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</si>
  <si>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</si>
  <si>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</si>
  <si>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</si>
  <si>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</si>
  <si>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</si>
  <si>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</si>
  <si>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</si>
  <si>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</si>
  <si>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</si>
  <si>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</si>
  <si>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</si>
  <si>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</si>
  <si>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</si>
  <si>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</si>
  <si>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</si>
  <si>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</si>
  <si>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</si>
  <si>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</si>
  <si>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</si>
  <si>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</si>
  <si>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</si>
  <si>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</si>
  <si>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</si>
  <si>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</si>
  <si>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</si>
  <si>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</si>
  <si>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</si>
  <si>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</si>
  <si>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</si>
  <si>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</si>
  <si>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</si>
  <si>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</si>
  <si>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</si>
  <si>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</si>
  <si>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</si>
  <si>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</si>
  <si>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</si>
  <si>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</si>
  <si>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</si>
  <si>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</si>
  <si>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</si>
  <si>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</si>
  <si>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</si>
  <si>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</si>
  <si>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</si>
  <si>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</si>
  <si>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</si>
  <si>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</si>
  <si>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</si>
  <si>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</si>
  <si>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</si>
  <si>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</si>
  <si>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</si>
  <si>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</si>
  <si>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</si>
  <si>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</si>
  <si>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</si>
  <si>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</si>
  <si>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</si>
  <si>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</si>
  <si>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</si>
  <si>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</si>
  <si>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</si>
  <si>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</si>
  <si>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</si>
  <si>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</si>
  <si>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</si>
  <si>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</si>
  <si>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</si>
  <si>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</si>
  <si>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</si>
  <si>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</si>
  <si>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</si>
  <si>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</si>
  <si>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</si>
  <si>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</si>
  <si>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</si>
  <si>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</si>
  <si>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</si>
  <si>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</si>
  <si>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</si>
  <si>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</si>
  <si>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</si>
  <si>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</si>
  <si>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</si>
  <si>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</si>
  <si>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</si>
  <si>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</si>
  <si>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</si>
  <si>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</si>
  <si>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</si>
  <si>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</si>
  <si>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</si>
  <si>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</si>
  <si>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</si>
  <si>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</si>
  <si>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</si>
  <si>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</si>
  <si>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</si>
  <si>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</si>
  <si>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</si>
  <si>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</si>
  <si>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</si>
  <si>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</si>
  <si>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</si>
  <si>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</si>
  <si>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</si>
  <si>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</si>
  <si>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</si>
  <si>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</si>
  <si>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</si>
  <si>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</si>
  <si>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</si>
  <si>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</si>
  <si>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</si>
  <si>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</si>
  <si>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</si>
  <si>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</si>
  <si>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</si>
  <si>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</si>
  <si>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</si>
  <si>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</si>
  <si>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</si>
  <si>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</si>
  <si>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</si>
  <si>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</si>
  <si>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</si>
  <si>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</si>
  <si>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</si>
  <si>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</si>
  <si>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</si>
  <si>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</si>
  <si>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</si>
  <si>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</si>
  <si>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</si>
  <si>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</si>
  <si>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</si>
  <si>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</si>
  <si>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</si>
  <si>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</si>
  <si>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</si>
  <si>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</si>
  <si>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</si>
  <si>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</si>
  <si>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</si>
  <si>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</si>
  <si>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</si>
  <si>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</si>
  <si>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</si>
  <si>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</si>
  <si>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</si>
  <si>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</si>
  <si>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</si>
  <si>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</si>
  <si>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</si>
  <si>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</si>
  <si>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</si>
  <si>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</si>
  <si>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</si>
  <si>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</si>
  <si>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</si>
  <si>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</si>
  <si>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</si>
  <si>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</si>
  <si>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</si>
  <si>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</si>
  <si>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</si>
  <si>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</si>
  <si>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</si>
  <si>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</si>
  <si>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</si>
  <si>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</si>
  <si>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</si>
  <si>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</si>
  <si>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</si>
  <si>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</si>
  <si>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</si>
  <si>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</si>
  <si>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</si>
  <si>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</si>
  <si>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</si>
  <si>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</si>
  <si>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</si>
  <si>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</si>
  <si>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</si>
  <si>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</si>
  <si>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</si>
  <si>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</si>
  <si>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</si>
  <si>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</si>
  <si>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</si>
  <si>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</si>
  <si>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</si>
  <si>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</si>
  <si>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</si>
  <si>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</si>
  <si>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</si>
  <si>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</si>
  <si>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</si>
  <si>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</si>
  <si>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</si>
  <si>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</si>
  <si>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</si>
  <si>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</si>
  <si>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</si>
  <si>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</si>
  <si>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</si>
  <si>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</si>
  <si>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</si>
  <si>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</si>
  <si>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</si>
  <si>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</si>
  <si>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</si>
  <si>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</si>
  <si>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</si>
  <si>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</si>
  <si>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</si>
  <si>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</si>
  <si>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</si>
  <si>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</si>
  <si>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</si>
  <si>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</si>
  <si>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</si>
  <si>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</si>
  <si>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</si>
  <si>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</si>
  <si>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</si>
  <si>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</si>
  <si>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</si>
  <si>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</si>
  <si>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</si>
  <si>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</si>
  <si>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</si>
  <si>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</si>
  <si>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</si>
  <si>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</si>
  <si>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</si>
  <si>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</si>
  <si>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</si>
  <si>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</si>
  <si>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</si>
  <si>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</si>
  <si>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</si>
  <si>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</si>
  <si>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</si>
  <si>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</si>
  <si>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</si>
  <si>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</si>
  <si>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</si>
  <si>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</si>
  <si>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</si>
  <si>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</si>
  <si>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</si>
  <si>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</si>
  <si>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</si>
  <si>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</si>
  <si>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</si>
  <si>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</si>
  <si>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</si>
  <si>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</si>
  <si>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</si>
  <si>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</si>
  <si>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</si>
  <si>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</si>
  <si>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</si>
  <si>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</si>
  <si>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</si>
  <si>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</si>
  <si>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</si>
  <si>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</si>
  <si>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</si>
  <si>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</si>
  <si>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</si>
  <si>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</si>
  <si>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</si>
  <si>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</si>
  <si>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</si>
  <si>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</si>
  <si>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</si>
  <si>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</si>
  <si>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</si>
  <si>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</si>
  <si>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</si>
  <si>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</si>
  <si>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</si>
  <si>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</si>
  <si>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</si>
  <si>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</si>
  <si>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</si>
  <si>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</si>
  <si>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</si>
  <si>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</si>
  <si>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</si>
  <si>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</si>
  <si>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</si>
  <si>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</si>
  <si>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</si>
  <si>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</si>
  <si>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</si>
  <si>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</si>
  <si>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</si>
  <si>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</si>
  <si>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</si>
  <si>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</si>
  <si>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</si>
  <si>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</si>
  <si>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</si>
  <si>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</si>
  <si>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</si>
  <si>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</si>
  <si>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</si>
  <si>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</si>
  <si>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</si>
  <si>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</si>
  <si>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</si>
  <si>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</si>
  <si>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</si>
  <si>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</si>
  <si>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</si>
  <si>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</si>
  <si>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</si>
  <si>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</si>
  <si>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</si>
  <si>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</si>
  <si>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</si>
  <si>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</si>
  <si>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</si>
  <si>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</si>
  <si>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</si>
  <si>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</si>
  <si>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</si>
  <si>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</si>
  <si>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</si>
  <si>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</si>
  <si>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</si>
  <si>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</si>
  <si>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</si>
  <si>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</si>
  <si>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</si>
  <si>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</si>
  <si>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</si>
  <si>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</si>
  <si>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</si>
  <si>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</si>
  <si>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</si>
  <si>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</si>
  <si>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</si>
  <si>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</si>
  <si>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</si>
  <si>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</si>
  <si>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</si>
  <si>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</si>
  <si>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</si>
  <si>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</si>
  <si>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</si>
  <si>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</si>
  <si>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</si>
  <si>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</si>
  <si>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</si>
  <si>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</si>
  <si>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</si>
  <si>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</si>
  <si>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</si>
  <si>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</si>
  <si>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</si>
  <si>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</si>
  <si>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</si>
  <si>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</si>
  <si>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</si>
  <si>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</si>
  <si>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</si>
  <si>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</si>
  <si>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</si>
  <si>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</si>
  <si>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</si>
  <si>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</si>
  <si>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</si>
  <si>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</si>
  <si>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</si>
  <si>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</si>
  <si>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</si>
  <si>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</si>
  <si>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</si>
  <si>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</si>
  <si>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</si>
  <si>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</si>
  <si>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</si>
  <si>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</si>
  <si>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</si>
  <si>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</si>
  <si>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</si>
  <si>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</si>
  <si>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</si>
  <si>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</si>
  <si>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</si>
  <si>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</si>
  <si>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</si>
  <si>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</si>
  <si>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</si>
  <si>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</si>
  <si>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</si>
  <si>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</si>
  <si>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</si>
  <si>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</si>
  <si>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</si>
  <si>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</si>
  <si>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</si>
  <si>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</si>
  <si>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</si>
  <si>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</si>
  <si>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</si>
  <si>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</si>
  <si>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</si>
  <si>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</si>
  <si>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</si>
  <si>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</si>
  <si>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</si>
  <si>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</si>
  <si>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</si>
  <si>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</si>
  <si>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</si>
  <si>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</si>
  <si>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</si>
  <si>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</si>
  <si>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</si>
  <si>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</si>
  <si>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</si>
  <si>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</si>
  <si>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</si>
  <si>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</si>
  <si>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</si>
  <si>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</si>
  <si>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</si>
  <si>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</si>
  <si>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</si>
  <si>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</si>
  <si>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</si>
  <si>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</si>
  <si>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</si>
  <si>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</si>
  <si>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</si>
  <si>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</si>
  <si>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</si>
  <si>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</si>
  <si>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</si>
  <si>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</si>
  <si>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</si>
  <si>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</si>
  <si>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</si>
  <si>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</si>
  <si>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</si>
  <si>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</si>
  <si>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</si>
  <si>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</si>
  <si>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</si>
  <si>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</si>
  <si>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</si>
  <si>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</si>
  <si>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</si>
  <si>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</si>
  <si>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</si>
  <si>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</si>
  <si>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</si>
  <si>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</si>
  <si>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</si>
  <si>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</si>
  <si>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</si>
  <si>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</si>
  <si>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</si>
  <si>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</si>
  <si>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</si>
  <si>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</si>
  <si>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</si>
  <si>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</si>
  <si>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</si>
  <si>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</si>
  <si>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</si>
  <si>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</si>
  <si>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</si>
  <si>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</si>
  <si>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</si>
  <si>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</si>
  <si>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</si>
  <si>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</si>
  <si>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</si>
  <si>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</si>
  <si>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</si>
  <si>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</si>
  <si>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</si>
  <si>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</si>
  <si>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</si>
  <si>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</si>
  <si>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</si>
  <si>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</si>
  <si>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</si>
  <si>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</si>
  <si>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</si>
  <si>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</si>
  <si>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</si>
  <si>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</si>
  <si>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</si>
  <si>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</si>
  <si>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</si>
  <si>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</si>
  <si>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</si>
  <si>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</si>
  <si>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</si>
  <si>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</si>
  <si>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</si>
  <si>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</si>
  <si>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</si>
  <si>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</si>
  <si>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</si>
  <si>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</si>
  <si>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</si>
  <si>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</si>
  <si>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</si>
  <si>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</si>
  <si>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</si>
  <si>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</si>
  <si>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</si>
  <si>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</si>
  <si>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</si>
  <si>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</si>
  <si>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</si>
  <si>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</si>
  <si>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</si>
  <si>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</si>
  <si>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</si>
  <si>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</si>
  <si>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</si>
  <si>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</si>
  <si>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</si>
  <si>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</si>
  <si>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</si>
  <si>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</si>
  <si>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</si>
  <si>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</si>
  <si>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</si>
  <si>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</si>
  <si>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</si>
  <si>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</si>
  <si>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</si>
  <si>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</si>
  <si>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</si>
  <si>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</si>
  <si>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</si>
  <si>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</si>
  <si>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</si>
  <si>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</si>
  <si>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</si>
  <si>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</si>
  <si>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</si>
  <si>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</si>
  <si>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</si>
  <si>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</si>
  <si>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</si>
  <si>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</si>
  <si>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</si>
  <si>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</si>
  <si>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</si>
  <si>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</si>
  <si>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</si>
  <si>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</si>
  <si>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</si>
  <si>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</si>
  <si>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</si>
  <si>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</si>
  <si>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</si>
  <si>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</si>
  <si>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</si>
  <si>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</si>
  <si>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</si>
  <si>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</si>
  <si>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</si>
  <si>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</si>
  <si>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</si>
  <si>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</si>
  <si>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</si>
  <si>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</si>
  <si>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</si>
  <si>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</si>
  <si>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</si>
  <si>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</si>
  <si>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</si>
  <si>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</si>
  <si>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</si>
  <si>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</si>
  <si>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</si>
  <si>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</si>
  <si>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</si>
  <si>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</si>
  <si>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</si>
  <si>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</si>
  <si>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</si>
  <si>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</si>
  <si>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</si>
  <si>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</si>
  <si>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</si>
  <si>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</si>
  <si>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</si>
  <si>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</si>
  <si>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</si>
  <si>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</si>
  <si>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</si>
  <si>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</si>
  <si>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</si>
  <si>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</si>
  <si>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</si>
  <si>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</si>
  <si>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</si>
  <si>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</si>
  <si>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</si>
  <si>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</si>
  <si>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</si>
  <si>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</si>
  <si>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</si>
  <si>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</si>
  <si>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</si>
  <si>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</si>
  <si>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</si>
  <si>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</si>
  <si>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</si>
  <si>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</si>
  <si>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</si>
  <si>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</si>
  <si>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</si>
  <si>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</si>
  <si>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</si>
  <si>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</si>
  <si>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</si>
  <si>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</si>
  <si>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</si>
  <si>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</si>
  <si>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</si>
  <si>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</si>
  <si>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</si>
  <si>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</si>
  <si>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</si>
  <si>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</si>
  <si>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</si>
  <si>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</si>
  <si>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</si>
  <si>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</si>
  <si>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</si>
  <si>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</si>
  <si>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</si>
  <si>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</si>
  <si>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</si>
  <si>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</si>
  <si>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</si>
  <si>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</si>
  <si>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</si>
  <si>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</si>
  <si>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</si>
  <si>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</si>
  <si>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</si>
  <si>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</si>
  <si>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</si>
  <si>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</si>
  <si>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</si>
  <si>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</si>
  <si>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</si>
  <si>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</si>
  <si>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</si>
  <si>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</si>
  <si>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</si>
  <si>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</si>
  <si>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</si>
  <si>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</si>
  <si>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</si>
  <si>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</si>
  <si>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</si>
  <si>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</si>
  <si>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</si>
  <si>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</si>
  <si>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</si>
  <si>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</si>
  <si>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</si>
  <si>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</si>
  <si>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</si>
  <si>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</si>
  <si>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</si>
  <si>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</si>
  <si>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</si>
  <si>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</si>
  <si>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</si>
  <si>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</si>
  <si>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</si>
  <si>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</si>
  <si>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</si>
  <si>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</si>
  <si>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</si>
  <si>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</si>
  <si>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</si>
  <si>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</si>
  <si>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</si>
  <si>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</si>
  <si>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</si>
  <si>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</si>
  <si>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</si>
  <si>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</si>
  <si>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</si>
  <si>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</si>
  <si>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</si>
  <si>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</si>
  <si>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</si>
  <si>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</si>
  <si>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</si>
  <si>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</si>
  <si>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</si>
  <si>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</si>
  <si>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</si>
  <si>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</si>
  <si>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</si>
  <si>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</si>
  <si>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</si>
  <si>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</si>
  <si>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</si>
  <si>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</si>
  <si>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</si>
  <si>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</si>
  <si>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</si>
  <si>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</si>
  <si>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</si>
  <si>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</si>
  <si>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</si>
  <si>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</si>
  <si>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</si>
  <si>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</si>
  <si>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</si>
  <si>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</si>
  <si>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</si>
  <si>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</si>
  <si>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</si>
  <si>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</si>
  <si>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</si>
  <si>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</si>
  <si>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</si>
  <si>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</si>
  <si>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</si>
  <si>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</si>
  <si>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</si>
  <si>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</si>
  <si>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</si>
  <si>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</si>
  <si>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</si>
  <si>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</si>
  <si>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</si>
  <si>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</si>
  <si>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</si>
  <si>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</si>
  <si>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</si>
  <si>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</si>
  <si>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</si>
  <si>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</si>
  <si>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</si>
  <si>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</si>
  <si>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</si>
  <si>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</si>
  <si>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</si>
  <si>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</si>
  <si>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</si>
  <si>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</si>
  <si>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</si>
  <si>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</si>
  <si>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</si>
  <si>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</si>
  <si>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</si>
  <si>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</si>
  <si>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</si>
  <si>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</si>
  <si>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</si>
  <si>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</si>
  <si>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</si>
  <si>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</si>
  <si>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</si>
  <si>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</si>
  <si>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</si>
  <si>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</si>
  <si>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</si>
  <si>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</si>
  <si>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</si>
  <si>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</si>
  <si>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</si>
  <si>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</si>
  <si>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</si>
  <si>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</si>
  <si>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</si>
  <si>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</si>
  <si>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</si>
  <si>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</si>
  <si>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</si>
  <si>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</si>
  <si>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</si>
  <si>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</si>
  <si>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</si>
  <si>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</si>
  <si>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</si>
  <si>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</si>
  <si>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</si>
  <si>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</si>
  <si>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</si>
  <si>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</si>
  <si>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</si>
  <si>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</si>
  <si>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</si>
  <si>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</si>
  <si>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</si>
  <si>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</si>
  <si>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</si>
  <si>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</si>
  <si>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</si>
  <si>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</si>
  <si>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</si>
  <si>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</si>
  <si>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</si>
  <si>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</si>
  <si>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</si>
  <si>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</si>
  <si>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</si>
  <si>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</si>
  <si>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</si>
  <si>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</si>
  <si>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</si>
  <si>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</si>
  <si>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</si>
  <si>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</si>
  <si>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</si>
  <si>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</si>
  <si>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</si>
  <si>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</si>
  <si>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</si>
  <si>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</si>
  <si>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</si>
  <si>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</si>
  <si>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</si>
  <si>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</si>
  <si>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</si>
  <si>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</si>
  <si>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</si>
  <si>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</si>
  <si>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</si>
  <si>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</si>
  <si>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</si>
  <si>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</si>
  <si>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</si>
  <si>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</si>
  <si>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</si>
  <si>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</si>
  <si>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</si>
  <si>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</si>
  <si>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</si>
  <si>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</si>
  <si>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</si>
  <si>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</si>
  <si>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</si>
  <si>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</si>
  <si>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</si>
  <si>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</si>
  <si>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</si>
  <si>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</si>
  <si>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</si>
  <si>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</si>
  <si>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</si>
  <si>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</si>
  <si>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</si>
  <si>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</si>
  <si>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</si>
  <si>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</si>
  <si>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</si>
  <si>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</si>
  <si>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</si>
  <si>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</si>
  <si>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</si>
  <si>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</si>
  <si>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</si>
  <si>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</si>
  <si>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</si>
  <si>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</si>
  <si>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</si>
  <si>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</si>
  <si>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</si>
  <si>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</si>
  <si>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</si>
  <si>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</si>
  <si>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</si>
  <si>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</si>
  <si>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</si>
  <si>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</si>
  <si>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</si>
  <si>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</si>
  <si>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</si>
  <si>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</si>
  <si>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</si>
  <si>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</si>
  <si>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</si>
  <si>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</si>
  <si>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</si>
  <si>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</si>
  <si>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</si>
  <si>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</si>
  <si>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</si>
  <si>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</si>
  <si>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</si>
  <si>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</si>
  <si>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</si>
  <si>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</si>
  <si>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</si>
  <si>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</si>
  <si>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</si>
  <si>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</si>
  <si>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</si>
  <si>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</si>
  <si>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</si>
  <si>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</si>
  <si>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</si>
  <si>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</si>
  <si>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</si>
  <si>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</si>
  <si>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</si>
  <si>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</si>
  <si>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</si>
  <si>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</si>
  <si>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</si>
  <si>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</si>
  <si>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</si>
  <si>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</si>
  <si>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</si>
  <si>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</si>
  <si>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</si>
  <si>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</si>
  <si>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</si>
  <si>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</si>
  <si>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</si>
  <si>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</si>
  <si>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</si>
  <si>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</si>
  <si>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</si>
  <si>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</si>
  <si>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</si>
  <si>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</si>
  <si>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</si>
  <si>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</si>
  <si>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</si>
  <si>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</si>
  <si>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</si>
  <si>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</si>
  <si>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</si>
  <si>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</si>
  <si>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</si>
  <si>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</si>
  <si>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</si>
  <si>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</si>
  <si>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</si>
  <si>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</si>
  <si>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</si>
  <si>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</si>
  <si>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</si>
  <si>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</si>
  <si>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</si>
  <si>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</si>
  <si>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</si>
  <si>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</si>
  <si>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</si>
  <si>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</si>
  <si>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</si>
  <si>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</si>
  <si>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</si>
  <si>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</si>
  <si>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</si>
  <si>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</si>
  <si>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</si>
  <si>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</si>
  <si>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</si>
  <si>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</si>
  <si>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</si>
  <si>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</si>
  <si>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</si>
  <si>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</si>
  <si>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</si>
  <si>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</si>
  <si>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</si>
  <si>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</si>
  <si>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</si>
  <si>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</si>
  <si>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</si>
  <si>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</si>
  <si>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</si>
  <si>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</si>
  <si>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</si>
  <si>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</si>
  <si>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</si>
  <si>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</si>
  <si>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</si>
  <si>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</si>
  <si>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</si>
  <si>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</si>
  <si>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</si>
  <si>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</si>
  <si>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</si>
  <si>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</si>
  <si>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</si>
  <si>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</si>
  <si>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</si>
  <si>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</si>
  <si>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</si>
  <si>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</si>
  <si>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</si>
  <si>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</si>
  <si>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</si>
  <si>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</si>
  <si>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</si>
  <si>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</si>
  <si>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</si>
  <si>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</si>
  <si>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</si>
  <si>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</si>
  <si>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</si>
  <si>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</si>
  <si>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</si>
  <si>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</si>
  <si>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</si>
  <si>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</si>
  <si>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</si>
  <si>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</si>
  <si>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</si>
  <si>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</si>
  <si>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</si>
  <si>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</si>
  <si>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</si>
  <si>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</si>
  <si>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</si>
  <si>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</si>
  <si>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</si>
  <si>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</si>
  <si>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</si>
  <si>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</si>
  <si>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</si>
  <si>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</si>
  <si>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</si>
  <si>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</si>
  <si>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</si>
  <si>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</si>
  <si>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</si>
  <si>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</si>
  <si>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</si>
  <si>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</si>
  <si>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</si>
  <si>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</si>
  <si>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</si>
  <si>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</si>
  <si>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</si>
  <si>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</si>
  <si>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</si>
  <si>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</si>
  <si>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</si>
  <si>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</si>
  <si>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</si>
  <si>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</si>
  <si>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</si>
  <si>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</si>
  <si>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</si>
  <si>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</si>
  <si>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</si>
  <si>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</si>
  <si>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</si>
  <si>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</si>
  <si>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</si>
  <si>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</si>
  <si>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</si>
  <si>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</si>
  <si>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</si>
  <si>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</si>
  <si>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</si>
  <si>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</si>
  <si>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</si>
  <si>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</si>
  <si>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</si>
  <si>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</si>
  <si>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</si>
  <si>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</si>
  <si>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</si>
  <si>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</si>
  <si>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</si>
  <si>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</si>
  <si>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</si>
  <si>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</si>
  <si>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</si>
  <si>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</si>
  <si>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</si>
  <si>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</si>
  <si>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</si>
  <si>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</si>
  <si>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</si>
  <si>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</si>
  <si>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</si>
  <si>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</si>
  <si>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</si>
  <si>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</si>
  <si>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</si>
  <si>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</si>
  <si>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</si>
  <si>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</si>
  <si>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</si>
  <si>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</si>
  <si>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</si>
  <si>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</si>
  <si>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</si>
  <si>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</si>
  <si>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</si>
  <si>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</si>
  <si>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</si>
  <si>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</si>
  <si>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</si>
  <si>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</si>
  <si>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</si>
  <si>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</si>
  <si>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</si>
  <si>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</si>
  <si>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</si>
  <si>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</si>
  <si>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</si>
  <si>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</si>
  <si>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</si>
  <si>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</si>
  <si>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</si>
  <si>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</si>
  <si>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</si>
  <si>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</si>
  <si>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</si>
  <si>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</si>
  <si>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</si>
  <si>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</si>
  <si>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</si>
  <si>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</si>
  <si>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</si>
  <si>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</si>
  <si>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</si>
  <si>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</si>
  <si>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</si>
  <si>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</si>
  <si>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</si>
  <si>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</si>
  <si>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</si>
  <si>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</si>
  <si>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</si>
  <si>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</si>
  <si>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</si>
  <si>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</si>
  <si>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</si>
  <si>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</si>
  <si>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</si>
  <si>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</si>
  <si>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</si>
  <si>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</si>
  <si>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</si>
  <si>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</si>
  <si>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</si>
  <si>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</si>
  <si>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</si>
  <si>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</si>
  <si>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</si>
  <si>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</si>
  <si>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</si>
  <si>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</si>
  <si>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</si>
  <si>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</si>
  <si>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</si>
  <si>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</si>
  <si>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</si>
  <si>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</si>
  <si>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</si>
  <si>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</si>
  <si>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</si>
  <si>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</si>
  <si>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</si>
  <si>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</si>
  <si>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</si>
  <si>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</si>
  <si>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</si>
  <si>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</si>
  <si>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</si>
  <si>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</si>
  <si>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</si>
  <si>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</si>
  <si>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</si>
  <si>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</si>
  <si>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</si>
  <si>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</si>
  <si>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</si>
  <si>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</si>
  <si>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</si>
  <si>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</si>
  <si>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</si>
  <si>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</si>
  <si>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</si>
  <si>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</si>
  <si>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</si>
  <si>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</si>
  <si>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</si>
  <si>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</si>
  <si>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</si>
  <si>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</si>
  <si>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</si>
  <si>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</si>
  <si>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</si>
  <si>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</si>
  <si>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</si>
  <si>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</si>
  <si>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</si>
  <si>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</si>
  <si>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</si>
  <si>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</si>
  <si>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</si>
  <si>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</si>
  <si>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</si>
  <si>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</si>
  <si>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</si>
  <si>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</si>
  <si>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</si>
  <si>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</si>
  <si>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</si>
  <si>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</si>
  <si>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</si>
  <si>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</si>
  <si>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</si>
  <si>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</si>
  <si>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</si>
  <si>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</si>
  <si>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</si>
  <si>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</si>
  <si>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</si>
  <si>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</si>
  <si>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</si>
  <si>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</si>
  <si>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</si>
  <si>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</si>
  <si>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</si>
  <si>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</si>
  <si>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</si>
  <si>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</si>
  <si>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</si>
  <si>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</si>
  <si>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</si>
  <si>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</si>
  <si>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</si>
  <si>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</si>
  <si>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</si>
  <si>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</si>
  <si>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</si>
  <si>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</si>
  <si>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</si>
  <si>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</si>
  <si>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</si>
  <si>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</si>
  <si>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</si>
  <si>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</si>
  <si>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</si>
  <si>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</si>
  <si>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</si>
  <si>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</si>
  <si>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</si>
  <si>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</si>
  <si>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</si>
  <si>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</si>
  <si>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</si>
  <si>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</si>
  <si>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</si>
  <si>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</si>
  <si>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</si>
  <si>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</si>
  <si>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</si>
  <si>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</si>
  <si>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</si>
  <si>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</si>
  <si>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</si>
  <si>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</si>
  <si>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</si>
  <si>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</si>
  <si>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</si>
  <si>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</si>
  <si>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</si>
  <si>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</si>
  <si>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</si>
  <si>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</si>
  <si>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</si>
  <si>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</si>
  <si>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</si>
  <si>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</si>
  <si>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</si>
  <si>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</si>
  <si>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</si>
  <si>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</si>
  <si>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</si>
  <si>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</si>
  <si>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</si>
  <si>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</si>
  <si>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</si>
  <si>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</si>
  <si>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</si>
  <si>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</si>
  <si>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</si>
  <si>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</si>
  <si>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</si>
  <si>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</si>
  <si>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</si>
  <si>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</si>
  <si>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</si>
  <si>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</si>
  <si>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</si>
  <si>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</si>
  <si>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</si>
  <si>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</si>
  <si>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</si>
  <si>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</si>
  <si>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</si>
  <si>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</si>
  <si>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</si>
  <si>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</si>
  <si>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</si>
  <si>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</si>
  <si>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</si>
  <si>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</si>
  <si>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</si>
  <si>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</si>
  <si>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</si>
  <si>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</si>
  <si>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</si>
  <si>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</si>
  <si>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</si>
  <si>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</si>
  <si>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</si>
  <si>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</si>
  <si>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</si>
  <si>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</si>
  <si>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</si>
  <si>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</si>
  <si>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</si>
  <si>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</si>
  <si>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</si>
  <si>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</si>
  <si>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</si>
  <si>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</si>
  <si>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</si>
  <si>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</si>
  <si>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</si>
  <si>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</si>
  <si>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</si>
  <si>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</si>
  <si>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</si>
  <si>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</si>
  <si>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</si>
  <si>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</si>
  <si>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</si>
  <si>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</si>
  <si>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</si>
  <si>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</si>
  <si>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</si>
  <si>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</si>
  <si>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</si>
  <si>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</si>
  <si>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</si>
  <si>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</si>
  <si>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</si>
  <si>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</si>
  <si>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</si>
  <si>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</si>
  <si>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</si>
  <si>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</si>
  <si>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</si>
  <si>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</si>
  <si>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</si>
  <si>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</si>
  <si>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</si>
  <si>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</si>
  <si>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</si>
  <si>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</si>
  <si>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</si>
  <si>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</si>
  <si>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</si>
  <si>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</si>
  <si>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</si>
  <si>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</si>
  <si>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</si>
  <si>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</si>
  <si>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</si>
  <si>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</si>
  <si>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</si>
  <si>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</si>
  <si>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</si>
  <si>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</si>
  <si>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</si>
  <si>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</si>
  <si>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</si>
  <si>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</si>
  <si>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</si>
  <si>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</si>
  <si>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</si>
  <si>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</si>
  <si>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</si>
  <si>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</si>
  <si>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</si>
  <si>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</si>
  <si>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</si>
  <si>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</si>
  <si>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</si>
  <si>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</si>
  <si>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</si>
  <si>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</si>
  <si>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</si>
  <si>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</si>
  <si>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</si>
  <si>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</si>
  <si>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</si>
  <si>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</si>
  <si>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</si>
  <si>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</si>
  <si>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</si>
  <si>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</si>
  <si>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</si>
  <si>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</si>
  <si>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</si>
  <si>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</si>
  <si>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</si>
  <si>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</si>
  <si>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</si>
  <si>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</si>
  <si>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</si>
  <si>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</si>
  <si>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</si>
  <si>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</si>
  <si>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</si>
  <si>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</si>
  <si>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</si>
  <si>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</si>
  <si>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</si>
  <si>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</si>
  <si>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</si>
  <si>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</si>
  <si>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</si>
  <si>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</si>
  <si>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</si>
  <si>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</si>
  <si>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</si>
  <si>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</si>
  <si>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</si>
  <si>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</si>
  <si>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</si>
  <si>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</si>
  <si>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</si>
  <si>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</si>
  <si>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</si>
  <si>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</si>
  <si>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</si>
  <si>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</si>
  <si>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</si>
  <si>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</si>
  <si>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</si>
  <si>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</si>
  <si>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</si>
  <si>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</si>
  <si>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</si>
  <si>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</si>
  <si>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</si>
  <si>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</si>
  <si>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</si>
  <si>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</si>
  <si>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</si>
  <si>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</si>
  <si>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</si>
  <si>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</si>
  <si>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</si>
  <si>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</si>
  <si>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</si>
  <si>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</si>
  <si>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</si>
  <si>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</si>
  <si>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</si>
  <si>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</si>
  <si>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</si>
  <si>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</si>
  <si>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</si>
  <si>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</si>
  <si>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</si>
  <si>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</si>
  <si>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</si>
  <si>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</si>
  <si>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</si>
  <si>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</si>
  <si>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</si>
  <si>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</si>
  <si>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</si>
  <si>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</si>
  <si>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</si>
  <si>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</si>
  <si>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</si>
  <si>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</si>
  <si>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</si>
  <si>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</si>
  <si>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</si>
  <si>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</si>
  <si>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</si>
  <si>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</si>
  <si>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</si>
  <si>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</si>
  <si>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</si>
  <si>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</si>
  <si>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</si>
  <si>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</si>
  <si>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</si>
  <si>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</si>
  <si>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</si>
  <si>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</si>
  <si>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</si>
  <si>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</si>
  <si>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</si>
  <si>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</si>
  <si>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</si>
  <si>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</si>
  <si>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</si>
  <si>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</si>
  <si>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</si>
  <si>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</si>
  <si>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</si>
  <si>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</si>
  <si>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</si>
  <si>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</si>
  <si>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</si>
  <si>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</si>
  <si>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</si>
  <si>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</si>
  <si>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</si>
  <si>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</si>
  <si>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</si>
  <si>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</si>
  <si>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</si>
  <si>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</si>
  <si>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</si>
  <si>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</si>
  <si>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</si>
  <si>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</si>
  <si>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</si>
  <si>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</si>
  <si>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</si>
  <si>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</si>
  <si>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</si>
  <si>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</si>
  <si>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</si>
  <si>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</si>
  <si>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</si>
  <si>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</si>
  <si>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</si>
  <si>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</si>
  <si>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</si>
  <si>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</si>
  <si>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</si>
  <si>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</si>
  <si>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</si>
  <si>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</si>
  <si>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</si>
  <si>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</si>
  <si>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</si>
  <si>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</si>
  <si>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</si>
  <si>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</si>
  <si>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</si>
  <si>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</si>
  <si>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</si>
  <si>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</si>
  <si>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</si>
  <si>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</si>
  <si>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</si>
  <si>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</si>
  <si>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</si>
  <si>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</si>
  <si>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</si>
  <si>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</si>
  <si>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</si>
  <si>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</si>
  <si>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</si>
  <si>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</si>
  <si>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</si>
  <si>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</si>
  <si>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</si>
  <si>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</si>
  <si>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</si>
  <si>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</si>
  <si>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</si>
  <si>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</si>
  <si>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</si>
  <si>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</si>
  <si>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</si>
  <si>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</si>
  <si>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</si>
  <si>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</si>
  <si>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</si>
  <si>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</si>
  <si>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</si>
  <si>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</si>
  <si>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</si>
  <si>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</si>
  <si>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</si>
  <si>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</si>
  <si>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</si>
  <si>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</si>
  <si>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</si>
  <si>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</si>
  <si>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</si>
  <si>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</si>
  <si>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</si>
  <si>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</si>
  <si>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</si>
  <si>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</si>
  <si>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</si>
  <si>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</si>
  <si>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</si>
  <si>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</si>
  <si>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</si>
  <si>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</si>
  <si>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</si>
  <si>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</si>
  <si>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</si>
  <si>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</si>
  <si>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</si>
  <si>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</si>
  <si>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</si>
  <si>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</si>
  <si>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</si>
  <si>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</si>
  <si>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</si>
  <si>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</si>
  <si>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</si>
  <si>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</si>
  <si>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</si>
  <si>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</si>
  <si>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</si>
  <si>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</si>
  <si>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</si>
  <si>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</si>
  <si>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</si>
  <si>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</si>
  <si>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</si>
  <si>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</si>
  <si>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</si>
  <si>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</si>
  <si>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</si>
  <si>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</si>
  <si>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</si>
  <si>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</si>
  <si>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</si>
  <si>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</si>
  <si>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</si>
  <si>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</si>
  <si>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</si>
  <si>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</si>
  <si>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</si>
  <si>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</si>
  <si>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</si>
  <si>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</si>
  <si>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</si>
  <si>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</si>
  <si>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</si>
  <si>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</si>
  <si>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</si>
  <si>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</si>
  <si>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</si>
  <si>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</si>
  <si>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</si>
  <si>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</si>
  <si>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</si>
  <si>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</si>
  <si>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</si>
  <si>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</si>
  <si>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</si>
  <si>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</si>
  <si>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</si>
  <si>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</si>
  <si>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</si>
  <si>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</si>
  <si>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</si>
  <si>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</si>
  <si>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</si>
  <si>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</si>
  <si>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</si>
  <si>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</si>
  <si>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</si>
  <si>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</si>
  <si>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</si>
  <si>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</si>
  <si>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</si>
  <si>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</si>
  <si>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</si>
  <si>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</si>
  <si>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</si>
  <si>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</si>
  <si>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</si>
  <si>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</si>
  <si>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</si>
  <si>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</si>
  <si>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</si>
  <si>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</si>
  <si>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</si>
  <si>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</si>
  <si>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</si>
  <si>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</si>
  <si>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</si>
  <si>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</si>
  <si>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</si>
  <si>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</si>
  <si>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</si>
  <si>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</si>
  <si>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</si>
  <si>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</si>
  <si>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</si>
  <si>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</si>
  <si>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</si>
  <si>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</si>
  <si>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</si>
  <si>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</si>
  <si>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</si>
  <si>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</si>
  <si>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</si>
  <si>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</si>
  <si>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</si>
  <si>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</si>
  <si>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</si>
  <si>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</si>
  <si>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</si>
  <si>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</si>
  <si>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</si>
  <si>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</si>
  <si>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</si>
  <si>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</si>
  <si>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</si>
  <si>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</si>
  <si>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</si>
  <si>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</si>
  <si>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</si>
  <si>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</si>
  <si>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</si>
  <si>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</si>
  <si>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</si>
  <si>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</si>
  <si>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</si>
  <si>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</si>
  <si>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</si>
  <si>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</si>
  <si>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</si>
  <si>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</si>
  <si>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</si>
  <si>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</si>
  <si>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</si>
  <si>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</si>
  <si>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</si>
  <si>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</si>
  <si>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</si>
  <si>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</si>
  <si>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</si>
  <si>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</si>
  <si>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</si>
  <si>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</si>
  <si>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</si>
  <si>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</si>
  <si>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</si>
  <si>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</si>
  <si>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</si>
  <si>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</si>
  <si>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</si>
  <si>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</si>
  <si>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</si>
  <si>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</si>
  <si>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</si>
  <si>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</si>
  <si>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</si>
  <si>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</si>
  <si>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</si>
  <si>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</si>
  <si>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</si>
  <si>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</si>
  <si>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</si>
  <si>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</si>
  <si>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</si>
  <si>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</si>
  <si>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</si>
  <si>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</si>
  <si>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</si>
  <si>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</si>
  <si>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</si>
  <si>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</si>
  <si>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</si>
  <si>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</si>
  <si>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</si>
  <si>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</si>
  <si>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</si>
  <si>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</si>
  <si>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</si>
  <si>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</si>
  <si>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</si>
  <si>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</si>
  <si>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</si>
  <si>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</si>
  <si>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</si>
  <si>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</si>
  <si>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</si>
  <si>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</si>
  <si>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</si>
  <si>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</si>
  <si>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</si>
  <si>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</si>
  <si>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</si>
  <si>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</si>
  <si>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</si>
  <si>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</si>
  <si>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</si>
  <si>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</si>
  <si>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</si>
  <si>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</si>
  <si>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</si>
  <si>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</si>
  <si>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</si>
  <si>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</si>
  <si>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</si>
  <si>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</si>
  <si>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</si>
  <si>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</si>
  <si>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</si>
  <si>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</si>
  <si>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</si>
  <si>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</si>
  <si>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</si>
  <si>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</si>
  <si>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</si>
  <si>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</si>
  <si>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</si>
  <si>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</si>
  <si>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</si>
  <si>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</si>
  <si>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</si>
  <si>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</si>
  <si>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</si>
  <si>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</si>
  <si>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</si>
  <si>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</si>
  <si>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</si>
  <si>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</si>
  <si>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</si>
  <si>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</si>
  <si>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</si>
  <si>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</si>
  <si>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</si>
  <si>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</si>
  <si>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</si>
  <si>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</si>
  <si>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</si>
  <si>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</si>
  <si>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</si>
  <si>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</si>
  <si>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</si>
  <si>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</si>
  <si>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</si>
  <si>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</si>
  <si>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</si>
  <si>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</si>
  <si>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</si>
  <si>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</si>
  <si>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</si>
  <si>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</si>
  <si>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</si>
  <si>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</si>
  <si>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</si>
  <si>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</si>
  <si>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</si>
  <si>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</si>
  <si>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</si>
  <si>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</si>
  <si>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</si>
  <si>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</si>
  <si>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</si>
  <si>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</si>
  <si>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</si>
  <si>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</si>
  <si>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</si>
  <si>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</si>
  <si>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</si>
  <si>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</si>
  <si>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</si>
  <si>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</si>
  <si>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</si>
  <si>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</si>
  <si>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</si>
  <si>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</si>
  <si>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</si>
  <si>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</si>
  <si>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</si>
  <si>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</si>
  <si>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</si>
  <si>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</si>
  <si>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</si>
  <si>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</si>
  <si>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</si>
  <si>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</si>
  <si>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</si>
  <si>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</si>
  <si>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</si>
  <si>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</si>
  <si>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</si>
  <si>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</si>
  <si>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</si>
  <si>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</si>
  <si>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</si>
  <si>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</si>
  <si>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</si>
  <si>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</si>
  <si>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</si>
  <si>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</si>
  <si>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</si>
  <si>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</si>
  <si>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</si>
  <si>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</si>
  <si>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</si>
  <si>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</si>
  <si>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</si>
  <si>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</si>
  <si>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</si>
  <si>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</si>
  <si>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</si>
  <si>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</si>
  <si>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</si>
  <si>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</si>
  <si>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</si>
  <si>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</si>
  <si>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</si>
  <si>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</si>
  <si>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</si>
  <si>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</si>
  <si>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</si>
  <si>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</si>
  <si>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</si>
  <si>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</si>
  <si>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</si>
  <si>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</si>
  <si>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</si>
  <si>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</si>
  <si>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</si>
  <si>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</si>
  <si>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</si>
  <si>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</si>
  <si>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</si>
  <si>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</si>
  <si>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</si>
  <si>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</si>
  <si>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</si>
  <si>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</si>
  <si>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</si>
  <si>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</si>
  <si>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</si>
  <si>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</si>
  <si>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</si>
  <si>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</si>
  <si>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</si>
  <si>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</si>
  <si>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</si>
  <si>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</si>
  <si>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</si>
  <si>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</si>
  <si>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</si>
  <si>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</si>
  <si>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</si>
  <si>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</si>
  <si>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</si>
  <si>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</si>
  <si>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</si>
  <si>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</si>
  <si>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</si>
  <si>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</si>
  <si>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</si>
  <si>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</si>
  <si>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</si>
  <si>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</si>
  <si>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</si>
  <si>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</si>
  <si>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</si>
  <si>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</si>
  <si>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</si>
  <si>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</si>
  <si>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</si>
  <si>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</si>
  <si>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</si>
  <si>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</si>
  <si>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</si>
  <si>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</si>
  <si>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</si>
  <si>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</si>
  <si>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</si>
  <si>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</si>
  <si>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</si>
  <si>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</si>
  <si>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</si>
  <si>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</si>
  <si>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</si>
  <si>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</si>
  <si>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</si>
  <si>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</si>
  <si>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</si>
  <si>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</si>
  <si>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</si>
  <si>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</si>
  <si>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</si>
  <si>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</si>
  <si>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</si>
  <si>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</si>
  <si>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</si>
  <si>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</si>
  <si>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</si>
  <si>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</si>
  <si>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</si>
  <si>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</si>
  <si>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</si>
  <si>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</si>
  <si>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</si>
  <si>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</si>
  <si>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</si>
  <si>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</si>
  <si>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</si>
  <si>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</si>
  <si>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</si>
  <si>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</si>
  <si>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</si>
  <si>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</si>
  <si>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</si>
  <si>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</si>
  <si>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</si>
  <si>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</si>
  <si>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</si>
  <si>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</si>
  <si>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</si>
  <si>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</si>
  <si>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</si>
  <si>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</si>
  <si>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</si>
  <si>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</si>
  <si>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</si>
  <si>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</si>
  <si>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</si>
  <si>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</si>
  <si>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</si>
  <si>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</si>
  <si>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</si>
  <si>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</si>
  <si>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</si>
  <si>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</si>
  <si>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</si>
  <si>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</si>
  <si>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</si>
  <si>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</si>
  <si>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</si>
  <si>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</si>
  <si>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</si>
  <si>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</si>
  <si>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</si>
  <si>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</si>
  <si>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</si>
  <si>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</si>
  <si>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</si>
  <si>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</si>
  <si>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</si>
  <si>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</si>
  <si>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</si>
  <si>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</si>
  <si>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</si>
  <si>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</si>
  <si>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</si>
  <si>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</si>
  <si>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</si>
  <si>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</si>
  <si>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</si>
  <si>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</si>
  <si>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</si>
  <si>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</si>
  <si>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</si>
  <si>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</si>
  <si>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</si>
  <si>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</si>
  <si>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</si>
  <si>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</si>
  <si>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</si>
  <si>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</si>
  <si>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</si>
  <si>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</si>
  <si>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</si>
  <si>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</si>
  <si>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</si>
  <si>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</si>
  <si>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</si>
  <si>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</si>
  <si>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</si>
  <si>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</si>
  <si>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</si>
  <si>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</si>
  <si>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</si>
  <si>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</si>
  <si>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</si>
  <si>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</si>
  <si>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</si>
  <si>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</si>
  <si>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</si>
  <si>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</si>
  <si>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</si>
  <si>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</si>
  <si>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</si>
  <si>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</si>
  <si>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</si>
  <si>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</si>
  <si>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</si>
  <si>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</si>
  <si>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</si>
  <si>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</si>
  <si>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</si>
  <si>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</si>
  <si>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</si>
  <si>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</si>
  <si>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</si>
  <si>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</si>
  <si>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</si>
  <si>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</si>
  <si>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</si>
  <si>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</si>
  <si>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</si>
  <si>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</si>
  <si>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</si>
  <si>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</si>
  <si>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</si>
  <si>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</si>
  <si>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</si>
  <si>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</si>
  <si>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</si>
  <si>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</si>
  <si>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</si>
  <si>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</si>
  <si>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</si>
  <si>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</si>
  <si>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</si>
  <si>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</si>
  <si>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</si>
  <si>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</si>
  <si>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</si>
  <si>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</si>
  <si>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</si>
  <si>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</si>
  <si>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</si>
  <si>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</si>
  <si>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</si>
  <si>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</si>
  <si>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</si>
  <si>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</si>
  <si>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</si>
  <si>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</si>
  <si>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</si>
  <si>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</si>
  <si>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</si>
  <si>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</si>
  <si>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</si>
  <si>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</si>
  <si>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</si>
  <si>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</si>
  <si>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</si>
  <si>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</si>
  <si>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</si>
  <si>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</si>
  <si>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</si>
  <si>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</si>
  <si>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</si>
  <si>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</si>
  <si>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</si>
  <si>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</si>
  <si>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</si>
  <si>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</si>
  <si>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</si>
  <si>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</si>
  <si>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</si>
  <si>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</si>
  <si>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</si>
  <si>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</si>
  <si>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</si>
  <si>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</si>
  <si>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</si>
  <si>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</si>
  <si>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</si>
  <si>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</si>
  <si>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</si>
  <si>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</si>
  <si>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</si>
  <si>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</si>
  <si>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</si>
  <si>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</si>
  <si>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</si>
  <si>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</si>
  <si>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</si>
  <si>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</si>
  <si>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</si>
  <si>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</si>
  <si>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</si>
  <si>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</si>
  <si>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</si>
  <si>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</si>
  <si>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</si>
  <si>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</si>
  <si>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</si>
  <si>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</si>
  <si>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</si>
  <si>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</si>
  <si>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</si>
  <si>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</si>
  <si>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</si>
  <si>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</si>
  <si>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</si>
  <si>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</si>
  <si>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</si>
  <si>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</si>
  <si>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</si>
  <si>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</si>
  <si>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</si>
  <si>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</si>
  <si>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</si>
  <si>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</si>
  <si>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</si>
  <si>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</si>
  <si>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</si>
  <si>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</si>
  <si>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</si>
  <si>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</si>
  <si>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</si>
  <si>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</si>
  <si>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</si>
  <si>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</si>
  <si>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</si>
  <si>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</si>
  <si>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</si>
  <si>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</si>
  <si>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</si>
  <si>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</si>
  <si>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</si>
  <si>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</si>
  <si>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</si>
  <si>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</si>
  <si>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</si>
  <si>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</si>
  <si>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</si>
  <si>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</si>
  <si>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</si>
  <si>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</si>
  <si>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</si>
  <si>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</si>
  <si>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</si>
  <si>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</si>
  <si>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</si>
  <si>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</si>
  <si>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</si>
  <si>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</si>
  <si>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</si>
  <si>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</si>
  <si>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</si>
  <si>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</si>
  <si>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</si>
  <si>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</si>
  <si>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</si>
  <si>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</si>
  <si>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</si>
  <si>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</si>
  <si>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</si>
  <si>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</si>
  <si>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</si>
  <si>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</si>
  <si>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</si>
  <si>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</si>
  <si>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</si>
  <si>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</si>
  <si>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</si>
  <si>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</si>
  <si>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</si>
  <si>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</si>
  <si>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</si>
  <si>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</si>
  <si>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</si>
  <si>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</si>
  <si>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</si>
  <si>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</si>
  <si>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</si>
  <si>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</si>
  <si>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</si>
  <si>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</si>
  <si>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</si>
  <si>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</si>
  <si>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</si>
  <si>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</si>
  <si>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</si>
  <si>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</si>
  <si>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</si>
  <si>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</si>
  <si>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</si>
  <si>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</si>
  <si>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</si>
  <si>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</si>
  <si>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</si>
  <si>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</si>
  <si>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</si>
  <si>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</si>
  <si>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</si>
  <si>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</si>
  <si>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</si>
  <si>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</si>
  <si>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</si>
  <si>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</si>
  <si>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</si>
  <si>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</si>
  <si>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</si>
  <si>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</si>
  <si>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</si>
  <si>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</si>
  <si>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</si>
  <si>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</si>
  <si>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</si>
  <si>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</si>
  <si>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</si>
  <si>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</si>
  <si>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</si>
  <si>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</si>
  <si>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</si>
  <si>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</si>
  <si>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</si>
  <si>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</si>
  <si>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</si>
  <si>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</si>
  <si>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</si>
  <si>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</si>
  <si>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</si>
  <si>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</si>
  <si>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</si>
  <si>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</si>
  <si>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</si>
  <si>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</si>
  <si>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</si>
  <si>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</si>
  <si>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</si>
  <si>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</si>
  <si>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</si>
  <si>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</si>
  <si>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</si>
  <si>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</si>
  <si>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</si>
  <si>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</si>
  <si>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</si>
  <si>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</si>
  <si>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</si>
  <si>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</si>
  <si>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</si>
  <si>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</si>
  <si>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</si>
  <si>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</si>
  <si>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</si>
  <si>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</si>
  <si>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</si>
  <si>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</si>
  <si>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</si>
  <si>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</si>
  <si>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</si>
  <si>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</si>
  <si>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</si>
  <si>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</si>
  <si>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</si>
  <si>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</si>
  <si>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</si>
  <si>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</si>
  <si>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</si>
  <si>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</si>
  <si>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</si>
  <si>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</si>
  <si>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</si>
  <si>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</si>
  <si>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</si>
  <si>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</si>
  <si>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</si>
  <si>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</si>
  <si>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</si>
  <si>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</si>
  <si>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</si>
  <si>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</si>
  <si>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</si>
  <si>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</si>
  <si>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</si>
  <si>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</si>
  <si>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</si>
  <si>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</si>
  <si>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</si>
  <si>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</si>
  <si>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</si>
  <si>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</si>
  <si>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</si>
  <si>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</si>
  <si>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</si>
  <si>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</si>
  <si>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</si>
  <si>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</si>
  <si>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</si>
  <si>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</si>
  <si>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</si>
  <si>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</si>
  <si>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</si>
  <si>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</si>
  <si>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</si>
  <si>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</si>
  <si>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</si>
  <si>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</si>
  <si>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</si>
  <si>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</si>
  <si>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</si>
  <si>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</si>
  <si>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</si>
  <si>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</si>
  <si>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</si>
  <si>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</si>
  <si>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</si>
  <si>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</si>
  <si>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</si>
  <si>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</si>
  <si>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</si>
  <si>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</si>
  <si>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</si>
  <si>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</si>
  <si>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</si>
  <si>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</si>
  <si>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</si>
  <si>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</si>
  <si>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</si>
  <si>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</si>
  <si>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</si>
  <si>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</si>
  <si>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</si>
  <si>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</si>
  <si>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</si>
  <si>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</si>
  <si>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</si>
  <si>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</si>
  <si>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</si>
  <si>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</si>
  <si>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</si>
  <si>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</si>
  <si>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</si>
  <si>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</si>
  <si>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</si>
  <si>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</si>
  <si>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</si>
  <si>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</si>
  <si>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</si>
  <si>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</si>
  <si>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</si>
  <si>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</si>
  <si>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</si>
  <si>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</si>
  <si>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</si>
  <si>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</si>
  <si>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</si>
  <si>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</si>
  <si>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</si>
  <si>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</si>
  <si>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</si>
  <si>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</si>
  <si>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</si>
  <si>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</si>
  <si>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</si>
  <si>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</si>
  <si>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</si>
  <si>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</si>
  <si>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</si>
  <si>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</si>
  <si>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</si>
  <si>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</si>
  <si>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</si>
  <si>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</si>
  <si>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</si>
  <si>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</si>
  <si>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</si>
  <si>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</si>
  <si>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</si>
  <si>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</si>
  <si>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</si>
  <si>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</si>
  <si>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</si>
  <si>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</si>
  <si>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</si>
  <si>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</si>
  <si>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</si>
  <si>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</si>
  <si>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</si>
  <si>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</si>
  <si>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</si>
  <si>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</si>
  <si>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</si>
  <si>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</si>
  <si>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</si>
  <si>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</si>
  <si>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</si>
  <si>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</si>
  <si>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</si>
  <si>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</si>
  <si>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</si>
  <si>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</si>
  <si>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</si>
  <si>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</si>
  <si>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</si>
  <si>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</si>
  <si>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</si>
  <si>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</si>
  <si>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</si>
  <si>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</si>
  <si>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</si>
  <si>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</si>
  <si>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</si>
  <si>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</si>
  <si>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</si>
  <si>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</si>
  <si>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</si>
  <si>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</si>
  <si>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</si>
  <si>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</si>
  <si>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</si>
  <si>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</si>
  <si>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</si>
  <si>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</si>
  <si>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</si>
  <si>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</si>
  <si>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</si>
  <si>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</si>
  <si>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</si>
  <si>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</si>
  <si>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</si>
  <si>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</si>
  <si>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</si>
  <si>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</si>
  <si>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</si>
  <si>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</si>
  <si>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</si>
  <si>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</si>
  <si>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</si>
  <si>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</si>
  <si>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</si>
  <si>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</si>
  <si>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</si>
  <si>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</si>
  <si>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</si>
  <si>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</si>
  <si>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</si>
  <si>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</si>
  <si>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</si>
  <si>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</si>
  <si>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</si>
  <si>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</si>
  <si>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</si>
  <si>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</si>
  <si>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</si>
  <si>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</si>
  <si>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</si>
  <si>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</si>
  <si>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</si>
  <si>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</si>
  <si>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</si>
  <si>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</si>
  <si>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</si>
  <si>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</si>
  <si>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</si>
  <si>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</si>
  <si>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</si>
  <si>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</si>
  <si>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</si>
  <si>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</si>
  <si>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</si>
  <si>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</si>
  <si>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</si>
  <si>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</si>
  <si>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</si>
  <si>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</si>
  <si>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</si>
  <si>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</si>
  <si>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</si>
  <si>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</si>
  <si>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</si>
  <si>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</si>
  <si>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</si>
  <si>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</si>
  <si>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</si>
  <si>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</si>
  <si>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</si>
  <si>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</si>
  <si>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</si>
  <si>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</si>
  <si>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</si>
  <si>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</si>
  <si>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</si>
  <si>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</si>
  <si>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</si>
  <si>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</si>
  <si>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</si>
  <si>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</si>
  <si>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</si>
  <si>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</si>
  <si>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</si>
  <si>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</si>
  <si>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</si>
  <si>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</si>
  <si>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</si>
  <si>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</si>
  <si>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</si>
  <si>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</si>
  <si>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</si>
  <si>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</si>
  <si>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</si>
  <si>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</si>
  <si>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</si>
  <si>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</si>
  <si>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</si>
  <si>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</si>
  <si>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</si>
  <si>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</si>
  <si>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</si>
  <si>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</si>
  <si>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</si>
  <si>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</si>
  <si>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</si>
  <si>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</si>
  <si>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</si>
  <si>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</si>
  <si>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</si>
  <si>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</si>
  <si>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</si>
  <si>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</si>
  <si>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</si>
  <si>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</si>
  <si>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</si>
  <si>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</si>
  <si>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</si>
  <si>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</si>
  <si>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</si>
  <si>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</si>
  <si>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</si>
  <si>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</si>
  <si>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</si>
  <si>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</si>
  <si>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</si>
  <si>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</si>
  <si>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</si>
  <si>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</si>
  <si>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</si>
  <si>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</si>
  <si>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</si>
  <si>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</si>
  <si>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</si>
  <si>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</si>
  <si>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</si>
  <si>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</si>
  <si>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</si>
  <si>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</si>
  <si>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</si>
  <si>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</si>
  <si>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</si>
  <si>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</si>
  <si>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</si>
  <si>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</si>
  <si>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</si>
  <si>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</si>
  <si>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</si>
  <si>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</si>
  <si>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</si>
  <si>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</si>
  <si>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</si>
  <si>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</si>
  <si>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</si>
  <si>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</si>
  <si>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</si>
  <si>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</si>
  <si>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</si>
  <si>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</si>
  <si>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</si>
  <si>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</si>
  <si>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</si>
  <si>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</si>
  <si>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</si>
  <si>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</si>
  <si>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</si>
  <si>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</si>
  <si>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</si>
  <si>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</si>
  <si>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</si>
  <si>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</si>
  <si>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</si>
  <si>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</si>
  <si>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</si>
  <si>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</si>
  <si>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</si>
  <si>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</si>
  <si>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</si>
  <si>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</si>
  <si>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</si>
  <si>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</si>
  <si>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</si>
  <si>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</si>
  <si>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</si>
  <si>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</si>
  <si>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</si>
  <si>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</si>
  <si>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</si>
  <si>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</si>
  <si>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</si>
  <si>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</si>
  <si>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</si>
  <si>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</si>
  <si>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</si>
  <si>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</si>
  <si>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</si>
  <si>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</si>
  <si>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</si>
  <si>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</si>
  <si>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</si>
  <si>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</si>
  <si>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</si>
  <si>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</si>
  <si>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</si>
  <si>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</si>
  <si>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</si>
  <si>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</si>
  <si>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</si>
  <si>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</si>
  <si>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</si>
  <si>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</si>
  <si>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</si>
  <si>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</si>
  <si>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</si>
  <si>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</si>
  <si>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</si>
  <si>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</si>
  <si>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</si>
  <si>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</si>
  <si>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</si>
  <si>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</si>
  <si>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</si>
  <si>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</si>
  <si>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</si>
  <si>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</si>
  <si>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</si>
  <si>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</si>
  <si>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</si>
  <si>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</si>
  <si>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</si>
  <si>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</si>
  <si>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</si>
  <si>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</si>
  <si>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</si>
  <si>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</si>
  <si>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</si>
  <si>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</si>
  <si>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</si>
  <si>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</si>
  <si>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</si>
  <si>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</si>
  <si>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</si>
  <si>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</si>
  <si>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</si>
  <si>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</si>
  <si>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</si>
  <si>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</si>
  <si>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</si>
  <si>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</si>
  <si>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</si>
  <si>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</si>
  <si>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</si>
  <si>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</si>
  <si>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</si>
  <si>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</si>
  <si>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</si>
  <si>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</si>
  <si>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</si>
  <si>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</si>
  <si>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</si>
  <si>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</si>
  <si>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</si>
  <si>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</si>
  <si>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</si>
  <si>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</si>
  <si>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</si>
  <si>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</si>
  <si>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</si>
  <si>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</si>
  <si>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</si>
  <si>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</si>
  <si>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</si>
  <si>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</si>
  <si>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</si>
  <si>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</si>
  <si>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</si>
  <si>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</si>
  <si>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</si>
  <si>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</si>
  <si>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</si>
  <si>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</si>
  <si>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</si>
  <si>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</si>
  <si>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</si>
  <si>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</si>
  <si>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</si>
  <si>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</si>
  <si>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</si>
  <si>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</si>
  <si>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</si>
  <si>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</si>
  <si>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</si>
  <si>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</si>
  <si>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</si>
  <si>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</si>
  <si>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</si>
  <si>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</si>
  <si>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</si>
  <si>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</si>
  <si>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</si>
  <si>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</si>
  <si>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</si>
  <si>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</si>
  <si>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</si>
  <si>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</si>
  <si>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</si>
  <si>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</si>
  <si>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</si>
  <si>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</si>
  <si>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</si>
  <si>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</si>
  <si>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</si>
  <si>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</si>
  <si>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</si>
  <si>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</si>
  <si>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</si>
  <si>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</si>
  <si>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</si>
  <si>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</si>
  <si>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</si>
  <si>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</si>
  <si>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</si>
  <si>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</si>
  <si>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</si>
  <si>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</si>
  <si>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</si>
  <si>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</si>
  <si>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</si>
  <si>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</si>
  <si>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</si>
  <si>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</si>
  <si>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</si>
  <si>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</si>
  <si>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</si>
  <si>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</si>
  <si>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</si>
  <si>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</si>
  <si>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</si>
  <si>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</si>
  <si>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</si>
  <si>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</si>
  <si>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</si>
  <si>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</si>
  <si>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</si>
  <si>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</si>
  <si>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</si>
  <si>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</si>
  <si>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</si>
  <si>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</si>
  <si>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</si>
  <si>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</si>
  <si>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</si>
  <si>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</si>
  <si>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</si>
  <si>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</si>
  <si>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</si>
  <si>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</si>
  <si>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</si>
  <si>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</si>
  <si>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</si>
  <si>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</si>
  <si>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</si>
  <si>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</si>
  <si>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</si>
  <si>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</si>
  <si>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</si>
  <si>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</si>
  <si>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</si>
  <si>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</si>
  <si>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</si>
  <si>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</si>
  <si>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</si>
  <si>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</si>
  <si>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</si>
  <si>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</si>
  <si>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</si>
  <si>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</si>
  <si>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</si>
  <si>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</si>
  <si>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</si>
  <si>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</si>
  <si>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</si>
  <si>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</si>
  <si>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</si>
  <si>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</si>
  <si>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</si>
  <si>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</si>
  <si>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</si>
  <si>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</si>
  <si>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</si>
  <si>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</si>
  <si>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</si>
  <si>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</si>
  <si>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</si>
  <si>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</si>
  <si>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</si>
  <si>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</si>
  <si>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</si>
  <si>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</si>
  <si>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</si>
  <si>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</si>
  <si>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</si>
  <si>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</si>
  <si>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</si>
  <si>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</si>
  <si>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</si>
  <si>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</si>
  <si>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</si>
  <si>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</si>
  <si>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</si>
  <si>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</si>
  <si>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</si>
  <si>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</si>
  <si>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</si>
  <si>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</si>
  <si>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</si>
  <si>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</si>
  <si>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</si>
  <si>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</si>
  <si>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</si>
  <si>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</si>
  <si>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</si>
  <si>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</si>
  <si>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</si>
  <si>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</si>
  <si>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</si>
  <si>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</si>
  <si>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</si>
  <si>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</si>
  <si>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</si>
  <si>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</si>
  <si>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</si>
  <si>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</si>
  <si>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</si>
  <si>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</si>
  <si>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</si>
  <si>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</si>
  <si>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</si>
  <si>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</si>
  <si>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</si>
  <si>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</si>
  <si>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</si>
  <si>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</si>
  <si>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</si>
  <si>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</si>
  <si>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</si>
  <si>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</si>
  <si>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</si>
  <si>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</si>
  <si>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</si>
  <si>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</si>
  <si>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</si>
  <si>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</si>
  <si>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</si>
  <si>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</si>
  <si>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</si>
  <si>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</si>
  <si>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</si>
  <si>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</si>
  <si>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</si>
  <si>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</si>
  <si>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</si>
  <si>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</si>
  <si>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</si>
  <si>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</si>
  <si>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</si>
  <si>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</si>
  <si>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</si>
  <si>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</si>
  <si>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</si>
  <si>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</si>
  <si>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</si>
  <si>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</si>
  <si>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</si>
  <si>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</si>
  <si>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</si>
  <si>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</si>
  <si>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</si>
  <si>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</si>
  <si>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</si>
  <si>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</si>
  <si>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</si>
  <si>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</si>
  <si>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</si>
  <si>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</si>
  <si>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</si>
  <si>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</si>
  <si>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</si>
  <si>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</si>
  <si>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</si>
  <si>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</si>
  <si>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</si>
  <si>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</si>
  <si>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</si>
  <si>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</si>
  <si>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</si>
  <si>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</si>
  <si>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</si>
  <si>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</si>
  <si>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</si>
  <si>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</si>
  <si>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</si>
  <si>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</si>
  <si>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</si>
  <si>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</si>
  <si>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</si>
  <si>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</si>
  <si>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</si>
  <si>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</si>
  <si>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</si>
  <si>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</si>
  <si>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</si>
  <si>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</si>
  <si>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</si>
  <si>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</si>
  <si>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</si>
  <si>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</si>
  <si>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</si>
  <si>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</si>
  <si>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</si>
  <si>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</si>
  <si>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</si>
  <si>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</si>
  <si>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</si>
  <si>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</si>
  <si>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</si>
  <si>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</si>
  <si>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</si>
  <si>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</si>
  <si>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</si>
  <si>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</si>
  <si>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</si>
  <si>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</si>
  <si>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</si>
  <si>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</si>
  <si>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</si>
  <si>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</si>
  <si>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</si>
  <si>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</si>
  <si>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</si>
  <si>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</si>
  <si>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</si>
  <si>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</si>
  <si>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</si>
  <si>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</si>
  <si>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</si>
  <si>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</si>
  <si>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</si>
  <si>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</si>
  <si>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</si>
  <si>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</si>
  <si>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</si>
  <si>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</si>
  <si>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</si>
  <si>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</si>
  <si>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</si>
  <si>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</si>
  <si>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</si>
  <si>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</si>
  <si>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</si>
  <si>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</si>
  <si>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</si>
  <si>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</si>
  <si>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</si>
  <si>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</si>
  <si>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</si>
  <si>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</si>
  <si>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</si>
  <si>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</si>
  <si>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</si>
  <si>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</si>
  <si>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</si>
  <si>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</si>
  <si>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</si>
  <si>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</si>
  <si>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</si>
  <si>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</si>
  <si>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</si>
  <si>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</si>
  <si>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</si>
  <si>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</si>
  <si>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</si>
  <si>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</si>
  <si>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</si>
  <si>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</si>
  <si>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</si>
  <si>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</si>
  <si>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</si>
  <si>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</si>
  <si>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</si>
  <si>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</si>
  <si>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</si>
  <si>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</si>
  <si>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</si>
  <si>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</si>
  <si>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</si>
  <si>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</si>
  <si>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</si>
  <si>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</si>
  <si>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</si>
  <si>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</si>
  <si>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</si>
  <si>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</si>
  <si>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</si>
  <si>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</si>
  <si>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</si>
  <si>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</si>
  <si>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</si>
  <si>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</si>
  <si>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</si>
  <si>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</si>
  <si>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</si>
  <si>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</si>
  <si>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</si>
  <si>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</si>
  <si>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</si>
  <si>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</si>
  <si>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</si>
  <si>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</si>
  <si>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</si>
  <si>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</si>
  <si>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</si>
  <si>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</si>
  <si>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</si>
  <si>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</si>
  <si>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</si>
  <si>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</si>
  <si>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</si>
  <si>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</si>
  <si>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</si>
  <si>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</si>
  <si>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</si>
  <si>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</si>
  <si>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</si>
  <si>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</si>
  <si>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</si>
  <si>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</si>
  <si>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</si>
  <si>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</si>
  <si>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</si>
  <si>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</si>
  <si>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</si>
  <si>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</si>
  <si>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</si>
  <si>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</si>
  <si>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</si>
  <si>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</si>
  <si>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</si>
  <si>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</si>
  <si>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</si>
  <si>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</si>
  <si>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</si>
  <si>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</si>
  <si>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</si>
  <si>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</si>
  <si>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</si>
  <si>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</si>
  <si>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</si>
  <si>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</si>
  <si>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</si>
  <si>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</si>
  <si>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</si>
  <si>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</si>
  <si>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</si>
  <si>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</si>
  <si>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</si>
  <si>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</si>
  <si>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</si>
  <si>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</si>
  <si>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</si>
  <si>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</si>
  <si>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</si>
  <si>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</si>
  <si>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</si>
  <si>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</si>
  <si>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</si>
  <si>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</si>
  <si>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</si>
  <si>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</si>
  <si>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</si>
  <si>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</si>
  <si>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</si>
  <si>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</si>
  <si>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</si>
  <si>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</si>
  <si>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</si>
  <si>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</si>
  <si>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</si>
  <si>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</si>
  <si>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</si>
  <si>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</si>
  <si>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</si>
  <si>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</si>
  <si>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</si>
  <si>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</si>
  <si>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</si>
  <si>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</si>
  <si>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</si>
  <si>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</si>
  <si>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</si>
  <si>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</si>
  <si>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</si>
  <si>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</si>
  <si>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</si>
  <si>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</si>
  <si>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</si>
  <si>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</si>
  <si>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</si>
  <si>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</si>
  <si>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</si>
  <si>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</si>
  <si>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</si>
  <si>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</si>
  <si>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</si>
  <si>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</si>
  <si>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</si>
  <si>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</si>
  <si>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</si>
  <si>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</si>
  <si>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</si>
  <si>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</si>
  <si>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</si>
  <si>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</si>
  <si>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</si>
  <si>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</si>
  <si>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</si>
  <si>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</si>
  <si>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</si>
  <si>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</si>
  <si>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</si>
  <si>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</si>
  <si>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</si>
  <si>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</si>
  <si>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</si>
  <si>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</si>
  <si>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</si>
  <si>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</si>
  <si>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</si>
  <si>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</si>
  <si>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</si>
  <si>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</si>
  <si>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</si>
  <si>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</si>
  <si>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</si>
  <si>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</si>
  <si>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</si>
  <si>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</si>
  <si>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</si>
  <si>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</si>
  <si>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</si>
  <si>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</si>
  <si>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</si>
  <si>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</si>
  <si>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</si>
  <si>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</si>
  <si>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</si>
  <si>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</si>
  <si>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</si>
  <si>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</si>
  <si>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</si>
  <si>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</si>
  <si>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</si>
  <si>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</si>
  <si>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</si>
  <si>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</si>
  <si>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</si>
  <si>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</si>
  <si>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</si>
  <si>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</si>
  <si>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</si>
  <si>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</si>
  <si>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</si>
  <si>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</si>
  <si>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</si>
  <si>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</si>
  <si>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</si>
  <si>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</si>
  <si>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</si>
  <si>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</si>
  <si>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</si>
  <si>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</si>
  <si>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</si>
  <si>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</si>
  <si>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</si>
  <si>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</si>
  <si>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</si>
  <si>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</si>
  <si>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</si>
  <si>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</si>
  <si>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</si>
  <si>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</si>
  <si>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</si>
  <si>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</si>
  <si>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</si>
  <si>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</si>
  <si>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</si>
  <si>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</si>
  <si>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</si>
  <si>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</si>
  <si>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</si>
  <si>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</si>
  <si>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</si>
  <si>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</si>
  <si>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</si>
  <si>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</si>
  <si>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</si>
  <si>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</si>
  <si>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</si>
  <si>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</si>
  <si>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</si>
  <si>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</si>
  <si>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</si>
  <si>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</si>
  <si>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</si>
  <si>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</si>
  <si>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</si>
  <si>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</si>
  <si>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</si>
  <si>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</si>
  <si>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</si>
  <si>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</si>
  <si>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</si>
  <si>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</si>
  <si>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</si>
  <si>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</si>
  <si>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</si>
  <si>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</si>
  <si>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</si>
  <si>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</si>
  <si>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</si>
  <si>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</si>
  <si>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</si>
  <si>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</si>
  <si>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</si>
  <si>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</si>
  <si>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</si>
  <si>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</si>
  <si>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</si>
  <si>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</si>
  <si>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</si>
  <si>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</si>
  <si>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</si>
  <si>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</si>
  <si>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</si>
  <si>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</si>
  <si>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</si>
  <si>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</si>
  <si>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</si>
  <si>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</si>
  <si>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</si>
  <si>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</si>
  <si>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</si>
  <si>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</si>
  <si>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</si>
  <si>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</si>
  <si>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</si>
  <si>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</si>
  <si>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</si>
  <si>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</si>
  <si>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</si>
  <si>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</si>
  <si>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</si>
  <si>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</si>
  <si>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</si>
  <si>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</si>
  <si>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</si>
  <si>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</si>
  <si>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</si>
  <si>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</si>
  <si>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</si>
  <si>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</si>
  <si>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</si>
  <si>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</si>
  <si>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</si>
  <si>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</si>
  <si>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</si>
  <si>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</si>
  <si>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</si>
  <si>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</si>
  <si>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</si>
  <si>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</si>
  <si>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</si>
  <si>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</si>
  <si>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</si>
  <si>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</si>
  <si>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</si>
  <si>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</si>
  <si>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</si>
  <si>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</si>
  <si>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</si>
  <si>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</si>
  <si>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</si>
  <si>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</si>
  <si>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</si>
  <si>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</si>
  <si>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</si>
  <si>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</si>
  <si>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</si>
  <si>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</si>
  <si>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</si>
  <si>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</si>
  <si>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</si>
  <si>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</si>
  <si>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</si>
  <si>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</si>
  <si>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</si>
  <si>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</si>
  <si>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</si>
  <si>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</si>
  <si>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</si>
  <si>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</si>
  <si>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</si>
  <si>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</si>
  <si>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</si>
  <si>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</si>
  <si>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</si>
  <si>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</si>
  <si>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</si>
  <si>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</si>
  <si>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</si>
  <si>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</si>
  <si>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</si>
  <si>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</si>
  <si>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</si>
  <si>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</si>
  <si>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</si>
  <si>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</si>
  <si>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</si>
  <si>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</si>
  <si>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</si>
  <si>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</si>
  <si>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</si>
  <si>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</si>
  <si>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</si>
  <si>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</si>
  <si>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</si>
  <si>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</si>
  <si>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</si>
  <si>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</si>
  <si>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</si>
  <si>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</si>
  <si>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</si>
  <si>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</si>
  <si>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</si>
  <si>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</si>
  <si>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</si>
  <si>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</si>
  <si>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</si>
  <si>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</si>
  <si>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</si>
  <si>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</si>
  <si>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</si>
  <si>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</si>
  <si>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</si>
  <si>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</si>
  <si>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</si>
  <si>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</si>
  <si>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</si>
  <si>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</si>
  <si>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</si>
  <si>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</si>
  <si>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</si>
  <si>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</si>
  <si>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</si>
  <si>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</si>
  <si>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</si>
  <si>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</si>
  <si>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</si>
  <si>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</si>
  <si>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</si>
  <si>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</si>
  <si>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</si>
  <si>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</si>
  <si>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</si>
  <si>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</si>
  <si>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</si>
  <si>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</si>
  <si>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</si>
  <si>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</si>
  <si>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</si>
  <si>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</si>
  <si>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</si>
  <si>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</si>
  <si>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</si>
  <si>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</si>
  <si>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</si>
  <si>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</si>
  <si>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</si>
  <si>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</si>
  <si>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</si>
  <si>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</si>
  <si>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</si>
  <si>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</si>
  <si>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</si>
  <si>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</si>
  <si>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</si>
  <si>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</si>
  <si>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</si>
  <si>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</si>
  <si>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</si>
  <si>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</si>
  <si>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</si>
  <si>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</si>
  <si>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</si>
  <si>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</si>
  <si>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</si>
  <si>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</si>
  <si>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</si>
  <si>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</si>
  <si>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</si>
  <si>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</si>
  <si>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</si>
  <si>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</si>
  <si>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</si>
  <si>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</si>
  <si>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</si>
  <si>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</si>
  <si>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</si>
  <si>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</si>
  <si>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</si>
  <si>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</si>
  <si>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</si>
  <si>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</si>
  <si>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</si>
  <si>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</si>
  <si>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</si>
  <si>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</si>
  <si>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</si>
  <si>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</si>
  <si>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</si>
  <si>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</si>
  <si>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</si>
  <si>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</si>
  <si>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</si>
  <si>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</si>
  <si>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</si>
  <si>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</si>
  <si>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</si>
  <si>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</si>
  <si>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</si>
  <si>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</si>
  <si>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</si>
  <si>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</si>
  <si>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</si>
  <si>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</si>
  <si>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</si>
  <si>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</si>
  <si>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</si>
  <si>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</si>
  <si>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</si>
  <si>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</si>
  <si>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</si>
  <si>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</si>
  <si>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</si>
  <si>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</si>
  <si>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</si>
  <si>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</si>
  <si>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</si>
  <si>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</si>
  <si>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</si>
  <si>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</si>
  <si>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</si>
  <si>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</si>
  <si>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</si>
  <si>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</si>
  <si>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</si>
  <si>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</si>
  <si>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</si>
  <si>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</si>
  <si>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</si>
  <si>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</si>
  <si>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</si>
  <si>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</si>
  <si>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</si>
  <si>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</si>
  <si>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</si>
  <si>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</si>
  <si>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</si>
  <si>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</si>
  <si>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</si>
  <si>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</si>
  <si>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</si>
  <si>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</si>
  <si>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</si>
  <si>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</si>
  <si>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</si>
  <si>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</si>
  <si>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</si>
  <si>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</si>
  <si>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</si>
  <si>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</si>
  <si>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</si>
  <si>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</si>
  <si>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</si>
  <si>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</si>
  <si>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</si>
  <si>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</si>
  <si>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</si>
  <si>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</si>
  <si>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</si>
  <si>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</si>
  <si>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</si>
  <si>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</si>
  <si>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</si>
  <si>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</si>
  <si>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</si>
  <si>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</si>
  <si>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</si>
  <si>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</si>
  <si>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</si>
  <si>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</si>
  <si>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</si>
  <si>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</si>
  <si>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</si>
  <si>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</si>
  <si>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</si>
  <si>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</si>
  <si>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</si>
  <si>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</si>
  <si>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</si>
  <si>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</si>
  <si>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</si>
  <si>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</si>
  <si>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</si>
  <si>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</si>
  <si>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</si>
  <si>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</si>
  <si>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</si>
  <si>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</si>
  <si>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</si>
  <si>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</si>
  <si>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</si>
  <si>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</si>
  <si>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</si>
  <si>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</si>
  <si>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</si>
  <si>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</si>
  <si>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</si>
  <si>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</si>
  <si>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</si>
  <si>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</si>
  <si>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</si>
  <si>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</si>
  <si>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</si>
  <si>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</si>
  <si>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</si>
  <si>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</si>
  <si>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</si>
  <si>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</si>
  <si>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</si>
  <si>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</si>
  <si>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</si>
  <si>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</si>
  <si>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</si>
  <si>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</si>
  <si>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</si>
  <si>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</si>
  <si>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</si>
  <si>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</si>
  <si>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</si>
  <si>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</si>
  <si>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</si>
  <si>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</si>
  <si>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</si>
  <si>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</si>
  <si>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</si>
  <si>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</si>
  <si>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</si>
  <si>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</si>
  <si>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</si>
  <si>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</si>
  <si>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</si>
  <si>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</si>
  <si>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</si>
  <si>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</si>
  <si>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</si>
  <si>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</si>
  <si>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</si>
  <si>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</si>
  <si>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</si>
  <si>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</si>
  <si>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</si>
  <si>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</si>
  <si>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</si>
  <si>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</si>
  <si>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</si>
  <si>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</si>
  <si>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</si>
  <si>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</si>
  <si>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</si>
  <si>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</si>
  <si>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</si>
  <si>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</si>
  <si>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</si>
  <si>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</si>
  <si>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</si>
  <si>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</si>
  <si>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</si>
  <si>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</si>
  <si>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</si>
  <si>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</si>
  <si>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</si>
  <si>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</si>
  <si>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</si>
  <si>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</si>
  <si>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</si>
  <si>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</si>
  <si>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</si>
  <si>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</si>
  <si>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</si>
  <si>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</si>
  <si>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</si>
  <si>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</si>
  <si>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</si>
  <si>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</si>
  <si>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</si>
  <si>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</si>
  <si>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</si>
  <si>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</si>
  <si>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</si>
  <si>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</si>
  <si>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</si>
  <si>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</si>
  <si>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</si>
  <si>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</si>
  <si>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</si>
  <si>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</si>
  <si>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</si>
  <si>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</si>
  <si>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</si>
  <si>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</si>
  <si>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</si>
  <si>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</si>
  <si>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</si>
  <si>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</si>
  <si>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</si>
  <si>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</si>
  <si>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</si>
  <si>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</si>
  <si>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</si>
  <si>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</si>
  <si>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</si>
  <si>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</si>
  <si>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</si>
  <si>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</si>
  <si>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</si>
  <si>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</si>
  <si>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</si>
  <si>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</si>
  <si>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</si>
  <si>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</si>
  <si>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</si>
  <si>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</si>
  <si>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</si>
  <si>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</si>
  <si>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</si>
  <si>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</si>
  <si>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</si>
  <si>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</si>
  <si>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</si>
  <si>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</si>
  <si>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</si>
  <si>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</si>
  <si>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</si>
  <si>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</si>
  <si>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</si>
  <si>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</si>
  <si>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</si>
  <si>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</si>
  <si>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</si>
  <si>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</si>
  <si>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</si>
  <si>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</si>
  <si>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</si>
  <si>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</si>
  <si>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</si>
  <si>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</si>
  <si>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</si>
  <si>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</si>
  <si>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</si>
  <si>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</si>
  <si>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</si>
  <si>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</si>
  <si>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</si>
  <si>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</si>
  <si>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</si>
  <si>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</si>
  <si>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</si>
  <si>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</si>
  <si>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</si>
  <si>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</si>
  <si>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</si>
  <si>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</si>
  <si>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</si>
  <si>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</si>
  <si>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</si>
  <si>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</si>
  <si>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</si>
  <si>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</si>
  <si>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</si>
  <si>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</si>
  <si>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</si>
  <si>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</si>
  <si>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</si>
  <si>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</si>
  <si>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</si>
  <si>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</si>
  <si>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</si>
  <si>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</si>
  <si>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</si>
  <si>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</si>
  <si>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</si>
  <si>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</si>
  <si>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</si>
  <si>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</si>
  <si>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</si>
  <si>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</si>
  <si>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</si>
  <si>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</si>
  <si>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</si>
  <si>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</si>
  <si>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</si>
  <si>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</si>
  <si>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</si>
  <si>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</si>
  <si>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</si>
  <si>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</si>
  <si>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</si>
  <si>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</si>
  <si>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</si>
  <si>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</si>
  <si>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</si>
  <si>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</si>
  <si>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</si>
  <si>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</si>
  <si>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</si>
  <si>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</si>
  <si>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</si>
  <si>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</si>
  <si>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</si>
  <si>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</si>
  <si>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</si>
  <si>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</si>
  <si>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</si>
  <si>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</si>
  <si>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</si>
  <si>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</si>
  <si>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</si>
  <si>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</si>
  <si>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</si>
  <si>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</si>
  <si>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</si>
  <si>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</si>
  <si>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</si>
  <si>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</si>
  <si>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</si>
  <si>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</si>
  <si>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</si>
  <si>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</si>
  <si>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</si>
  <si>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</si>
  <si>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</si>
  <si>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</si>
  <si>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</si>
  <si>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</si>
  <si>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</si>
  <si>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</si>
  <si>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</si>
  <si>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</si>
  <si>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</si>
  <si>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</si>
  <si>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</si>
  <si>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</si>
  <si>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</si>
  <si>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</si>
  <si>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</si>
  <si>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</si>
  <si>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</si>
  <si>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</si>
  <si>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</si>
  <si>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</si>
  <si>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</si>
  <si>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</si>
  <si>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</si>
  <si>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</si>
  <si>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</si>
  <si>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</si>
  <si>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</si>
  <si>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</si>
  <si>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</si>
  <si>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</si>
  <si>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</si>
  <si>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</si>
  <si>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</si>
  <si>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</si>
  <si>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</si>
  <si>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</si>
  <si>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</si>
  <si>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</si>
  <si>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</si>
  <si>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</si>
  <si>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</si>
  <si>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</si>
  <si>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</si>
  <si>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</si>
  <si>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</si>
  <si>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</si>
  <si>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</si>
  <si>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</si>
  <si>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</si>
  <si>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</si>
  <si>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</si>
  <si>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</si>
  <si>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</si>
  <si>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</si>
  <si>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</si>
  <si>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</si>
  <si>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</si>
  <si>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</si>
  <si>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</si>
  <si>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</si>
  <si>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</si>
  <si>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</si>
  <si>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</si>
  <si>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</si>
  <si>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</si>
  <si>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</si>
  <si>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</si>
  <si>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</si>
  <si>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</si>
  <si>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</si>
  <si>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</si>
  <si>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</si>
  <si>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</si>
  <si>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</si>
  <si>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</si>
  <si>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</si>
  <si>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</si>
  <si>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</si>
  <si>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</si>
  <si>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</si>
  <si>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</si>
  <si>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</si>
  <si>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</si>
  <si>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</si>
  <si>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</si>
  <si>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</si>
  <si>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</si>
  <si>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</si>
  <si>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</si>
  <si>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</si>
  <si>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</si>
  <si>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</si>
  <si>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</si>
  <si>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</si>
  <si>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</si>
  <si>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</si>
  <si>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</si>
  <si>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</si>
  <si>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</si>
  <si>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</si>
  <si>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</si>
  <si>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</si>
  <si>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</si>
  <si>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</si>
  <si>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</si>
  <si>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</si>
  <si>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</si>
  <si>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</si>
  <si>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</si>
  <si>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</si>
  <si>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</si>
  <si>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</si>
  <si>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</si>
  <si>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</si>
  <si>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</si>
  <si>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</si>
  <si>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</si>
  <si>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</si>
  <si>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</si>
  <si>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</si>
  <si>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</si>
  <si>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</si>
  <si>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</si>
  <si>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</si>
  <si>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</si>
  <si>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</si>
  <si>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</si>
  <si>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</si>
  <si>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</si>
  <si>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</si>
  <si>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</si>
  <si>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</si>
  <si>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</si>
  <si>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</si>
  <si>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</si>
  <si>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</si>
  <si>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</si>
  <si>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</si>
  <si>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</si>
  <si>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</si>
  <si>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</si>
  <si>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</si>
  <si>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</si>
  <si>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</si>
  <si>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</si>
  <si>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</si>
  <si>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</si>
  <si>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</si>
  <si>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</si>
  <si>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</si>
  <si>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</si>
  <si>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</si>
  <si>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</si>
  <si>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</si>
  <si>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</si>
  <si>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</si>
  <si>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</si>
  <si>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</si>
  <si>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</si>
  <si>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</si>
  <si>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</si>
  <si>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</si>
  <si>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</si>
  <si>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</si>
  <si>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</si>
  <si>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</si>
  <si>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</si>
  <si>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</si>
  <si>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</si>
  <si>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</si>
  <si>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</si>
  <si>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</si>
  <si>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</si>
  <si>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</si>
  <si>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</si>
  <si>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</si>
  <si>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</si>
  <si>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</si>
  <si>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</si>
  <si>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</si>
  <si>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</si>
  <si>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</si>
  <si>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</si>
  <si>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</si>
  <si>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</si>
  <si>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</si>
  <si>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</si>
  <si>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</si>
  <si>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</si>
  <si>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</si>
  <si>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</si>
  <si>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</si>
  <si>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</si>
  <si>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</si>
  <si>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</si>
  <si>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</si>
  <si>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</si>
  <si>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</si>
  <si>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</si>
  <si>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</si>
  <si>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</si>
  <si>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</si>
  <si>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</si>
  <si>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</si>
  <si>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</si>
  <si>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</si>
  <si>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</si>
  <si>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</si>
  <si>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</si>
  <si>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</si>
  <si>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</si>
  <si>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</si>
  <si>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</si>
  <si>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</si>
  <si>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</si>
  <si>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</si>
  <si>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</si>
  <si>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</si>
  <si>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</si>
  <si>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</si>
  <si>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</si>
  <si>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</si>
  <si>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</si>
  <si>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</si>
  <si>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</si>
  <si>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</si>
  <si>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</si>
  <si>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</si>
  <si>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</si>
  <si>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</si>
  <si>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</si>
  <si>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</si>
  <si>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</si>
  <si>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</si>
  <si>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</si>
  <si>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</si>
  <si>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</si>
  <si>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</si>
  <si>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</si>
  <si>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</si>
  <si>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</si>
  <si>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</si>
  <si>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</si>
  <si>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</si>
  <si>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</si>
  <si>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</si>
  <si>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</si>
  <si>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</si>
  <si>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</si>
  <si>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</si>
  <si>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</si>
  <si>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</si>
  <si>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</si>
  <si>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</si>
  <si>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</si>
  <si>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</si>
  <si>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</si>
  <si>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</si>
  <si>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</si>
  <si>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</si>
  <si>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</si>
  <si>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</si>
  <si>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</si>
  <si>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</si>
  <si>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</si>
  <si>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</si>
  <si>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</si>
  <si>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</si>
  <si>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</si>
  <si>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</si>
  <si>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</si>
  <si>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</si>
  <si>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</si>
  <si>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</si>
  <si>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</si>
  <si>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</si>
  <si>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</si>
  <si>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</si>
  <si>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</si>
  <si>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</si>
  <si>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</si>
  <si>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</si>
  <si>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</si>
  <si>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</si>
  <si>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</si>
  <si>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</si>
  <si>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</si>
  <si>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</si>
  <si>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</si>
  <si>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</si>
  <si>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</si>
  <si>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</si>
  <si>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</si>
  <si>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</si>
  <si>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</si>
  <si>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</si>
  <si>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</si>
  <si>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</si>
  <si>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</si>
  <si>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</si>
  <si>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</si>
  <si>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</si>
  <si>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</si>
  <si>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</si>
  <si>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</si>
  <si>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</si>
  <si>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</si>
  <si>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</si>
  <si>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</si>
  <si>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</si>
  <si>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</si>
  <si>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</si>
  <si>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</si>
  <si>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</si>
  <si>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</si>
  <si>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</si>
  <si>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</si>
  <si>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</si>
  <si>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</si>
  <si>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</si>
  <si>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</si>
  <si>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</si>
  <si>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</si>
  <si>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</si>
  <si>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</si>
  <si>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</si>
  <si>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</si>
  <si>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</si>
  <si>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</si>
  <si>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</si>
  <si>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</si>
  <si>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</si>
  <si>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</si>
  <si>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</si>
  <si>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</si>
  <si>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</si>
  <si>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</si>
  <si>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</si>
  <si>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</si>
  <si>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</si>
  <si>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</si>
  <si>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</si>
  <si>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</si>
  <si>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</si>
  <si>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</si>
  <si>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</si>
  <si>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</si>
  <si>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</si>
  <si>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</si>
  <si>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</si>
  <si>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</si>
  <si>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</si>
  <si>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</si>
  <si>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</si>
  <si>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</si>
  <si>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</si>
  <si>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</si>
  <si>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</si>
  <si>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</si>
  <si>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</si>
  <si>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</si>
  <si>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</si>
  <si>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</si>
  <si>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</si>
  <si>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</si>
  <si>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</si>
  <si>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</si>
  <si>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</si>
  <si>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</si>
  <si>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</si>
  <si>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</si>
  <si>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</si>
  <si>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</si>
  <si>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</si>
  <si>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</si>
  <si>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</si>
  <si>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</si>
  <si>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</si>
  <si>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</si>
  <si>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</si>
  <si>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</si>
  <si>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</si>
  <si>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</si>
  <si>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</si>
  <si>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</si>
  <si>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</si>
  <si>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</si>
  <si>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</si>
  <si>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</si>
  <si>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</si>
  <si>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</si>
  <si>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</si>
  <si>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</si>
  <si>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</si>
  <si>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</si>
  <si>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</si>
  <si>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</si>
  <si>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</si>
  <si>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</si>
  <si>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</si>
  <si>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</si>
  <si>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</si>
  <si>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</si>
  <si>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</si>
  <si>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</si>
  <si>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</si>
  <si>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</si>
  <si>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</si>
  <si>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</si>
  <si>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</si>
  <si>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</si>
  <si>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</si>
  <si>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</si>
  <si>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</si>
  <si>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</si>
  <si>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</si>
  <si>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</si>
  <si>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</si>
  <si>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</si>
  <si>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</si>
  <si>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</si>
  <si>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</si>
  <si>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</si>
  <si>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</si>
  <si>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</si>
  <si>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</si>
  <si>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</si>
  <si>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</si>
  <si>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</si>
  <si>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</si>
  <si>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</si>
  <si>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</si>
  <si>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</si>
  <si>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</si>
  <si>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</si>
  <si>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</si>
  <si>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</si>
  <si>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</si>
  <si>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</si>
  <si>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</si>
  <si>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</si>
  <si>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</si>
  <si>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</si>
  <si>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</si>
  <si>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</si>
  <si>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</si>
  <si>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</si>
  <si>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</si>
  <si>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</si>
  <si>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</si>
  <si>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</si>
  <si>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</si>
  <si>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</si>
  <si>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</si>
  <si>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</si>
  <si>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</si>
  <si>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</si>
  <si>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</si>
  <si>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</si>
  <si>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</si>
  <si>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</si>
  <si>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</si>
  <si>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</si>
  <si>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</si>
  <si>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</si>
  <si>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</si>
  <si>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</si>
  <si>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</si>
  <si>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</si>
  <si>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</si>
  <si>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</si>
  <si>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</si>
  <si>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</si>
  <si>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</si>
  <si>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</si>
  <si>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</si>
  <si>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</si>
  <si>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</si>
  <si>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</si>
  <si>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</si>
  <si>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</si>
  <si>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</si>
  <si>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</si>
  <si>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</si>
  <si>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</si>
  <si>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</si>
  <si>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</si>
  <si>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</si>
  <si>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</si>
  <si>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</si>
  <si>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</si>
  <si>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</si>
  <si>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</si>
  <si>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</si>
  <si>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</si>
  <si>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</si>
  <si>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</si>
  <si>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</si>
  <si>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</si>
  <si>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</si>
  <si>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</si>
  <si>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</si>
  <si>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</si>
  <si>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</si>
  <si>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</si>
  <si>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</si>
  <si>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</si>
  <si>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</si>
  <si>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</si>
  <si>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</si>
  <si>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</si>
  <si>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</si>
  <si>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</si>
  <si>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</si>
  <si>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</si>
  <si>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</si>
  <si>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</si>
  <si>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</si>
  <si>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</si>
  <si>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</si>
  <si>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</si>
  <si>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</si>
  <si>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</si>
  <si>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</si>
  <si>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</si>
  <si>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</si>
  <si>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</si>
  <si>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</si>
  <si>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</si>
  <si>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</si>
  <si>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</si>
  <si>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</si>
  <si>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</si>
  <si>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</si>
  <si>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</si>
  <si>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</si>
  <si>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</si>
  <si>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</si>
  <si>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</si>
  <si>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</si>
  <si>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</si>
  <si>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</si>
  <si>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</si>
  <si>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</si>
  <si>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</si>
  <si>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</si>
  <si>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</si>
  <si>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</si>
  <si>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</si>
  <si>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</si>
  <si>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</si>
  <si>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</si>
  <si>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</si>
  <si>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</si>
  <si>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</si>
  <si>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</si>
  <si>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</si>
  <si>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</si>
  <si>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</si>
  <si>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</si>
  <si>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</si>
  <si>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</si>
  <si>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</si>
  <si>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</si>
  <si>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</si>
  <si>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</si>
  <si>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</si>
  <si>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</si>
  <si>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</si>
  <si>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</si>
  <si>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</si>
  <si>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</si>
  <si>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</si>
  <si>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</si>
  <si>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</si>
  <si>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</si>
  <si>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</si>
  <si>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</si>
  <si>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</si>
  <si>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</si>
  <si>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</si>
  <si>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</si>
  <si>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</si>
  <si>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</si>
  <si>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</si>
  <si>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</si>
  <si>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</si>
  <si>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</si>
  <si>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</si>
  <si>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</si>
  <si>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</si>
  <si>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</si>
  <si>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</si>
  <si>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</si>
  <si>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</si>
  <si>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</si>
  <si>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</si>
  <si>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</si>
  <si>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</si>
  <si>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</si>
  <si>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</si>
  <si>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</si>
  <si>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</si>
  <si>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</si>
  <si>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</si>
  <si>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</si>
  <si>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</si>
  <si>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</si>
  <si>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</si>
  <si>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</si>
  <si>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</si>
  <si>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</si>
  <si>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</si>
  <si>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</si>
  <si>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</si>
  <si>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</si>
  <si>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</si>
  <si>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</si>
  <si>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</si>
  <si>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</si>
  <si>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</si>
  <si>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</si>
  <si>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</si>
  <si>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</si>
  <si>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</si>
  <si>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</si>
  <si>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</si>
  <si>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</si>
  <si>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</si>
  <si>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</si>
  <si>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</si>
  <si>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</si>
  <si>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</si>
  <si>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</si>
  <si>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</si>
  <si>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</si>
  <si>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</si>
  <si>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</si>
  <si>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</si>
  <si>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</si>
  <si>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</si>
  <si>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</si>
  <si>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</si>
  <si>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</si>
  <si>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</si>
  <si>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</si>
  <si>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</si>
  <si>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</si>
  <si>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</si>
  <si>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</si>
  <si>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</si>
  <si>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</si>
  <si>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</si>
  <si>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</si>
  <si>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</si>
  <si>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</si>
  <si>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</si>
  <si>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</si>
  <si>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</si>
  <si>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</si>
  <si>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</si>
  <si>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</si>
  <si>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</si>
  <si>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</si>
  <si>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</si>
  <si>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</si>
  <si>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</si>
  <si>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</si>
  <si>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</si>
  <si>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</si>
  <si>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</si>
  <si>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</si>
  <si>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</si>
  <si>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</si>
  <si>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</si>
  <si>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</si>
  <si>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</si>
  <si>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</si>
  <si>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</si>
  <si>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</si>
  <si>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</si>
  <si>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</si>
  <si>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</si>
  <si>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</si>
  <si>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</si>
  <si>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</si>
  <si>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</si>
  <si>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</si>
  <si>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</si>
  <si>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</si>
  <si>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</si>
  <si>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</si>
  <si>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</si>
  <si>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</si>
  <si>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</si>
  <si>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</si>
  <si>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</si>
  <si>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</si>
  <si>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</si>
  <si>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</si>
  <si>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</si>
  <si>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</si>
  <si>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</si>
  <si>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</si>
  <si>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</si>
  <si>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</si>
  <si>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</si>
  <si>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</si>
  <si>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</si>
  <si>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</si>
  <si>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</si>
  <si>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</si>
  <si>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</si>
  <si>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</si>
  <si>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</si>
  <si>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</si>
  <si>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</si>
  <si>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</si>
  <si>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</si>
  <si>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</si>
  <si>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</si>
  <si>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</si>
  <si>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</si>
  <si>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</si>
  <si>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</si>
  <si>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</si>
  <si>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</si>
  <si>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</si>
  <si>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</si>
  <si>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</si>
  <si>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</si>
  <si>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</si>
  <si>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</si>
  <si>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</si>
  <si>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</si>
  <si>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</si>
  <si>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</si>
  <si>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</si>
  <si>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</si>
  <si>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</si>
  <si>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</si>
  <si>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</si>
  <si>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</si>
  <si>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</si>
  <si>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</si>
  <si>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</si>
  <si>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</si>
  <si>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</si>
  <si>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</si>
  <si>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</si>
  <si>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</si>
  <si>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</si>
  <si>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</si>
  <si>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</si>
  <si>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</si>
  <si>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</si>
  <si>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</si>
  <si>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</si>
  <si>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</si>
  <si>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</si>
  <si>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</si>
  <si>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</si>
  <si>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</si>
  <si>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</si>
  <si>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</si>
  <si>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</si>
  <si>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</si>
  <si>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</si>
  <si>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</si>
  <si>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</si>
  <si>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</si>
  <si>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</si>
  <si>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</si>
  <si>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</si>
  <si>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</si>
  <si>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</si>
  <si>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</si>
  <si>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</si>
  <si>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</si>
  <si>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</si>
  <si>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</si>
  <si>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</si>
  <si>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</si>
  <si>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</si>
  <si>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</si>
  <si>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</si>
  <si>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</si>
  <si>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</si>
  <si>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</si>
  <si>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</si>
  <si>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</si>
  <si>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</si>
  <si>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</si>
  <si>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</si>
  <si>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</si>
  <si>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</si>
  <si>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</si>
  <si>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</si>
  <si>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</si>
  <si>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</si>
  <si>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</si>
  <si>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</si>
  <si>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</si>
  <si>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</si>
  <si>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</si>
  <si>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</si>
  <si>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</si>
  <si>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</si>
  <si>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</si>
  <si>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</si>
  <si>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</si>
  <si>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</si>
  <si>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</si>
  <si>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</si>
  <si>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</si>
  <si>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</si>
  <si>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</si>
  <si>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</si>
  <si>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</si>
  <si>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</si>
  <si>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</si>
  <si>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</si>
  <si>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</si>
  <si>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</si>
  <si>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</si>
  <si>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</si>
  <si>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</si>
  <si>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</si>
  <si>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</si>
  <si>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</si>
  <si>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</si>
  <si>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</si>
  <si>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</si>
  <si>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</si>
  <si>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</si>
  <si>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</si>
  <si>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</si>
  <si>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</si>
  <si>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</si>
  <si>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</si>
  <si>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</si>
  <si>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</si>
  <si>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</si>
  <si>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</si>
  <si>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</si>
  <si>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</si>
  <si>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</si>
  <si>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</si>
  <si>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</si>
  <si>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</si>
  <si>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</si>
  <si>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</si>
  <si>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</si>
  <si>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</si>
  <si>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</si>
  <si>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</si>
  <si>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</si>
  <si>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</si>
  <si>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</si>
  <si>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</si>
  <si>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</si>
  <si>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</si>
  <si>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</si>
  <si>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</si>
  <si>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</si>
  <si>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</si>
  <si>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</si>
  <si>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</si>
  <si>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</si>
  <si>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</si>
  <si>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</si>
  <si>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</si>
  <si>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</si>
  <si>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</si>
  <si>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</si>
  <si>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</si>
  <si>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</si>
  <si>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</si>
  <si>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</si>
  <si>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</si>
  <si>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</si>
  <si>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</si>
  <si>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</si>
  <si>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</si>
  <si>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</si>
  <si>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</si>
  <si>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</si>
  <si>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</si>
  <si>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</si>
  <si>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</si>
  <si>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</si>
  <si>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</si>
  <si>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</si>
  <si>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</si>
  <si>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</si>
  <si>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</si>
  <si>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</si>
  <si>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</si>
  <si>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</si>
  <si>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</si>
  <si>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</si>
  <si>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</si>
  <si>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</si>
  <si>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</si>
  <si>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</si>
  <si>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</si>
  <si>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</si>
  <si>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</si>
  <si>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</si>
  <si>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</si>
  <si>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</si>
  <si>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</si>
  <si>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</si>
  <si>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</si>
  <si>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</si>
  <si>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</si>
  <si>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</si>
  <si>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</si>
  <si>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</si>
  <si>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</si>
  <si>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</si>
  <si>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</si>
  <si>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</si>
  <si>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</si>
  <si>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</si>
  <si>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</si>
  <si>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</si>
  <si>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</si>
  <si>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</si>
  <si>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</si>
  <si>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</si>
  <si>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</si>
  <si>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</si>
  <si>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</si>
  <si>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</si>
  <si>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</si>
  <si>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</si>
  <si>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</si>
  <si>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</si>
  <si>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</si>
  <si>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</si>
  <si>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</si>
  <si>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</si>
  <si>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</si>
  <si>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</si>
  <si>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</si>
  <si>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</si>
  <si>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</si>
  <si>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</si>
  <si>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</si>
  <si>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</si>
  <si>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</si>
  <si>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</si>
  <si>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</si>
  <si>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</si>
  <si>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</si>
  <si>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</si>
  <si>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</si>
  <si>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</si>
  <si>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</si>
  <si>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</si>
  <si>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</si>
  <si>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</si>
  <si>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</si>
  <si>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</si>
  <si>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</si>
  <si>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</si>
  <si>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</si>
  <si>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</si>
  <si>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</si>
  <si>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</si>
  <si>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</si>
  <si>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</si>
  <si>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</si>
  <si>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</si>
  <si>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</si>
  <si>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</si>
  <si>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</si>
  <si>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</si>
  <si>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</si>
  <si>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</si>
  <si>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</si>
  <si>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</si>
  <si>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</si>
  <si>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</si>
  <si>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</si>
  <si>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</si>
  <si>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</si>
  <si>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</si>
  <si>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</si>
  <si>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</si>
  <si>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</si>
  <si>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</si>
  <si>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</si>
  <si>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</si>
  <si>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</si>
  <si>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</si>
  <si>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</si>
  <si>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</si>
  <si>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</si>
  <si>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</si>
  <si>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</si>
  <si>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</si>
  <si>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</si>
  <si>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</si>
  <si>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</si>
  <si>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</si>
  <si>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</si>
  <si>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</si>
  <si>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</si>
  <si>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</si>
  <si>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</si>
  <si>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</si>
  <si>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</si>
  <si>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</si>
  <si>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</si>
  <si>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</si>
  <si>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</si>
  <si>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</si>
  <si>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</si>
  <si>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</si>
  <si>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</si>
  <si>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</si>
  <si>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</si>
  <si>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</si>
  <si>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</si>
  <si>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</si>
  <si>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</si>
  <si>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</si>
  <si>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</si>
  <si>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</si>
  <si>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</si>
  <si>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</si>
  <si>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</si>
  <si>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</si>
  <si>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</si>
  <si>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</si>
  <si>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</si>
  <si>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</si>
  <si>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</si>
  <si>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</si>
  <si>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</si>
  <si>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</si>
  <si>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</si>
  <si>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</si>
  <si>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</si>
  <si>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</si>
  <si>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</si>
  <si>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</si>
  <si>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</si>
  <si>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</si>
  <si>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</si>
  <si>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</si>
  <si>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</si>
  <si>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</si>
  <si>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</si>
  <si>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</si>
  <si>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</si>
  <si>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</si>
  <si>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</si>
  <si>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</si>
  <si>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</si>
  <si>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</si>
  <si>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</si>
  <si>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</si>
  <si>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</si>
  <si>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</si>
  <si>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</si>
  <si>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</si>
  <si>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</si>
  <si>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</si>
  <si>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</si>
  <si>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</si>
  <si>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</si>
  <si>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</si>
  <si>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</si>
  <si>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</si>
  <si>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</si>
  <si>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</si>
  <si>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</si>
  <si>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</si>
  <si>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</si>
  <si>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</si>
  <si>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</si>
  <si>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</si>
  <si>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</si>
  <si>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</si>
  <si>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</si>
  <si>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</si>
  <si>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</si>
  <si>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</si>
  <si>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</si>
  <si>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</si>
  <si>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</si>
  <si>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</si>
  <si>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</si>
  <si>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</si>
  <si>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</si>
  <si>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</si>
  <si>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</si>
  <si>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</si>
  <si>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</si>
  <si>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</si>
  <si>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</si>
  <si>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</si>
  <si>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</si>
  <si>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</si>
  <si>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</si>
  <si>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</si>
  <si>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</si>
  <si>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</si>
  <si>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</si>
  <si>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</si>
  <si>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</si>
  <si>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</si>
  <si>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</si>
  <si>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</si>
  <si>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</si>
  <si>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</si>
  <si>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</si>
  <si>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</si>
  <si>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</si>
  <si>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</si>
  <si>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</si>
  <si>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</si>
  <si>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</si>
  <si>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</si>
  <si>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</si>
  <si>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</si>
  <si>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</si>
  <si>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</si>
  <si>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</si>
  <si>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</si>
  <si>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</si>
  <si>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</si>
  <si>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</si>
  <si>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</si>
  <si>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</si>
  <si>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</si>
  <si>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</si>
  <si>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</si>
  <si>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</si>
  <si>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</si>
  <si>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</si>
  <si>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</si>
  <si>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</si>
  <si>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</si>
  <si>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</si>
  <si>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</si>
  <si>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</si>
  <si>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</si>
  <si>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</si>
  <si>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</si>
  <si>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</si>
  <si>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</si>
  <si>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</si>
  <si>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</si>
  <si>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</si>
  <si>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</si>
  <si>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</si>
  <si>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</si>
  <si>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</si>
  <si>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</si>
  <si>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</si>
  <si>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</si>
  <si>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</si>
  <si>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</si>
  <si>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</si>
  <si>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</si>
  <si>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</si>
  <si>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</si>
  <si>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</si>
  <si>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</si>
  <si>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</si>
  <si>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</si>
  <si>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</si>
  <si>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</si>
  <si>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</si>
  <si>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</si>
  <si>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</si>
  <si>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</si>
  <si>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</si>
  <si>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</si>
  <si>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</si>
  <si>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</si>
  <si>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</si>
  <si>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</si>
  <si>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</si>
  <si>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</si>
  <si>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</si>
  <si>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</si>
  <si>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</si>
  <si>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</si>
  <si>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</si>
  <si>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</si>
  <si>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</si>
  <si>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</si>
  <si>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</si>
  <si>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</si>
  <si>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</si>
  <si>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</si>
  <si>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</si>
  <si>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</si>
  <si>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</si>
  <si>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</si>
  <si>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</si>
  <si>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</si>
  <si>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</si>
  <si>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</si>
  <si>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</si>
  <si>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</si>
  <si>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</si>
  <si>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</si>
  <si>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</si>
  <si>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</si>
  <si>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</si>
  <si>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</si>
  <si>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</si>
  <si>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</si>
  <si>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</si>
  <si>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</si>
  <si>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</si>
  <si>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</si>
  <si>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</si>
  <si>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</si>
  <si>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</si>
  <si>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</si>
  <si>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</si>
  <si>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</si>
  <si>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</si>
  <si>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</si>
  <si>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</si>
  <si>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</si>
  <si>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</si>
  <si>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</si>
  <si>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</si>
  <si>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</si>
  <si>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</si>
  <si>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</si>
  <si>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</si>
  <si>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</si>
  <si>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</si>
  <si>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</si>
  <si>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</si>
  <si>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</si>
  <si>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</si>
  <si>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</si>
  <si>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</si>
  <si>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</si>
  <si>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</si>
  <si>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</si>
  <si>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</si>
  <si>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</si>
  <si>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</si>
  <si>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</si>
  <si>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</si>
  <si>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</si>
  <si>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</si>
  <si>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</si>
  <si>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</si>
  <si>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</si>
  <si>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</si>
  <si>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</si>
  <si>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</si>
  <si>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</si>
  <si>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</si>
  <si>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</si>
  <si>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</si>
  <si>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</si>
  <si>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</si>
  <si>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</si>
  <si>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</si>
  <si>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</si>
  <si>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</si>
  <si>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</si>
  <si>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</si>
  <si>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</si>
  <si>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</si>
  <si>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</si>
  <si>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</si>
  <si>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</si>
  <si>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</si>
  <si>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</si>
  <si>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</si>
  <si>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</si>
  <si>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</si>
  <si>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</si>
  <si>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</si>
  <si>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</si>
  <si>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</si>
  <si>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</si>
  <si>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</si>
  <si>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</si>
  <si>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</si>
  <si>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</si>
  <si>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</si>
  <si>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</si>
  <si>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</si>
  <si>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</si>
  <si>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</si>
  <si>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</si>
  <si>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</si>
  <si>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</si>
  <si>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</si>
  <si>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</si>
  <si>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</si>
  <si>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</si>
  <si>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</si>
  <si>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</si>
  <si>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</si>
  <si>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</si>
  <si>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</si>
  <si>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</si>
  <si>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</si>
  <si>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</si>
  <si>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</si>
  <si>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</si>
  <si>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</si>
  <si>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</si>
  <si>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</si>
  <si>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</si>
  <si>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</si>
  <si>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</si>
  <si>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</si>
  <si>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</si>
  <si>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</si>
  <si>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</si>
  <si>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</si>
  <si>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</si>
  <si>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</si>
  <si>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</si>
  <si>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</si>
  <si>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</si>
  <si>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</si>
  <si>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</si>
  <si>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</si>
  <si>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</si>
  <si>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</si>
  <si>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</si>
  <si>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</si>
  <si>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</si>
  <si>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</si>
  <si>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</si>
  <si>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</si>
  <si>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</si>
  <si>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</si>
  <si>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</si>
  <si>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</si>
  <si>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</si>
  <si>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</si>
  <si>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</si>
  <si>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</si>
  <si>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</si>
  <si>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</si>
  <si>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</si>
  <si>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</si>
  <si>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</si>
  <si>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</si>
  <si>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</si>
  <si>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</si>
  <si>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</si>
  <si>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</si>
  <si>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</si>
  <si>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</si>
  <si>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</si>
  <si>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</si>
  <si>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</si>
  <si>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</si>
  <si>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</si>
  <si>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</si>
  <si>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</si>
  <si>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</si>
  <si>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</si>
  <si>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</si>
  <si>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</si>
  <si>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</si>
  <si>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</si>
  <si>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</si>
  <si>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</si>
  <si>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</si>
  <si>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</si>
  <si>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</si>
  <si>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</si>
  <si>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</si>
  <si>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</si>
  <si>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</si>
  <si>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</si>
  <si>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</si>
  <si>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</si>
  <si>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</si>
  <si>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</si>
  <si>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</si>
  <si>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</si>
  <si>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</si>
  <si>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</si>
  <si>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</si>
  <si>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</si>
  <si>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</si>
  <si>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</si>
  <si>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</si>
  <si>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</si>
  <si>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</si>
  <si>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</si>
  <si>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</si>
  <si>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</si>
  <si>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</si>
  <si>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</si>
  <si>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</si>
  <si>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</si>
  <si>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</si>
  <si>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</si>
  <si>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</si>
  <si>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</si>
  <si>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</si>
  <si>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</si>
  <si>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</si>
  <si>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</si>
  <si>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</si>
  <si>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</si>
  <si>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</si>
  <si>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</si>
  <si>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</si>
  <si>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</si>
  <si>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</si>
  <si>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</si>
  <si>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</si>
  <si>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</si>
  <si>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</si>
  <si>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</si>
  <si>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</si>
  <si>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</si>
  <si>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</si>
  <si>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</si>
  <si>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</si>
  <si>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</si>
  <si>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</si>
  <si>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</si>
  <si>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</si>
  <si>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</si>
  <si>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</si>
  <si>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</si>
  <si>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</si>
  <si>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</si>
  <si>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</si>
  <si>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</si>
  <si>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</si>
  <si>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</si>
  <si>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</si>
  <si>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</si>
  <si>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</si>
  <si>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</si>
  <si>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</si>
  <si>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</si>
  <si>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</si>
  <si>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</si>
  <si>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</si>
  <si>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</si>
  <si>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</si>
  <si>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</si>
  <si>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</si>
  <si>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</si>
  <si>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</si>
  <si>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</si>
  <si>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</si>
  <si>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</si>
  <si>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</si>
  <si>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</si>
  <si>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</si>
  <si>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</si>
  <si>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</si>
  <si>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</si>
  <si>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</si>
  <si>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</si>
  <si>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</si>
  <si>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</si>
  <si>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</si>
  <si>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</si>
  <si>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</si>
  <si>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</si>
  <si>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</si>
  <si>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</si>
  <si>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</si>
  <si>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</si>
  <si>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</si>
  <si>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</si>
  <si>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</si>
  <si>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</si>
  <si>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</si>
  <si>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</si>
  <si>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</si>
  <si>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</si>
  <si>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</si>
  <si>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</si>
  <si>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</si>
  <si>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</si>
  <si>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</si>
  <si>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</si>
  <si>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</si>
  <si>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</si>
  <si>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</si>
  <si>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</si>
  <si>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</si>
  <si>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</si>
  <si>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</si>
  <si>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</si>
  <si>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</si>
  <si>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</si>
  <si>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</si>
  <si>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</si>
  <si>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</si>
  <si>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</si>
  <si>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</si>
  <si>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</si>
  <si>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</si>
  <si>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</si>
  <si>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</si>
  <si>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</si>
  <si>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</si>
  <si>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</si>
  <si>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</si>
  <si>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</si>
  <si>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</si>
  <si>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</si>
  <si>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</si>
  <si>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</si>
  <si>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</si>
  <si>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</si>
  <si>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</si>
  <si>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</si>
  <si>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</si>
  <si>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</si>
  <si>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</si>
  <si>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</si>
  <si>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</si>
  <si>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</si>
  <si>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</si>
  <si>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</si>
  <si>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</si>
  <si>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</si>
  <si>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</si>
  <si>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</si>
  <si>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</si>
  <si>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</si>
  <si>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</si>
  <si>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</si>
  <si>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</si>
  <si>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</si>
  <si>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</si>
  <si>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</si>
  <si>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</si>
  <si>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</si>
  <si>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</si>
  <si>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</si>
  <si>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</si>
  <si>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</si>
  <si>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</si>
  <si>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</si>
  <si>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</si>
  <si>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</si>
  <si>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</si>
  <si>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</si>
  <si>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</si>
  <si>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</si>
  <si>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</si>
  <si>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</si>
  <si>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</si>
  <si>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</si>
  <si>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</si>
  <si>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</si>
  <si>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</si>
  <si>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</si>
  <si>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</si>
  <si>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</si>
  <si>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</si>
  <si>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</si>
  <si>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</si>
  <si>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</si>
  <si>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</si>
  <si>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</si>
  <si>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</si>
  <si>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</si>
  <si>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</si>
  <si>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</si>
  <si>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</si>
  <si>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</si>
  <si>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</si>
  <si>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</si>
  <si>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</si>
  <si>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</si>
  <si>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</si>
  <si>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</si>
  <si>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</si>
  <si>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</si>
  <si>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</si>
  <si>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</si>
  <si>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</si>
  <si>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</si>
  <si>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</si>
  <si>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</si>
  <si>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</si>
  <si>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</si>
  <si>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</si>
  <si>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</si>
  <si>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</si>
  <si>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</si>
  <si>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</si>
  <si>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</si>
  <si>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</si>
  <si>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</si>
  <si>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</si>
  <si>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</si>
  <si>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</si>
  <si>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</si>
  <si>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</si>
  <si>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</si>
  <si>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</si>
  <si>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</si>
  <si>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</si>
  <si>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</si>
  <si>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</si>
  <si>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</si>
  <si>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</si>
  <si>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</si>
  <si>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</si>
  <si>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</si>
  <si>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</si>
  <si>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</si>
  <si>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</si>
  <si>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</si>
  <si>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</si>
  <si>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</si>
  <si>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</si>
  <si>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</si>
  <si>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</si>
  <si>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</si>
  <si>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</si>
  <si>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</si>
  <si>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</si>
  <si>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</si>
  <si>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</si>
  <si>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</si>
  <si>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</si>
  <si>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</si>
  <si>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</si>
  <si>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</si>
  <si>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</si>
  <si>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</si>
  <si>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</si>
  <si>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</si>
  <si>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</si>
  <si>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</si>
  <si>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</si>
  <si>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</si>
  <si>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</si>
  <si>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</si>
  <si>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</si>
  <si>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</si>
  <si>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</si>
  <si>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</si>
  <si>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</si>
  <si>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</si>
  <si>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</si>
  <si>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</si>
  <si>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</si>
  <si>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</si>
  <si>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</si>
  <si>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</si>
  <si>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</si>
  <si>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</si>
  <si>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</si>
  <si>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</si>
  <si>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</si>
  <si>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</si>
  <si>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</si>
  <si>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</si>
  <si>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</si>
  <si>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</si>
  <si>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</si>
  <si>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</si>
  <si>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</si>
  <si>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</si>
  <si>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</si>
  <si>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</si>
  <si>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</si>
  <si>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</si>
  <si>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</si>
  <si>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</si>
  <si>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</si>
  <si>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</si>
  <si>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</si>
  <si>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</si>
  <si>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</si>
  <si>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</si>
  <si>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</si>
  <si>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</si>
  <si>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</si>
  <si>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</si>
  <si>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</si>
  <si>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</si>
  <si>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</si>
  <si>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</si>
  <si>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</si>
  <si>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</si>
  <si>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</si>
  <si>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</si>
  <si>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</si>
  <si>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</si>
  <si>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</si>
  <si>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</si>
  <si>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</si>
  <si>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</si>
  <si>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</si>
  <si>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</si>
  <si>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</si>
  <si>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</si>
  <si>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</si>
  <si>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</si>
  <si>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</si>
  <si>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</si>
  <si>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</si>
  <si>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</si>
  <si>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</si>
  <si>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</si>
  <si>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</si>
  <si>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</si>
  <si>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</si>
  <si>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</si>
  <si>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</si>
  <si>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</si>
  <si>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</si>
  <si>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</si>
  <si>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</si>
  <si>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</si>
  <si>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</si>
  <si>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</si>
  <si>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</si>
  <si>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</si>
  <si>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</si>
  <si>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</si>
  <si>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</si>
  <si>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</si>
  <si>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</si>
  <si>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</si>
  <si>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</si>
  <si>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</si>
  <si>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</si>
  <si>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</si>
  <si>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</si>
  <si>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</si>
  <si>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</si>
  <si>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</si>
  <si>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</si>
  <si>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</si>
  <si>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</si>
  <si>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</si>
  <si>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</si>
  <si>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</si>
  <si>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</si>
  <si>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</si>
  <si>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</si>
  <si>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</si>
  <si>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</si>
  <si>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</si>
  <si>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</si>
  <si>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</si>
  <si>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</si>
  <si>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</si>
  <si>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</si>
  <si>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</si>
  <si>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</si>
  <si>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</si>
  <si>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</si>
  <si>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</si>
  <si>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</si>
  <si>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</si>
  <si>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</si>
  <si>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</si>
  <si>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</si>
  <si>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</si>
  <si>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</si>
  <si>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</si>
  <si>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</si>
  <si>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</si>
  <si>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</si>
  <si>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</si>
  <si>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</si>
  <si>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</si>
  <si>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</si>
  <si>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</si>
  <si>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</si>
  <si>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</si>
  <si>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</si>
  <si>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</si>
  <si>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</si>
  <si>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</si>
  <si>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</si>
  <si>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</si>
  <si>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</si>
  <si>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</si>
  <si>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</si>
  <si>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</si>
  <si>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</si>
  <si>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</si>
  <si>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</si>
  <si>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</si>
  <si>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</si>
  <si>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</si>
  <si>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</si>
  <si>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</si>
  <si>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</si>
  <si>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</si>
  <si>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</si>
  <si>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</si>
  <si>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</si>
  <si>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</si>
  <si>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</si>
  <si>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</si>
  <si>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</si>
  <si>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</si>
  <si>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</si>
  <si>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</si>
  <si>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</si>
  <si>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</si>
  <si>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</si>
  <si>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</si>
  <si>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</si>
  <si>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</si>
  <si>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</si>
  <si>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</si>
  <si>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</si>
  <si>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</si>
  <si>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</si>
  <si>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</si>
  <si>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</si>
  <si>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</si>
  <si>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</si>
  <si>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</si>
  <si>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</si>
  <si>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</si>
  <si>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</si>
  <si>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</si>
  <si>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</si>
  <si>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</si>
  <si>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</si>
  <si>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</si>
  <si>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</si>
  <si>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</si>
  <si>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</si>
  <si>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</si>
  <si>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</si>
  <si>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</si>
  <si>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</si>
  <si>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</si>
  <si>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</si>
  <si>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</si>
  <si>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</si>
  <si>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</si>
  <si>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</si>
  <si>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</si>
  <si>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</si>
  <si>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</si>
  <si>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</si>
  <si>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</si>
  <si>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</si>
  <si>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</si>
  <si>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</si>
  <si>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</si>
  <si>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</si>
  <si>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</si>
  <si>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</si>
  <si>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</si>
  <si>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</si>
  <si>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</si>
  <si>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</si>
  <si>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</si>
  <si>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</si>
  <si>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</si>
  <si>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</si>
  <si>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</si>
  <si>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</si>
  <si>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</si>
  <si>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</si>
  <si>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</si>
  <si>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</si>
  <si>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</si>
  <si>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</si>
  <si>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</si>
  <si>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</si>
  <si>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</si>
  <si>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</si>
  <si>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</si>
  <si>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</si>
  <si>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</si>
  <si>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</si>
  <si>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</si>
  <si>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</si>
  <si>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</si>
  <si>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</si>
  <si>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</si>
  <si>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</si>
  <si>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</si>
  <si>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</si>
  <si>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</si>
  <si>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</si>
  <si>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</si>
  <si>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</si>
  <si>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</si>
  <si>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</si>
  <si>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</si>
  <si>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</si>
  <si>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</si>
  <si>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</si>
  <si>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</si>
  <si>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</si>
  <si>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</si>
  <si>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</si>
  <si>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</si>
  <si>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</si>
  <si>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</si>
  <si>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</si>
  <si>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</si>
  <si>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</si>
  <si>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</si>
  <si>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</si>
  <si>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</si>
  <si>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</si>
  <si>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</si>
  <si>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</si>
  <si>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</si>
  <si>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</si>
  <si>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</si>
  <si>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</si>
  <si>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</si>
  <si>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</si>
  <si>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</si>
  <si>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</si>
  <si>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</si>
  <si>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</si>
  <si>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</si>
  <si>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</si>
  <si>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</si>
  <si>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</si>
  <si>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</si>
  <si>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</si>
  <si>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</si>
  <si>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</si>
  <si>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</si>
  <si>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</si>
  <si>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</si>
  <si>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</si>
  <si>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</si>
  <si>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</si>
  <si>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</si>
  <si>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</si>
  <si>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</si>
  <si>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</si>
  <si>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</si>
  <si>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</si>
  <si>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</si>
  <si>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</si>
  <si>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</si>
  <si>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</si>
  <si>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</si>
  <si>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</si>
  <si>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</si>
  <si>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</si>
  <si>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</si>
  <si>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</si>
  <si>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</si>
  <si>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</si>
  <si>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</si>
  <si>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</si>
  <si>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</si>
  <si>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</si>
  <si>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</si>
  <si>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</si>
  <si>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</si>
  <si>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</si>
  <si>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</si>
  <si>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</si>
  <si>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</si>
  <si>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</si>
  <si>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</si>
  <si>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</si>
  <si>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</si>
  <si>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</si>
  <si>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</si>
  <si>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</si>
  <si>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</si>
  <si>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</si>
  <si>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</si>
  <si>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</si>
  <si>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</si>
  <si>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</si>
  <si>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</si>
  <si>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</si>
  <si>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</si>
  <si>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</si>
  <si>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</si>
  <si>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</si>
  <si>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</si>
  <si>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</si>
  <si>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</si>
  <si>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</si>
  <si>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</si>
  <si>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</si>
  <si>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</si>
  <si>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</si>
  <si>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</si>
  <si>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</si>
  <si>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</si>
  <si>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</si>
  <si>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</si>
  <si>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</si>
  <si>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</si>
  <si>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</si>
  <si>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</si>
  <si>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</si>
  <si>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</si>
  <si>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</si>
  <si>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</si>
  <si>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</si>
  <si>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</si>
  <si>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</si>
  <si>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</si>
  <si>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</si>
  <si>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</si>
  <si>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</si>
  <si>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</si>
  <si>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</si>
  <si>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</si>
  <si>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</si>
  <si>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</si>
  <si>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</si>
  <si>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</si>
  <si>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</si>
  <si>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</si>
  <si>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</si>
  <si>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</si>
  <si>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</si>
  <si>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</si>
  <si>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</si>
  <si>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</si>
  <si>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</si>
  <si>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</si>
  <si>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</si>
  <si>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</si>
  <si>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</si>
  <si>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</si>
  <si>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</si>
  <si>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</si>
  <si>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</si>
  <si>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</si>
  <si>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</si>
  <si>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</si>
  <si>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</si>
  <si>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</si>
  <si>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</si>
  <si>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</si>
  <si>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</si>
  <si>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</si>
  <si>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</si>
  <si>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</si>
  <si>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</si>
  <si>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</si>
  <si>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</si>
  <si>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</si>
  <si>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</si>
  <si>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</si>
  <si>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</si>
  <si>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</si>
  <si>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</si>
  <si>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</si>
  <si>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</si>
  <si>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</si>
  <si>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</si>
  <si>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</si>
  <si>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</si>
  <si>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</si>
  <si>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</si>
  <si>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</si>
  <si>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</si>
  <si>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</si>
  <si>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</si>
  <si>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</si>
  <si>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</si>
  <si>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</si>
  <si>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</si>
  <si>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</si>
  <si>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</si>
  <si>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</si>
  <si>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</si>
  <si>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</si>
  <si>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</si>
  <si>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</si>
  <si>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</si>
  <si>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</si>
  <si>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</si>
  <si>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</si>
  <si>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</si>
  <si>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</si>
  <si>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</si>
  <si>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</si>
  <si>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</si>
  <si>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</si>
  <si>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</si>
  <si>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</si>
  <si>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</si>
  <si>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</si>
  <si>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</si>
  <si>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</si>
  <si>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</si>
  <si>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</si>
  <si>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</si>
  <si>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</si>
  <si>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</si>
  <si>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</si>
  <si>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</si>
  <si>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</si>
  <si>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</si>
  <si>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</si>
  <si>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</si>
  <si>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</si>
  <si>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</si>
  <si>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</si>
  <si>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</si>
  <si>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</si>
  <si>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</si>
  <si>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</si>
  <si>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</si>
  <si>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</si>
  <si>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</si>
  <si>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</si>
  <si>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</si>
  <si>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</si>
  <si>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</si>
  <si>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</si>
  <si>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</si>
  <si>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</si>
  <si>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</si>
  <si>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</si>
  <si>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</si>
  <si>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</si>
  <si>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</si>
  <si>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</si>
  <si>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</si>
  <si>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</si>
  <si>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</si>
  <si>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</si>
  <si>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</si>
  <si>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</si>
  <si>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</si>
  <si>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</si>
  <si>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</si>
  <si>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</si>
  <si>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</si>
  <si>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</si>
  <si>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</si>
  <si>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</si>
  <si>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</si>
  <si>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</si>
  <si>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</si>
  <si>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</si>
  <si>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</si>
  <si>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</si>
  <si>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</si>
  <si>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</si>
  <si>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</si>
  <si>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</si>
  <si>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</si>
  <si>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</si>
  <si>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</si>
  <si>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</si>
  <si>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</si>
  <si>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</si>
  <si>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</si>
  <si>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</si>
  <si>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</si>
  <si>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</si>
  <si>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</si>
  <si>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</si>
  <si>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</si>
  <si>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</si>
  <si>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</si>
  <si>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</si>
  <si>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</si>
  <si>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</si>
  <si>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</si>
  <si>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</si>
  <si>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</si>
  <si>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</si>
  <si>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</si>
  <si>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</si>
  <si>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</si>
  <si>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</si>
  <si>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</si>
  <si>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</si>
  <si>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</si>
  <si>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</si>
  <si>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</si>
  <si>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</si>
  <si>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</si>
  <si>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</si>
  <si>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</si>
  <si>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</si>
  <si>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</si>
  <si>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</si>
  <si>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</si>
  <si>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</si>
  <si>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</si>
  <si>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</si>
  <si>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</si>
  <si>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</si>
  <si>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</si>
  <si>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</si>
  <si>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</si>
  <si>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</si>
  <si>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</si>
  <si>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</si>
  <si>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</si>
  <si>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</si>
  <si>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</si>
  <si>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</si>
  <si>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</si>
  <si>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</si>
  <si>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</si>
  <si>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</si>
  <si>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</si>
  <si>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</si>
  <si>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</si>
  <si>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</si>
  <si>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</si>
  <si>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</si>
  <si>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</si>
  <si>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</si>
  <si>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</si>
  <si>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</si>
  <si>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</si>
  <si>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</si>
  <si>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</si>
  <si>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</si>
  <si>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</si>
  <si>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</si>
  <si>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</si>
  <si>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</si>
  <si>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</si>
  <si>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</si>
  <si>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</si>
  <si>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</si>
  <si>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</si>
  <si>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</si>
  <si>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</si>
  <si>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</si>
  <si>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</si>
  <si>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</si>
  <si>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</si>
  <si>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</si>
  <si>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</si>
  <si>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</si>
  <si>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</si>
  <si>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</si>
  <si>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</si>
  <si>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</si>
  <si>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</si>
  <si>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</si>
  <si>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</si>
  <si>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</si>
  <si>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</si>
  <si>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</si>
  <si>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</si>
  <si>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</si>
  <si>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</si>
  <si>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</si>
  <si>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</si>
  <si>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</si>
  <si>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</si>
  <si>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</si>
  <si>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</si>
  <si>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</si>
  <si>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</si>
  <si>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</si>
  <si>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</si>
  <si>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</si>
  <si>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</si>
  <si>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</si>
  <si>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</si>
  <si>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</si>
  <si>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</si>
  <si>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</si>
  <si>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</si>
  <si>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</si>
  <si>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</si>
  <si>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</si>
  <si>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</si>
  <si>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</si>
  <si>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</si>
  <si>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</si>
  <si>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</si>
  <si>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</si>
  <si>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</si>
  <si>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</si>
  <si>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</si>
  <si>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</si>
  <si>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</si>
  <si>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</si>
  <si>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</si>
  <si>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</si>
  <si>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</si>
  <si>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</si>
  <si>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</si>
  <si>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</si>
  <si>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</si>
  <si>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</si>
  <si>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</si>
  <si>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</si>
  <si>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</si>
  <si>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</si>
  <si>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</si>
  <si>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</si>
  <si>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</si>
  <si>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</si>
  <si>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</si>
  <si>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</si>
  <si>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</si>
  <si>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</si>
  <si>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</si>
  <si>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</si>
  <si>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</si>
  <si>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</si>
  <si>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</si>
  <si>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</si>
  <si>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</si>
  <si>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</si>
  <si>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</si>
  <si>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</si>
  <si>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</si>
  <si>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</si>
  <si>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</si>
  <si>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</si>
  <si>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</si>
  <si>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</si>
  <si>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</si>
  <si>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</si>
  <si>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</si>
  <si>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</si>
  <si>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</si>
  <si>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</si>
  <si>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</si>
  <si>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</si>
  <si>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</si>
  <si>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</si>
  <si>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</si>
  <si>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</si>
  <si>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</si>
  <si>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</si>
  <si>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</si>
  <si>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</si>
  <si>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</si>
  <si>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</si>
  <si>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</si>
  <si>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</si>
  <si>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</si>
  <si>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</si>
  <si>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</si>
  <si>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</si>
  <si>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</si>
  <si>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</si>
  <si>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</si>
  <si>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</si>
  <si>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</si>
  <si>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</si>
  <si>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</si>
  <si>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</si>
  <si>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</si>
  <si>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</si>
  <si>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</si>
  <si>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</si>
  <si>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</si>
  <si>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</si>
  <si>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</si>
  <si>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</si>
  <si>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</si>
  <si>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</si>
  <si>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</si>
  <si>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</si>
  <si>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</si>
  <si>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</si>
  <si>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</si>
  <si>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</si>
  <si>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</si>
  <si>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</si>
  <si>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</si>
  <si>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</si>
  <si>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</si>
  <si>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</si>
  <si>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</si>
  <si>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</si>
  <si>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</si>
  <si>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</si>
  <si>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</si>
  <si>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</si>
  <si>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</si>
  <si>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</si>
  <si>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</si>
  <si>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</si>
  <si>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</si>
  <si>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</si>
  <si>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</si>
  <si>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</si>
  <si>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</si>
  <si>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</si>
  <si>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</si>
  <si>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</si>
  <si>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</si>
  <si>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</si>
  <si>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</si>
  <si>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</si>
  <si>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</si>
  <si>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</si>
  <si>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</si>
  <si>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</si>
  <si>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</si>
  <si>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</si>
  <si>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</si>
  <si>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</si>
  <si>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</si>
  <si>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</si>
  <si>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</si>
  <si>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</si>
  <si>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</si>
  <si>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</si>
  <si>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</si>
  <si>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</si>
  <si>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</si>
  <si>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</si>
  <si>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</si>
  <si>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</si>
  <si>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</si>
  <si>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</si>
  <si>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</si>
  <si>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</si>
  <si>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</si>
  <si>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</si>
  <si>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</si>
  <si>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</si>
  <si>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</si>
  <si>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</si>
  <si>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</si>
  <si>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</si>
  <si>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</si>
  <si>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</si>
  <si>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</si>
  <si>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</si>
  <si>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</si>
  <si>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</si>
  <si>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</si>
  <si>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</si>
  <si>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</si>
  <si>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</si>
  <si>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</si>
  <si>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</si>
  <si>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</si>
  <si>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</si>
  <si>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</si>
  <si>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</si>
  <si>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</si>
  <si>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</si>
  <si>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</si>
  <si>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</si>
  <si>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</si>
  <si>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</si>
  <si>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</si>
  <si>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</si>
  <si>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</si>
  <si>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</si>
  <si>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</si>
  <si>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</si>
  <si>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</si>
  <si>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</si>
  <si>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</si>
  <si>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</si>
  <si>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</si>
  <si>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</si>
  <si>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</si>
  <si>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</si>
  <si>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</si>
  <si>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</si>
  <si>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</si>
  <si>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</si>
  <si>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</si>
  <si>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</si>
  <si>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</si>
  <si>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</si>
  <si>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</si>
  <si>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</si>
  <si>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</si>
  <si>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</si>
  <si>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</si>
  <si>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</si>
  <si>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</si>
  <si>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</si>
  <si>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</si>
  <si>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</si>
  <si>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</si>
  <si>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</si>
  <si>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</si>
  <si>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</si>
  <si>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</si>
  <si>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</si>
  <si>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</si>
  <si>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</si>
  <si>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</si>
  <si>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</si>
  <si>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</si>
  <si>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</si>
  <si>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</si>
  <si>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</si>
  <si>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</si>
  <si>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</si>
  <si>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</si>
  <si>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</si>
  <si>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</si>
  <si>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</si>
  <si>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</si>
  <si>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</si>
  <si>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</si>
  <si>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</si>
  <si>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</si>
  <si>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</si>
  <si>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</si>
  <si>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</si>
  <si>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</si>
  <si>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</si>
  <si>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</si>
  <si>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</si>
  <si>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</si>
  <si>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</si>
  <si>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</si>
  <si>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</si>
  <si>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</si>
  <si>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</si>
  <si>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</si>
  <si>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</si>
  <si>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</si>
  <si>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</si>
  <si>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</si>
  <si>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</si>
  <si>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</si>
  <si>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</si>
  <si>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</si>
  <si>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</si>
  <si>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</si>
  <si>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</si>
  <si>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</si>
  <si>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</si>
  <si>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</si>
  <si>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</si>
  <si>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</si>
  <si>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</si>
  <si>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</si>
  <si>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</si>
  <si>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</si>
  <si>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</si>
  <si>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</si>
  <si>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</si>
  <si>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</si>
  <si>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</si>
  <si>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</si>
  <si>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</si>
  <si>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</si>
  <si>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</si>
  <si>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</si>
  <si>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</si>
  <si>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</si>
  <si>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</si>
  <si>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</si>
  <si>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</si>
  <si>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</si>
  <si>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</si>
  <si>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</si>
  <si>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</si>
  <si>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</si>
  <si>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</si>
  <si>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</si>
  <si>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</si>
  <si>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</si>
  <si>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</si>
  <si>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</si>
  <si>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</si>
  <si>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</si>
  <si>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</si>
  <si>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</si>
  <si>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</si>
  <si>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</si>
  <si>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</si>
  <si>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</si>
  <si>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</si>
  <si>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</si>
  <si>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</si>
  <si>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</si>
  <si>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</si>
  <si>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</si>
  <si>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</si>
  <si>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</si>
  <si>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</si>
  <si>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</si>
  <si>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</si>
  <si>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</si>
  <si>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</si>
  <si>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</si>
  <si>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</si>
  <si>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</si>
  <si>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</si>
  <si>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</si>
  <si>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</si>
  <si>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</si>
  <si>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</si>
  <si>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</si>
  <si>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</si>
  <si>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</si>
  <si>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</si>
  <si>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</si>
  <si>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</si>
  <si>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</si>
  <si>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</si>
  <si>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</si>
  <si>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</si>
  <si>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</si>
  <si>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</si>
  <si>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</si>
  <si>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</si>
  <si>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</si>
  <si>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</si>
  <si>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</si>
  <si>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</si>
  <si>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</si>
  <si>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</si>
  <si>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</si>
  <si>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</si>
  <si>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</si>
  <si>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</si>
  <si>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</si>
  <si>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</si>
  <si>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</si>
  <si>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</si>
  <si>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</si>
  <si>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</si>
  <si>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</si>
  <si>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</si>
  <si>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</si>
  <si>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</si>
  <si>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</si>
  <si>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</si>
  <si>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</si>
  <si>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</si>
  <si>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</si>
  <si>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</si>
  <si>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</si>
  <si>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</si>
  <si>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</si>
  <si>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</si>
  <si>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</si>
  <si>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</si>
  <si>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</si>
  <si>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</si>
  <si>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</si>
  <si>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</si>
  <si>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</si>
  <si>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</si>
  <si>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</si>
  <si>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</si>
  <si>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</si>
  <si>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</si>
  <si>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</si>
  <si>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</si>
  <si>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</si>
  <si>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</si>
  <si>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</si>
  <si>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</si>
  <si>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</si>
  <si>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</si>
  <si>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</si>
  <si>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</si>
  <si>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</si>
  <si>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</si>
  <si>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</si>
  <si>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</si>
  <si>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</si>
  <si>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</si>
  <si>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</si>
  <si>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</si>
  <si>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</si>
  <si>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</si>
  <si>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</si>
  <si>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</si>
  <si>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</si>
  <si>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</si>
  <si>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</si>
  <si>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</si>
  <si>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</si>
  <si>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</si>
  <si>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</si>
  <si>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</si>
  <si>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</si>
  <si>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</si>
  <si>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</si>
  <si>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</si>
  <si>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</si>
  <si>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</si>
  <si>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</si>
  <si>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</si>
  <si>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</si>
  <si>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</si>
  <si>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</si>
  <si>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</si>
  <si>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</si>
  <si>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</si>
  <si>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</si>
  <si>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</si>
  <si>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</si>
  <si>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</si>
  <si>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</si>
  <si>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</si>
  <si>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</si>
  <si>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</si>
  <si>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</si>
  <si>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</si>
  <si>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</si>
  <si>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</si>
  <si>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</si>
  <si>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</si>
  <si>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</si>
  <si>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</si>
  <si>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</si>
  <si>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</si>
  <si>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</si>
  <si>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</si>
  <si>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</si>
  <si>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</si>
  <si>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</si>
  <si>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</si>
  <si>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</si>
  <si>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</si>
  <si>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</si>
  <si>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</si>
  <si>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</si>
  <si>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</si>
  <si>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</si>
  <si>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</si>
  <si>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</si>
  <si>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</si>
  <si>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</si>
  <si>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</si>
  <si>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</si>
  <si>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</si>
  <si>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</si>
  <si>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</si>
  <si>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</si>
  <si>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</si>
  <si>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</si>
  <si>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</si>
  <si>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</si>
  <si>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</si>
  <si>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</si>
  <si>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</si>
  <si>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</si>
  <si>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</si>
  <si>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</si>
  <si>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</si>
  <si>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</si>
  <si>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</si>
  <si>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</si>
  <si>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</si>
  <si>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</si>
  <si>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</si>
  <si>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</si>
  <si>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</si>
  <si>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</si>
  <si>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</si>
  <si>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</si>
  <si>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</si>
  <si>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</si>
  <si>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</si>
  <si>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</si>
  <si>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</si>
  <si>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</si>
  <si>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</si>
  <si>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</si>
  <si>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</si>
  <si>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</si>
  <si>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</si>
  <si>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</si>
  <si>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</si>
  <si>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</si>
  <si>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</si>
  <si>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</si>
  <si>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</si>
  <si>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</si>
  <si>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</si>
  <si>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</si>
  <si>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</si>
  <si>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</si>
  <si>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</si>
  <si>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</si>
  <si>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</si>
  <si>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</si>
  <si>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</si>
  <si>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</si>
  <si>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</si>
  <si>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</si>
  <si>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</si>
  <si>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</si>
  <si>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</si>
  <si>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</si>
  <si>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</si>
  <si>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</si>
  <si>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</si>
  <si>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</si>
  <si>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</si>
  <si>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</si>
  <si>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</si>
  <si>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</si>
  <si>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</si>
  <si>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</si>
  <si>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</si>
  <si>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</si>
  <si>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</si>
  <si>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</si>
  <si>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</si>
  <si>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</si>
  <si>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</si>
  <si>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</si>
  <si>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</si>
  <si>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</si>
  <si>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</si>
  <si>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</si>
  <si>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</si>
  <si>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</si>
  <si>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</si>
  <si>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</si>
  <si>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</si>
  <si>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</si>
  <si>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</si>
  <si>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</si>
  <si>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</si>
  <si>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</si>
  <si>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</si>
  <si>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</si>
  <si>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</si>
  <si>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</si>
  <si>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</si>
  <si>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</si>
  <si>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</si>
  <si>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</si>
  <si>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</si>
  <si>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</si>
  <si>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</si>
  <si>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</si>
  <si>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</si>
  <si>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</si>
  <si>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</si>
  <si>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</si>
  <si>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</si>
  <si>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</si>
  <si>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</si>
  <si>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</si>
  <si>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</si>
  <si>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</si>
  <si>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</si>
  <si>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</si>
  <si>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</si>
  <si>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</si>
  <si>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</si>
  <si>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</si>
  <si>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</si>
  <si>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</si>
  <si>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</si>
  <si>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</si>
  <si>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</si>
  <si>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</si>
  <si>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</si>
  <si>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</si>
  <si>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</si>
  <si>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</si>
  <si>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</si>
  <si>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</si>
  <si>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</si>
  <si>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</si>
  <si>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</si>
  <si>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</si>
  <si>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</si>
  <si>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</si>
  <si>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</si>
  <si>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</si>
  <si>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</si>
  <si>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</si>
  <si>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</si>
  <si>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</si>
  <si>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</si>
  <si>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</si>
  <si>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</si>
  <si>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</si>
  <si>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</si>
  <si>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</si>
  <si>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</si>
  <si>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</si>
  <si>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</si>
  <si>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</si>
  <si>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</si>
  <si>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</si>
  <si>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</si>
  <si>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</si>
  <si>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</si>
  <si>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</si>
  <si>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</si>
  <si>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</si>
  <si>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</si>
  <si>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</si>
  <si>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</si>
  <si>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</si>
  <si>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</si>
  <si>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</si>
  <si>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</si>
  <si>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</si>
  <si>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</si>
  <si>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</si>
  <si>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</si>
  <si>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</si>
  <si>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</si>
  <si>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</si>
  <si>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</si>
  <si>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</si>
  <si>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</si>
  <si>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</si>
  <si>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</si>
  <si>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</si>
  <si>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</si>
  <si>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</si>
  <si>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</si>
  <si>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</si>
  <si>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</si>
  <si>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</si>
  <si>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</si>
  <si>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</si>
  <si>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</si>
  <si>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</si>
  <si>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</si>
  <si>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</si>
  <si>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</si>
  <si>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</si>
  <si>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</si>
  <si>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</si>
  <si>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</si>
  <si>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</si>
  <si>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</si>
  <si>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</si>
  <si>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</si>
  <si>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</si>
  <si>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</si>
  <si>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</si>
  <si>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</si>
  <si>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</si>
  <si>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</si>
  <si>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</si>
  <si>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</si>
  <si>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</si>
  <si>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</si>
  <si>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</si>
  <si>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</si>
  <si>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</si>
  <si>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</si>
  <si>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</si>
  <si>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</si>
  <si>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</si>
  <si>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</si>
  <si>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</si>
  <si>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</si>
  <si>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</si>
  <si>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</si>
  <si>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</si>
  <si>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</si>
  <si>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</si>
  <si>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</si>
  <si>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</si>
  <si>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</si>
  <si>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</si>
  <si>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</si>
  <si>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</si>
  <si>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</si>
  <si>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</si>
  <si>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</si>
  <si>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</si>
  <si>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</si>
  <si>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</si>
  <si>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</si>
  <si>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</si>
  <si>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</si>
  <si>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</si>
  <si>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</si>
  <si>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</si>
  <si>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</si>
  <si>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</si>
  <si>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</si>
  <si>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</si>
  <si>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</si>
  <si>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</si>
  <si>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</si>
  <si>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</si>
  <si>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</si>
  <si>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</si>
  <si>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</si>
  <si>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</si>
  <si>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</si>
  <si>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</si>
  <si>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</si>
  <si>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</si>
  <si>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</si>
  <si>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</si>
  <si>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</si>
  <si>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</si>
  <si>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</si>
  <si>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</si>
  <si>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</si>
  <si>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</si>
  <si>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</si>
  <si>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</si>
  <si>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</si>
  <si>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</si>
  <si>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</si>
  <si>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</si>
  <si>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</si>
  <si>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</si>
  <si>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</si>
  <si>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</si>
  <si>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</si>
  <si>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</si>
  <si>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</si>
  <si>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</si>
  <si>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</si>
  <si>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</si>
  <si>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</si>
  <si>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</si>
  <si>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</si>
  <si>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</si>
  <si>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</si>
  <si>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</si>
  <si>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</si>
  <si>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</si>
  <si>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</si>
  <si>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</si>
  <si>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</si>
  <si>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</si>
  <si>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</si>
  <si>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</si>
  <si>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</si>
  <si>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</si>
  <si>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</si>
  <si>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</si>
  <si>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</si>
  <si>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</si>
  <si>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</si>
  <si>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</si>
  <si>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</si>
  <si>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</si>
  <si>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</si>
  <si>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</si>
  <si>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</si>
  <si>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</si>
  <si>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</si>
  <si>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</si>
  <si>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</si>
  <si>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</si>
  <si>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</si>
  <si>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</si>
  <si>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</si>
  <si>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</si>
  <si>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</si>
  <si>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</si>
  <si>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</si>
  <si>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</si>
  <si>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</si>
  <si>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</si>
  <si>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</si>
  <si>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</si>
  <si>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</si>
  <si>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</si>
  <si>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</si>
  <si>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</si>
  <si>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</si>
  <si>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</si>
  <si>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</si>
  <si>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</si>
  <si>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</si>
  <si>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</si>
  <si>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</si>
  <si>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</si>
  <si>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</si>
  <si>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</si>
  <si>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</si>
  <si>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</si>
  <si>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</si>
  <si>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</si>
  <si>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</si>
  <si>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</si>
  <si>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</si>
  <si>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</si>
  <si>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</si>
  <si>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</si>
  <si>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</si>
  <si>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</si>
  <si>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</si>
  <si>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</si>
  <si>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</si>
  <si>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</si>
  <si>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</si>
  <si>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</si>
  <si>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</si>
  <si>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</si>
  <si>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</si>
  <si>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</si>
  <si>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</si>
  <si>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</si>
  <si>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</si>
  <si>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</si>
  <si>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</si>
  <si>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</si>
  <si>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</si>
  <si>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</si>
  <si>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</si>
  <si>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</si>
  <si>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</si>
  <si>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</si>
  <si>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</si>
  <si>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</si>
  <si>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</si>
  <si>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</si>
  <si>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</si>
  <si>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</si>
  <si>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</si>
  <si>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</si>
  <si>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</si>
  <si>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</si>
  <si>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</si>
  <si>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</si>
  <si>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</si>
  <si>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</si>
  <si>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</si>
  <si>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</si>
  <si>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</si>
  <si>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</si>
  <si>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</si>
  <si>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</si>
  <si>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</si>
  <si>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</si>
  <si>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</si>
  <si>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</si>
  <si>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</si>
  <si>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</si>
  <si>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</si>
  <si>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</si>
  <si>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</si>
  <si>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</si>
  <si>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</si>
  <si>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</si>
  <si>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</si>
  <si>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</si>
  <si>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</si>
  <si>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</si>
  <si>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</si>
  <si>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</si>
  <si>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</si>
  <si>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</si>
  <si>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</si>
  <si>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</si>
  <si>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</si>
  <si>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</si>
  <si>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</si>
  <si>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</si>
  <si>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</si>
  <si>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</si>
  <si>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</si>
  <si>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</si>
  <si>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</si>
  <si>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</si>
  <si>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</si>
  <si>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</si>
  <si>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</si>
  <si>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</si>
  <si>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</si>
  <si>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</si>
  <si>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</si>
  <si>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</si>
  <si>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</si>
  <si>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</si>
  <si>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</si>
  <si>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</si>
  <si>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</si>
  <si>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</si>
  <si>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</si>
  <si>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</si>
  <si>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</si>
  <si>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</si>
  <si>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</si>
  <si>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</si>
  <si>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</si>
  <si>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</si>
  <si>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</si>
  <si>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</si>
  <si>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</si>
  <si>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</si>
  <si>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</si>
  <si>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</si>
  <si>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</si>
  <si>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</si>
  <si>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</si>
  <si>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</si>
  <si>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</si>
  <si>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</si>
  <si>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</si>
  <si>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</si>
  <si>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</si>
  <si>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</si>
  <si>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</si>
  <si>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</si>
  <si>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</si>
  <si>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</si>
  <si>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</si>
  <si>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</si>
  <si>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</si>
  <si>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</si>
  <si>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</si>
  <si>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</si>
  <si>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</si>
  <si>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</si>
  <si>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</si>
  <si>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</si>
  <si>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</si>
  <si>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</si>
  <si>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</si>
  <si>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</si>
  <si>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</si>
  <si>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</si>
  <si>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</si>
  <si>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</si>
  <si>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</si>
  <si>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</si>
  <si>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</si>
  <si>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</si>
  <si>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</si>
  <si>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</si>
  <si>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</si>
  <si>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</si>
  <si>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</si>
  <si>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</si>
  <si>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</si>
  <si>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</si>
  <si>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</si>
  <si>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</si>
  <si>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</si>
  <si>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</si>
  <si>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</si>
  <si>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</si>
  <si>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</si>
  <si>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</si>
  <si>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</si>
  <si>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</si>
  <si>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</si>
  <si>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</si>
  <si>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</si>
  <si>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</si>
  <si>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</si>
  <si>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</si>
  <si>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</si>
  <si>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</si>
  <si>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</si>
  <si>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</si>
  <si>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</si>
  <si>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</si>
  <si>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</si>
  <si>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</si>
  <si>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</si>
  <si>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</si>
  <si>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</si>
  <si>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</si>
  <si>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</si>
  <si>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</si>
  <si>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</si>
  <si>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</si>
  <si>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</si>
  <si>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</si>
  <si>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</si>
  <si>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</si>
  <si>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</si>
  <si>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</si>
  <si>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</si>
  <si>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</si>
  <si>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</si>
  <si>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</si>
  <si>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</si>
  <si>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</si>
  <si>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</si>
  <si>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</si>
  <si>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</si>
  <si>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</si>
  <si>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</si>
  <si>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</si>
  <si>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</si>
  <si>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</si>
  <si>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</si>
  <si>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</si>
  <si>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</si>
  <si>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</si>
  <si>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</si>
  <si>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</si>
  <si>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</si>
  <si>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</si>
  <si>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</si>
  <si>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</si>
  <si>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</si>
  <si>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</si>
  <si>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</si>
  <si>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</si>
  <si>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</si>
  <si>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</si>
  <si>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</si>
  <si>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</si>
  <si>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</si>
  <si>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</si>
  <si>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</si>
  <si>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</si>
  <si>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</si>
  <si>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</si>
  <si>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</si>
  <si>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</si>
  <si>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</si>
  <si>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</si>
  <si>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</si>
  <si>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</si>
  <si>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</si>
  <si>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</si>
  <si>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</si>
  <si>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</si>
  <si>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</si>
  <si>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</si>
  <si>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</si>
  <si>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</si>
  <si>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</si>
  <si>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</si>
  <si>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</si>
  <si>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</si>
  <si>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</si>
  <si>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</si>
  <si>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</si>
  <si>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</si>
  <si>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</si>
  <si>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</si>
  <si>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</si>
  <si>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</si>
  <si>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</si>
  <si>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</si>
  <si>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</si>
  <si>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</si>
  <si>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</si>
  <si>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</si>
  <si>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</si>
  <si>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</si>
  <si>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</si>
  <si>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</si>
  <si>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</si>
  <si>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</si>
  <si>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</si>
  <si>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</si>
  <si>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</si>
  <si>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</si>
  <si>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</si>
  <si>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</si>
  <si>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</si>
  <si>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</si>
  <si>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</si>
  <si>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</si>
  <si>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</si>
  <si>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</si>
  <si>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</si>
  <si>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</si>
  <si>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</si>
  <si>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</si>
  <si>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</si>
  <si>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</si>
  <si>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</si>
  <si>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</si>
  <si>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</si>
  <si>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</si>
  <si>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</si>
  <si>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</si>
  <si>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</si>
  <si>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</si>
  <si>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</si>
  <si>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</si>
  <si>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</si>
  <si>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</si>
  <si>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</si>
  <si>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</si>
  <si>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</si>
  <si>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</si>
  <si>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</si>
  <si>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</si>
  <si>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</si>
  <si>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</si>
  <si>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</si>
  <si>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</si>
  <si>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</si>
  <si>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</si>
  <si>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</si>
  <si>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</si>
  <si>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</si>
  <si>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</si>
  <si>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</si>
  <si>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</si>
  <si>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</si>
  <si>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</si>
  <si>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</si>
  <si>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</si>
  <si>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</si>
  <si>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</si>
  <si>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</si>
  <si>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</si>
  <si>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</si>
  <si>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</si>
  <si>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</si>
  <si>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</si>
  <si>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</si>
  <si>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</si>
  <si>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</si>
  <si>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</si>
  <si>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</si>
  <si>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</si>
  <si>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</si>
  <si>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</si>
  <si>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</si>
  <si>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</si>
  <si>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</si>
  <si>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</si>
  <si>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</si>
  <si>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</si>
  <si>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</si>
  <si>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</si>
  <si>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</si>
  <si>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</si>
  <si>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</si>
  <si>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</si>
  <si>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</si>
  <si>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</si>
  <si>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</si>
  <si>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</si>
  <si>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</si>
  <si>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</si>
  <si>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</si>
  <si>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</si>
  <si>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</si>
  <si>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</si>
  <si>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</si>
  <si>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</si>
  <si>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</si>
  <si>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</si>
  <si>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</si>
  <si>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</si>
  <si>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</si>
  <si>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</si>
  <si>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</si>
  <si>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</si>
  <si>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</si>
  <si>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</si>
  <si>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</si>
  <si>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</si>
  <si>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</si>
  <si>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</si>
  <si>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</si>
  <si>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</si>
  <si>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</si>
  <si>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</si>
  <si>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</si>
  <si>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</si>
  <si>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</si>
  <si>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</si>
  <si>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</si>
  <si>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</si>
  <si>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</si>
  <si>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</si>
  <si>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</si>
  <si>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</si>
  <si>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</si>
  <si>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</si>
  <si>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</si>
  <si>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</si>
  <si>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</si>
  <si>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</si>
  <si>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</si>
  <si>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</si>
  <si>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</si>
  <si>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  * The mean number of backers.</t>
  </si>
  <si>
    <t xml:space="preserve">  * The median number of backers.</t>
  </si>
  <si>
    <t xml:space="preserve">  * The minimum number of backers.</t>
  </si>
  <si>
    <t xml:space="preserve">  * The maximum number of backers.</t>
  </si>
  <si>
    <t xml:space="preserve">  * The variance of the number of backers.</t>
  </si>
  <si>
    <t xml:space="preserve">  * The standard deviation of the number of backers.</t>
  </si>
  <si>
    <t>Failed</t>
  </si>
  <si>
    <t>Use your data to determine whether the mean or the median summarizes the data more meaningfully</t>
  </si>
  <si>
    <t xml:space="preserve">The median would summarized the data more meaningful.   The value of mean can be distorted by outliers. </t>
  </si>
  <si>
    <t>Use your data to determine if there is more variability with successful or unsuccessful campaigns. Does this make sense? Why or why not?</t>
  </si>
  <si>
    <t>Q1</t>
  </si>
  <si>
    <t>Q3</t>
  </si>
  <si>
    <t>IQR</t>
  </si>
  <si>
    <t>Lbound</t>
  </si>
  <si>
    <t>Ubound</t>
  </si>
  <si>
    <t>Outliers</t>
  </si>
  <si>
    <t>Successful</t>
  </si>
  <si>
    <t>Successful - outliers</t>
  </si>
  <si>
    <t>Failed - outliers</t>
  </si>
  <si>
    <t>outliers</t>
  </si>
  <si>
    <t xml:space="preserve">The data is skewed since the mean and the median is not close. </t>
  </si>
  <si>
    <t>total row</t>
  </si>
  <si>
    <t>total true</t>
  </si>
  <si>
    <t>percentage</t>
  </si>
  <si>
    <t>Average removing outliers</t>
  </si>
  <si>
    <t>There are more variablity with successful campaigns.  The data does not make sense because it was not normally distributed.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</si>
</sst>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44" fontId="1" fillId="0" borderId="0" xfId="2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3" applyFont="1"/>
    <xf numFmtId="0" fontId="0" fillId="2" borderId="0" xfId="0" applyFill="1"/>
    <xf numFmtId="0" fontId="4" fillId="0" borderId="0" xfId="0" applyFont="1" applyAlignment="1">
      <alignment horizontal="left" vertical="center"/>
    </xf>
    <xf numFmtId="41" fontId="1" fillId="0" borderId="0" xfId="1" applyNumberFormat="1" applyFont="1"/>
    <xf numFmtId="41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5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Nikole Y.xlsx]Pv_Category &amp; 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'Pv_Category &amp;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'Pv_Category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'Pv_Category &amp;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A2-4F6C-B000-FDE7F70C0C33}"/>
            </c:ext>
          </c:extLst>
        </c:ser>
        <c:ser>
          <c:idx val="1"/>
          <c:order val="1"/>
          <c:tx>
            <c:strRef>
              <c:f>'Pv_Category &amp; State'!$C$3:$C$4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'Pv_Category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'Pv_Category &amp; State'!$C$5:$C$14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A2-4F6C-B000-FDE7F70C0C33}"/>
            </c:ext>
          </c:extLst>
        </c:ser>
        <c:ser>
          <c:idx val="2"/>
          <c:order val="2"/>
          <c:tx>
            <c:strRef>
              <c:f>'Pv_Category &amp; State'!$D$3:$D$4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'Pv_Category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'Pv_Category &amp; State'!$D$5:$D$14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A2-4F6C-B000-FDE7F70C0C33}"/>
            </c:ext>
          </c:extLst>
        </c:ser>
        <c:ser>
          <c:idx val="3"/>
          <c:order val="3"/>
          <c:tx>
            <c:strRef>
              <c:f>'Pv_Category &amp; State'!$E$3:$E$4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'Pv_Category &amp;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'Pv_Category &amp; State'!$E$5:$E$14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A2-4F6C-B000-FDE7F70C0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3189231"/>
        <c:axId val="524470431"/>
      </c:barChart>
      <c:catAx>
        <c:axId val="106318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470431"/>
        <c:crosses val="autoZero"/>
        <c:auto val="1"/>
        <c:lblAlgn val="ctr"/>
        <c:lblOffset val="100"/>
        <c:noMultiLvlLbl val="0"/>
      </c:catAx>
      <c:valAx>
        <c:axId val="52447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18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Nikole Y.xlsx]Pv_Sub-Category &amp;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'Pv_Sub-Category &amp;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'Pv_Sub-Category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'Pv_Sub-Category &amp;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F-4AE8-997B-0E3FFE4AD0E0}"/>
            </c:ext>
          </c:extLst>
        </c:ser>
        <c:ser>
          <c:idx val="1"/>
          <c:order val="1"/>
          <c:tx>
            <c:strRef>
              <c:f>'Pv_Sub-Category &amp; State'!$C$4:$C$5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'Pv_Sub-Category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'Pv_Sub-Category &amp; State'!$C$6:$C$47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2F-4AE8-997B-0E3FFE4AD0E0}"/>
            </c:ext>
          </c:extLst>
        </c:ser>
        <c:ser>
          <c:idx val="2"/>
          <c:order val="2"/>
          <c:tx>
            <c:strRef>
              <c:f>'Pv_Sub-Category &amp; State'!$D$4:$D$5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'Pv_Sub-Category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'Pv_Sub-Category &amp; State'!$D$6:$D$47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2F-4AE8-997B-0E3FFE4AD0E0}"/>
            </c:ext>
          </c:extLst>
        </c:ser>
        <c:ser>
          <c:idx val="3"/>
          <c:order val="3"/>
          <c:tx>
            <c:strRef>
              <c:f>'Pv_Sub-Category &amp; State'!$E$4:$E$5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'Pv_Sub-Category &amp;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'Pv_Sub-Category &amp; State'!$E$6:$E$47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2F-4AE8-997B-0E3FFE4AD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838975"/>
        <c:axId val="928464031"/>
      </c:barChart>
      <c:catAx>
        <c:axId val="10588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464031"/>
        <c:crosses val="autoZero"/>
        <c:auto val="1"/>
        <c:lblAlgn val="ctr"/>
        <c:lblOffset val="100"/>
        <c:noMultiLvlLbl val="0"/>
      </c:catAx>
      <c:valAx>
        <c:axId val="92846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8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Nikole Y.xlsx]Pv_DateCreatedConv &amp;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'Pv_DateCreatedConv &amp;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'Pv_DateCreatedConv &amp;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'Pv_DateCreatedConv &amp;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9E-4D2E-AD9D-78E995A07E50}"/>
            </c:ext>
          </c:extLst>
        </c:ser>
        <c:ser>
          <c:idx val="1"/>
          <c:order val="1"/>
          <c:tx>
            <c:strRef>
              <c:f>'Pv_DateCreatedConv &amp;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'Pv_DateCreatedConv &amp;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'Pv_DateCreatedConv &amp;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9E-4D2E-AD9D-78E995A07E50}"/>
            </c:ext>
          </c:extLst>
        </c:ser>
        <c:ser>
          <c:idx val="2"/>
          <c:order val="2"/>
          <c:tx>
            <c:strRef>
              <c:f>'Pv_DateCreatedConv &amp;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'Pv_DateCreatedConv &amp;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'Pv_DateCreatedConv &amp;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9E-4D2E-AD9D-78E995A07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315936"/>
        <c:axId val="2051269232"/>
      </c:lineChart>
      <c:catAx>
        <c:axId val="180831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269232"/>
        <c:crosses val="autoZero"/>
        <c:auto val="1"/>
        <c:lblAlgn val="ctr"/>
        <c:lblOffset val="100"/>
        <c:noMultiLvlLbl val="0"/>
      </c:catAx>
      <c:valAx>
        <c:axId val="205126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3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96952283490158"/>
          <c:y val="0.23863155431247943"/>
          <c:w val="0.13837977359783815"/>
          <c:h val="0.270843773372458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413121903418837"/>
          <c:y val="2.9327051384358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2F-4B35-BE72-080620B75D7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2F-4B35-BE72-080620B75D7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2F-4B35-BE72-080620B75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750399"/>
        <c:axId val="1815117743"/>
      </c:lineChart>
      <c:catAx>
        <c:axId val="11075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117743"/>
        <c:crosses val="autoZero"/>
        <c:auto val="1"/>
        <c:lblAlgn val="ctr"/>
        <c:lblOffset val="100"/>
        <c:noMultiLvlLbl val="0"/>
      </c:catAx>
      <c:valAx>
        <c:axId val="181511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5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83343</xdr:colOff>
      <xdr:row>14</xdr:row>
      <xdr:rowOff>159542</xdr:rowOff>
    </xdr:from>
    <xdr:to>
      <xdr:col>9</xdr:col>
      <xdr:colOff>538162</xdr:colOff>
      <xdr:row>31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55B7FF-DE9D-43EF-A750-DF3896CC8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647699</xdr:colOff>
      <xdr:row>1</xdr:row>
      <xdr:rowOff>169068</xdr:rowOff>
    </xdr:from>
    <xdr:to>
      <xdr:col>15</xdr:col>
      <xdr:colOff>638175</xdr:colOff>
      <xdr:row>25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F2FE6-1C52-4B44-B31B-02345886C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150018</xdr:colOff>
      <xdr:row>3</xdr:row>
      <xdr:rowOff>21429</xdr:rowOff>
    </xdr:from>
    <xdr:to>
      <xdr:col>17</xdr:col>
      <xdr:colOff>276225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1F6CE-6A62-49EC-A3DC-0607D06DD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50006</xdr:colOff>
      <xdr:row>14</xdr:row>
      <xdr:rowOff>16668</xdr:rowOff>
    </xdr:from>
    <xdr:to>
      <xdr:col>7</xdr:col>
      <xdr:colOff>1185862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09E5CC-7224-49B2-8444-E802AAEF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Dev" refreshedDate="44088.751249884263" createdVersion="6" refreshedVersion="6" minRefreshableVersion="3" recordCount="4114" xr:uid="{3200ECCC-AB4F-49C9-8FE0-1A07DE8F854E}">
  <cacheSource type="worksheet">
    <worksheetSource ref="A1:R4115" sheet="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Dev" refreshedDate="44088.751285532409" createdVersion="6" refreshedVersion="6" minRefreshableVersion="3" recordCount="4114" xr:uid="{552BEBF0-49BE-44C7-9E3A-D7974E074AC6}">
  <cacheSource type="worksheet">
    <worksheetSource ref="A1:T4115" sheet="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4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A1565-15AC-4528-B7D2-D3D7883822E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F6462-D01A-423E-AEC7-274FF209712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BB6727-6C9D-465C-96A6-C80BFFCD770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3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5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8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9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0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2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FF8DE-AA6E-4475-A382-102518EEA7FE}">
  <dimension ref="A1:F14"/>
  <sheetViews>
    <sheetView tabSelected="1" workbookViewId="0">
      <selection activeCell="B5" sqref="B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8322</v>
      </c>
      <c r="E1" s="15"/>
    </row>
    <row r="3" spans="1:6" x14ac:dyDescent="0.45">
      <c r="A3" s="8" t="s">
        <v>8311</v>
      </c>
      <c r="B3" s="8" t="s">
        <v>8321</v>
      </c>
    </row>
    <row r="4" spans="1:6" x14ac:dyDescent="0.45">
      <c r="A4" s="8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45">
      <c r="A5" s="9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8319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8320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8316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8317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8318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8310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E904-DFF2-4CBD-BA52-085A621ED371}">
  <dimension ref="A1:F47"/>
  <sheetViews>
    <sheetView workbookViewId="0">
      <selection activeCell="B8" sqref="B8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3.59765625" bestFit="1" customWidth="1"/>
    <col min="4" max="4" width="5.2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8" t="s">
        <v>8223</v>
      </c>
      <c r="B1" t="s">
        <v>8322</v>
      </c>
      <c r="E1" s="15"/>
    </row>
    <row r="2" spans="1:6" x14ac:dyDescent="0.45">
      <c r="A2" s="8" t="s">
        <v>8308</v>
      </c>
      <c r="B2" t="s">
        <v>8322</v>
      </c>
    </row>
    <row r="4" spans="1:6" x14ac:dyDescent="0.45">
      <c r="A4" s="8" t="s">
        <v>8311</v>
      </c>
      <c r="B4" s="8" t="s">
        <v>8321</v>
      </c>
    </row>
    <row r="5" spans="1:6" x14ac:dyDescent="0.45">
      <c r="A5" s="8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45">
      <c r="A6" s="9" t="s">
        <v>8323</v>
      </c>
      <c r="B6" s="10"/>
      <c r="C6" s="10"/>
      <c r="D6" s="10">
        <v>100</v>
      </c>
      <c r="E6" s="10"/>
      <c r="F6" s="10">
        <v>100</v>
      </c>
    </row>
    <row r="7" spans="1:6" x14ac:dyDescent="0.45">
      <c r="A7" s="9" t="s">
        <v>8324</v>
      </c>
      <c r="B7" s="10"/>
      <c r="C7" s="10"/>
      <c r="D7" s="10"/>
      <c r="E7" s="10">
        <v>20</v>
      </c>
      <c r="F7" s="10">
        <v>20</v>
      </c>
    </row>
    <row r="8" spans="1:6" x14ac:dyDescent="0.45">
      <c r="A8" s="9" t="s">
        <v>8325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8326</v>
      </c>
      <c r="B9" s="10"/>
      <c r="C9" s="10"/>
      <c r="D9" s="10">
        <v>40</v>
      </c>
      <c r="E9" s="10"/>
      <c r="F9" s="10">
        <v>40</v>
      </c>
    </row>
    <row r="10" spans="1:6" x14ac:dyDescent="0.45">
      <c r="A10" s="9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8329</v>
      </c>
      <c r="B12" s="10"/>
      <c r="C12" s="10"/>
      <c r="D12" s="10">
        <v>80</v>
      </c>
      <c r="E12" s="10"/>
      <c r="F12" s="10">
        <v>80</v>
      </c>
    </row>
    <row r="13" spans="1:6" x14ac:dyDescent="0.4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8331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5">
      <c r="A15" s="9" t="s">
        <v>8332</v>
      </c>
      <c r="B15" s="10"/>
      <c r="C15" s="10"/>
      <c r="D15" s="10">
        <v>40</v>
      </c>
      <c r="E15" s="10"/>
      <c r="F15" s="10">
        <v>40</v>
      </c>
    </row>
    <row r="16" spans="1:6" x14ac:dyDescent="0.45">
      <c r="A16" s="9" t="s">
        <v>8333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5">
      <c r="A17" s="9" t="s">
        <v>8334</v>
      </c>
      <c r="B17" s="10"/>
      <c r="C17" s="10"/>
      <c r="D17" s="10">
        <v>20</v>
      </c>
      <c r="E17" s="10"/>
      <c r="F17" s="10">
        <v>20</v>
      </c>
    </row>
    <row r="18" spans="1:6" x14ac:dyDescent="0.45">
      <c r="A18" s="9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8336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5">
      <c r="A20" s="9" t="s">
        <v>8337</v>
      </c>
      <c r="B20" s="10"/>
      <c r="C20" s="10"/>
      <c r="D20" s="10">
        <v>60</v>
      </c>
      <c r="E20" s="10"/>
      <c r="F20" s="10">
        <v>60</v>
      </c>
    </row>
    <row r="21" spans="1:6" x14ac:dyDescent="0.45">
      <c r="A21" s="9" t="s">
        <v>8338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5">
      <c r="A22" s="9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8340</v>
      </c>
      <c r="B23" s="10"/>
      <c r="C23" s="10"/>
      <c r="D23" s="10">
        <v>40</v>
      </c>
      <c r="E23" s="10"/>
      <c r="F23" s="10">
        <v>40</v>
      </c>
    </row>
    <row r="24" spans="1:6" x14ac:dyDescent="0.45">
      <c r="A24" s="9" t="s">
        <v>8341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5">
      <c r="A25" s="9" t="s">
        <v>8342</v>
      </c>
      <c r="B25" s="10"/>
      <c r="C25" s="10"/>
      <c r="D25" s="10">
        <v>20</v>
      </c>
      <c r="E25" s="10"/>
      <c r="F25" s="10">
        <v>20</v>
      </c>
    </row>
    <row r="26" spans="1:6" x14ac:dyDescent="0.45">
      <c r="A26" s="9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8344</v>
      </c>
      <c r="B27" s="10"/>
      <c r="C27" s="10"/>
      <c r="D27" s="10">
        <v>20</v>
      </c>
      <c r="E27" s="10"/>
      <c r="F27" s="10">
        <v>20</v>
      </c>
    </row>
    <row r="28" spans="1:6" x14ac:dyDescent="0.45">
      <c r="A28" s="9" t="s">
        <v>8345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5">
      <c r="A29" s="9" t="s">
        <v>8346</v>
      </c>
      <c r="B29" s="10"/>
      <c r="C29" s="10"/>
      <c r="D29" s="10">
        <v>20</v>
      </c>
      <c r="E29" s="10"/>
      <c r="F29" s="10">
        <v>20</v>
      </c>
    </row>
    <row r="30" spans="1:6" x14ac:dyDescent="0.45">
      <c r="A30" s="9" t="s">
        <v>8347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5">
      <c r="A31" s="9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8350</v>
      </c>
      <c r="B33" s="10"/>
      <c r="C33" s="10"/>
      <c r="D33" s="10">
        <v>20</v>
      </c>
      <c r="E33" s="10"/>
      <c r="F33" s="10">
        <v>20</v>
      </c>
    </row>
    <row r="34" spans="1:6" x14ac:dyDescent="0.45">
      <c r="A34" s="9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8352</v>
      </c>
      <c r="B35" s="10"/>
      <c r="C35" s="10"/>
      <c r="D35" s="10"/>
      <c r="E35" s="10">
        <v>40</v>
      </c>
      <c r="F35" s="10">
        <v>40</v>
      </c>
    </row>
    <row r="36" spans="1:6" x14ac:dyDescent="0.45">
      <c r="A36" s="9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8354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5">
      <c r="A39" s="9" t="s">
        <v>8356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5">
      <c r="A40" s="9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8359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5">
      <c r="A43" s="9" t="s">
        <v>8360</v>
      </c>
      <c r="B43" s="10"/>
      <c r="C43" s="10"/>
      <c r="D43" s="10">
        <v>100</v>
      </c>
      <c r="E43" s="10"/>
      <c r="F43" s="10">
        <v>100</v>
      </c>
    </row>
    <row r="44" spans="1:6" x14ac:dyDescent="0.45">
      <c r="A44" s="9" t="s">
        <v>8361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5">
      <c r="A45" s="9" t="s">
        <v>8362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5">
      <c r="A46" s="9" t="s">
        <v>8363</v>
      </c>
      <c r="B46" s="10"/>
      <c r="C46" s="10"/>
      <c r="D46" s="10"/>
      <c r="E46" s="10">
        <v>20</v>
      </c>
      <c r="F46" s="10">
        <v>20</v>
      </c>
    </row>
    <row r="47" spans="1:6" x14ac:dyDescent="0.45">
      <c r="A47" s="9" t="s">
        <v>8310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6286-CBD2-4CCC-8270-F2284B100D06}">
  <dimension ref="A1:E18"/>
  <sheetViews>
    <sheetView workbookViewId="0">
      <selection activeCell="C9" sqref="C9"/>
    </sheetView>
  </sheetViews>
  <sheetFormatPr defaultRowHeight="14.25" x14ac:dyDescent="0.45"/>
  <cols>
    <col min="1" max="1" width="13.464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customWidth="1"/>
    <col min="6" max="6" width="10.19921875" bestFit="1" customWidth="1"/>
    <col min="7" max="7" width="7.86328125" bestFit="1" customWidth="1"/>
    <col min="8" max="8" width="5.265625" bestFit="1" customWidth="1"/>
    <col min="9" max="9" width="3.59765625" bestFit="1" customWidth="1"/>
    <col min="10" max="10" width="8.9296875" bestFit="1" customWidth="1"/>
    <col min="11" max="11" width="8.19921875" bestFit="1" customWidth="1"/>
    <col min="12" max="12" width="7.86328125" bestFit="1" customWidth="1"/>
    <col min="13" max="13" width="5.265625" bestFit="1" customWidth="1"/>
    <col min="14" max="14" width="3.59765625" bestFit="1" customWidth="1"/>
    <col min="15" max="15" width="8.9296875" bestFit="1" customWidth="1"/>
    <col min="16" max="16" width="8.53125" bestFit="1" customWidth="1"/>
    <col min="17" max="17" width="7.86328125" bestFit="1" customWidth="1"/>
    <col min="18" max="18" width="5.265625" bestFit="1" customWidth="1"/>
    <col min="19" max="19" width="8.9296875" bestFit="1" customWidth="1"/>
    <col min="20" max="20" width="8.19921875" bestFit="1" customWidth="1"/>
    <col min="21" max="21" width="7.86328125" bestFit="1" customWidth="1"/>
    <col min="22" max="22" width="5.265625" bestFit="1" customWidth="1"/>
    <col min="23" max="23" width="8.9296875" bestFit="1" customWidth="1"/>
    <col min="24" max="24" width="8.796875" bestFit="1" customWidth="1"/>
    <col min="25" max="25" width="7.86328125" bestFit="1" customWidth="1"/>
    <col min="26" max="26" width="5.265625" bestFit="1" customWidth="1"/>
    <col min="27" max="27" width="8.9296875" bestFit="1" customWidth="1"/>
    <col min="28" max="28" width="8.06640625" bestFit="1" customWidth="1"/>
    <col min="29" max="29" width="7.86328125" bestFit="1" customWidth="1"/>
    <col min="30" max="30" width="5.265625" bestFit="1" customWidth="1"/>
    <col min="31" max="31" width="8.9296875" bestFit="1" customWidth="1"/>
    <col min="32" max="32" width="7.46484375" bestFit="1" customWidth="1"/>
    <col min="33" max="33" width="7.86328125" bestFit="1" customWidth="1"/>
    <col min="34" max="34" width="5.265625" bestFit="1" customWidth="1"/>
    <col min="35" max="35" width="8.9296875" bestFit="1" customWidth="1"/>
    <col min="36" max="36" width="8.46484375" bestFit="1" customWidth="1"/>
    <col min="37" max="37" width="7.86328125" bestFit="1" customWidth="1"/>
    <col min="38" max="38" width="5.265625" bestFit="1" customWidth="1"/>
    <col min="39" max="39" width="8.9296875" bestFit="1" customWidth="1"/>
    <col min="40" max="40" width="8.265625" bestFit="1" customWidth="1"/>
    <col min="41" max="41" width="7.86328125" bestFit="1" customWidth="1"/>
    <col min="42" max="42" width="5.265625" bestFit="1" customWidth="1"/>
    <col min="43" max="43" width="8.9296875" bestFit="1" customWidth="1"/>
    <col min="44" max="44" width="8.06640625" bestFit="1" customWidth="1"/>
    <col min="45" max="45" width="7.86328125" bestFit="1" customWidth="1"/>
    <col min="46" max="46" width="5.265625" bestFit="1" customWidth="1"/>
    <col min="47" max="47" width="8.9296875" bestFit="1" customWidth="1"/>
    <col min="48" max="48" width="8.53125" bestFit="1" customWidth="1"/>
    <col min="49" max="49" width="7.86328125" bestFit="1" customWidth="1"/>
    <col min="50" max="50" width="5.265625" bestFit="1" customWidth="1"/>
    <col min="51" max="51" width="8.9296875" bestFit="1" customWidth="1"/>
    <col min="52" max="52" width="8.265625" bestFit="1" customWidth="1"/>
    <col min="53" max="53" width="10.19921875" bestFit="1" customWidth="1"/>
    <col min="54" max="54" width="6.19921875" bestFit="1" customWidth="1"/>
    <col min="55" max="55" width="3.9296875" bestFit="1" customWidth="1"/>
    <col min="56" max="56" width="3.73046875" bestFit="1" customWidth="1"/>
    <col min="57" max="57" width="8.9296875" bestFit="1" customWidth="1"/>
    <col min="58" max="58" width="6.19921875" bestFit="1" customWidth="1"/>
    <col min="59" max="59" width="4" bestFit="1" customWidth="1"/>
    <col min="60" max="60" width="3.73046875" bestFit="1" customWidth="1"/>
    <col min="61" max="61" width="8.9296875" bestFit="1" customWidth="1"/>
    <col min="62" max="62" width="9.265625" bestFit="1" customWidth="1"/>
    <col min="63" max="63" width="6.53125" bestFit="1" customWidth="1"/>
    <col min="64" max="64" width="3.6640625" bestFit="1" customWidth="1"/>
    <col min="65" max="65" width="4" bestFit="1" customWidth="1"/>
    <col min="66" max="66" width="8.9296875" bestFit="1" customWidth="1"/>
    <col min="67" max="67" width="6.19921875" bestFit="1" customWidth="1"/>
    <col min="68" max="68" width="4.265625" bestFit="1" customWidth="1"/>
    <col min="69" max="69" width="3.53125" bestFit="1" customWidth="1"/>
    <col min="70" max="70" width="8.9296875" bestFit="1" customWidth="1"/>
    <col min="71" max="71" width="6.19921875" bestFit="1" customWidth="1"/>
    <col min="72" max="72" width="3.9296875" bestFit="1" customWidth="1"/>
    <col min="73" max="73" width="3.73046875" bestFit="1" customWidth="1"/>
    <col min="74" max="74" width="8.9296875" bestFit="1" customWidth="1"/>
    <col min="75" max="75" width="6.19921875" bestFit="1" customWidth="1"/>
    <col min="76" max="76" width="4" bestFit="1" customWidth="1"/>
    <col min="77" max="77" width="3.73046875" bestFit="1" customWidth="1"/>
    <col min="78" max="78" width="8.9296875" bestFit="1" customWidth="1"/>
    <col min="79" max="79" width="9.265625" bestFit="1" customWidth="1"/>
    <col min="80" max="80" width="6.53125" bestFit="1" customWidth="1"/>
    <col min="81" max="81" width="3.6640625" bestFit="1" customWidth="1"/>
    <col min="82" max="82" width="4" bestFit="1" customWidth="1"/>
    <col min="83" max="83" width="8.9296875" bestFit="1" customWidth="1"/>
    <col min="84" max="84" width="6.19921875" bestFit="1" customWidth="1"/>
    <col min="85" max="85" width="4.265625" bestFit="1" customWidth="1"/>
    <col min="86" max="86" width="3.53125" bestFit="1" customWidth="1"/>
    <col min="87" max="87" width="8.9296875" bestFit="1" customWidth="1"/>
    <col min="88" max="88" width="6.19921875" bestFit="1" customWidth="1"/>
    <col min="89" max="89" width="3.9296875" bestFit="1" customWidth="1"/>
    <col min="90" max="90" width="3.73046875" bestFit="1" customWidth="1"/>
    <col min="91" max="91" width="8.9296875" bestFit="1" customWidth="1"/>
    <col min="92" max="92" width="6.19921875" bestFit="1" customWidth="1"/>
    <col min="93" max="93" width="4" bestFit="1" customWidth="1"/>
    <col min="94" max="94" width="3.73046875" bestFit="1" customWidth="1"/>
    <col min="95" max="95" width="8.9296875" bestFit="1" customWidth="1"/>
    <col min="96" max="96" width="9.265625" bestFit="1" customWidth="1"/>
    <col min="97" max="97" width="6.53125" bestFit="1" customWidth="1"/>
    <col min="98" max="98" width="3.6640625" bestFit="1" customWidth="1"/>
    <col min="99" max="99" width="4" bestFit="1" customWidth="1"/>
    <col min="100" max="100" width="8.9296875" bestFit="1" customWidth="1"/>
    <col min="101" max="101" width="6.19921875" bestFit="1" customWidth="1"/>
    <col min="102" max="102" width="4.265625" bestFit="1" customWidth="1"/>
    <col min="103" max="103" width="3.53125" bestFit="1" customWidth="1"/>
    <col min="104" max="104" width="8.9296875" bestFit="1" customWidth="1"/>
    <col min="105" max="105" width="6.19921875" bestFit="1" customWidth="1"/>
    <col min="106" max="106" width="3.9296875" bestFit="1" customWidth="1"/>
    <col min="107" max="107" width="3.73046875" bestFit="1" customWidth="1"/>
    <col min="108" max="108" width="8.9296875" bestFit="1" customWidth="1"/>
    <col min="109" max="109" width="6.19921875" bestFit="1" customWidth="1"/>
    <col min="110" max="110" width="4" bestFit="1" customWidth="1"/>
    <col min="111" max="111" width="3.73046875" bestFit="1" customWidth="1"/>
    <col min="112" max="112" width="8.9296875" bestFit="1" customWidth="1"/>
    <col min="113" max="113" width="9.265625" bestFit="1" customWidth="1"/>
    <col min="114" max="114" width="6.53125" bestFit="1" customWidth="1"/>
    <col min="115" max="115" width="3.6640625" bestFit="1" customWidth="1"/>
    <col min="116" max="116" width="4" bestFit="1" customWidth="1"/>
    <col min="117" max="117" width="8.9296875" bestFit="1" customWidth="1"/>
    <col min="118" max="118" width="6.19921875" bestFit="1" customWidth="1"/>
    <col min="119" max="119" width="4.265625" bestFit="1" customWidth="1"/>
    <col min="120" max="120" width="3.53125" bestFit="1" customWidth="1"/>
    <col min="121" max="121" width="8.9296875" bestFit="1" customWidth="1"/>
    <col min="122" max="122" width="6.19921875" bestFit="1" customWidth="1"/>
    <col min="123" max="123" width="3.9296875" bestFit="1" customWidth="1"/>
    <col min="124" max="124" width="3.73046875" bestFit="1" customWidth="1"/>
    <col min="125" max="125" width="8.9296875" bestFit="1" customWidth="1"/>
    <col min="126" max="126" width="6.19921875" bestFit="1" customWidth="1"/>
    <col min="127" max="127" width="4" bestFit="1" customWidth="1"/>
    <col min="128" max="128" width="3.73046875" bestFit="1" customWidth="1"/>
    <col min="129" max="129" width="8.9296875" bestFit="1" customWidth="1"/>
    <col min="130" max="130" width="9.265625" bestFit="1" customWidth="1"/>
    <col min="131" max="131" width="6.53125" bestFit="1" customWidth="1"/>
    <col min="132" max="132" width="3.6640625" bestFit="1" customWidth="1"/>
    <col min="133" max="133" width="4" bestFit="1" customWidth="1"/>
    <col min="134" max="134" width="8.9296875" bestFit="1" customWidth="1"/>
    <col min="135" max="135" width="9.265625" bestFit="1" customWidth="1"/>
    <col min="136" max="136" width="10.19921875" bestFit="1" customWidth="1"/>
    <col min="137" max="140" width="9.33203125" bestFit="1" customWidth="1"/>
    <col min="141" max="146" width="8.33203125" bestFit="1" customWidth="1"/>
    <col min="147" max="156" width="9.33203125" bestFit="1" customWidth="1"/>
    <col min="157" max="162" width="8.33203125" bestFit="1" customWidth="1"/>
    <col min="163" max="173" width="9.33203125" bestFit="1" customWidth="1"/>
    <col min="174" max="181" width="8.33203125" bestFit="1" customWidth="1"/>
    <col min="182" max="192" width="9.33203125" bestFit="1" customWidth="1"/>
    <col min="193" max="197" width="8.33203125" bestFit="1" customWidth="1"/>
    <col min="198" max="208" width="9.33203125" bestFit="1" customWidth="1"/>
    <col min="209" max="217" width="10.33203125" bestFit="1" customWidth="1"/>
    <col min="218" max="222" width="9.33203125" bestFit="1" customWidth="1"/>
    <col min="223" max="235" width="10.33203125" bestFit="1" customWidth="1"/>
    <col min="236" max="242" width="9.33203125" bestFit="1" customWidth="1"/>
    <col min="243" max="251" width="10.33203125" bestFit="1" customWidth="1"/>
    <col min="252" max="253" width="8.33203125" bestFit="1" customWidth="1"/>
    <col min="254" max="278" width="9.33203125" bestFit="1" customWidth="1"/>
    <col min="279" max="287" width="8.33203125" bestFit="1" customWidth="1"/>
    <col min="288" max="299" width="9.33203125" bestFit="1" customWidth="1"/>
    <col min="300" max="310" width="8.33203125" bestFit="1" customWidth="1"/>
    <col min="311" max="336" width="9.33203125" bestFit="1" customWidth="1"/>
    <col min="337" max="344" width="8.33203125" bestFit="1" customWidth="1"/>
    <col min="345" max="364" width="9.33203125" bestFit="1" customWidth="1"/>
    <col min="365" max="374" width="8.33203125" bestFit="1" customWidth="1"/>
    <col min="375" max="388" width="9.33203125" bestFit="1" customWidth="1"/>
    <col min="389" max="394" width="8.33203125" bestFit="1" customWidth="1"/>
    <col min="395" max="412" width="9.33203125" bestFit="1" customWidth="1"/>
    <col min="413" max="416" width="8.33203125" bestFit="1" customWidth="1"/>
    <col min="417" max="434" width="9.33203125" bestFit="1" customWidth="1"/>
    <col min="435" max="440" width="8.33203125" bestFit="1" customWidth="1"/>
    <col min="441" max="458" width="9.33203125" bestFit="1" customWidth="1"/>
    <col min="459" max="465" width="8.33203125" bestFit="1" customWidth="1"/>
    <col min="466" max="481" width="9.33203125" bestFit="1" customWidth="1"/>
    <col min="482" max="498" width="10.33203125" bestFit="1" customWidth="1"/>
    <col min="499" max="502" width="9.33203125" bestFit="1" customWidth="1"/>
    <col min="503" max="517" width="10.33203125" bestFit="1" customWidth="1"/>
    <col min="518" max="524" width="9.33203125" bestFit="1" customWidth="1"/>
    <col min="525" max="533" width="10.33203125" bestFit="1" customWidth="1"/>
    <col min="534" max="539" width="8.33203125" bestFit="1" customWidth="1"/>
    <col min="540" max="555" width="9.33203125" bestFit="1" customWidth="1"/>
    <col min="556" max="566" width="8.33203125" bestFit="1" customWidth="1"/>
    <col min="567" max="582" width="9.33203125" bestFit="1" customWidth="1"/>
    <col min="583" max="587" width="8.33203125" bestFit="1" customWidth="1"/>
    <col min="588" max="599" width="9.33203125" bestFit="1" customWidth="1"/>
    <col min="600" max="611" width="8.33203125" bestFit="1" customWidth="1"/>
    <col min="612" max="630" width="9.33203125" bestFit="1" customWidth="1"/>
    <col min="631" max="637" width="8.33203125" bestFit="1" customWidth="1"/>
    <col min="638" max="651" width="9.33203125" bestFit="1" customWidth="1"/>
    <col min="652" max="655" width="8.33203125" bestFit="1" customWidth="1"/>
    <col min="656" max="669" width="9.33203125" bestFit="1" customWidth="1"/>
    <col min="670" max="676" width="8.33203125" bestFit="1" customWidth="1"/>
    <col min="677" max="686" width="9.33203125" bestFit="1" customWidth="1"/>
    <col min="687" max="693" width="8.33203125" bestFit="1" customWidth="1"/>
    <col min="694" max="703" width="9.33203125" bestFit="1" customWidth="1"/>
    <col min="704" max="713" width="8.33203125" bestFit="1" customWidth="1"/>
    <col min="714" max="738" width="9.33203125" bestFit="1" customWidth="1"/>
    <col min="739" max="763" width="10.33203125" bestFit="1" customWidth="1"/>
    <col min="764" max="769" width="9.33203125" bestFit="1" customWidth="1"/>
    <col min="770" max="787" width="10.33203125" bestFit="1" customWidth="1"/>
    <col min="788" max="796" width="9.33203125" bestFit="1" customWidth="1"/>
    <col min="797" max="807" width="10.33203125" bestFit="1" customWidth="1"/>
    <col min="808" max="816" width="8.33203125" bestFit="1" customWidth="1"/>
    <col min="817" max="837" width="9.33203125" bestFit="1" customWidth="1"/>
    <col min="838" max="841" width="8.33203125" bestFit="1" customWidth="1"/>
    <col min="842" max="858" width="9.33203125" bestFit="1" customWidth="1"/>
    <col min="859" max="862" width="8.33203125" bestFit="1" customWidth="1"/>
    <col min="863" max="885" width="9.33203125" bestFit="1" customWidth="1"/>
    <col min="886" max="901" width="8.33203125" bestFit="1" customWidth="1"/>
    <col min="902" max="933" width="9.33203125" bestFit="1" customWidth="1"/>
    <col min="934" max="955" width="8.33203125" bestFit="1" customWidth="1"/>
    <col min="956" max="1029" width="9.33203125" bestFit="1" customWidth="1"/>
    <col min="1030" max="1062" width="8.33203125" bestFit="1" customWidth="1"/>
    <col min="1063" max="1133" width="9.33203125" bestFit="1" customWidth="1"/>
    <col min="1134" max="1178" width="8.33203125" bestFit="1" customWidth="1"/>
    <col min="1179" max="1292" width="9.33203125" bestFit="1" customWidth="1"/>
    <col min="1293" max="1320" width="8.33203125" bestFit="1" customWidth="1"/>
    <col min="1321" max="1403" width="9.33203125" bestFit="1" customWidth="1"/>
    <col min="1404" max="1431" width="8.33203125" bestFit="1" customWidth="1"/>
    <col min="1432" max="1517" width="9.33203125" bestFit="1" customWidth="1"/>
    <col min="1518" max="1608" width="10.33203125" bestFit="1" customWidth="1"/>
    <col min="1609" max="1640" width="9.33203125" bestFit="1" customWidth="1"/>
    <col min="1641" max="1703" width="10.33203125" bestFit="1" customWidth="1"/>
    <col min="1704" max="1740" width="9.33203125" bestFit="1" customWidth="1"/>
    <col min="1741" max="1783" width="10.33203125" bestFit="1" customWidth="1"/>
    <col min="1784" max="1804" width="8.33203125" bestFit="1" customWidth="1"/>
    <col min="1805" max="1900" width="9.33203125" bestFit="1" customWidth="1"/>
    <col min="1901" max="1935" width="8.33203125" bestFit="1" customWidth="1"/>
    <col min="1936" max="2025" width="9.33203125" bestFit="1" customWidth="1"/>
    <col min="2026" max="2066" width="8.33203125" bestFit="1" customWidth="1"/>
    <col min="2067" max="2140" width="9.33203125" bestFit="1" customWidth="1"/>
    <col min="2141" max="2183" width="8.33203125" bestFit="1" customWidth="1"/>
    <col min="2184" max="2262" width="9.33203125" bestFit="1" customWidth="1"/>
    <col min="2263" max="2295" width="8.33203125" bestFit="1" customWidth="1"/>
    <col min="2296" max="2382" width="9.33203125" bestFit="1" customWidth="1"/>
    <col min="2383" max="2414" width="8.33203125" bestFit="1" customWidth="1"/>
    <col min="2415" max="2504" width="9.33203125" bestFit="1" customWidth="1"/>
    <col min="2505" max="2540" width="8.33203125" bestFit="1" customWidth="1"/>
    <col min="2541" max="2603" width="9.33203125" bestFit="1" customWidth="1"/>
    <col min="2604" max="2629" width="8.33203125" bestFit="1" customWidth="1"/>
    <col min="2630" max="2693" width="9.33203125" bestFit="1" customWidth="1"/>
    <col min="2694" max="2722" width="8.33203125" bestFit="1" customWidth="1"/>
    <col min="2723" max="2808" width="9.33203125" bestFit="1" customWidth="1"/>
    <col min="2809" max="2873" width="10.33203125" bestFit="1" customWidth="1"/>
    <col min="2874" max="2892" width="9.33203125" bestFit="1" customWidth="1"/>
    <col min="2893" max="2957" width="10.33203125" bestFit="1" customWidth="1"/>
    <col min="2958" max="2984" width="9.33203125" bestFit="1" customWidth="1"/>
    <col min="2985" max="3008" width="10.33203125" bestFit="1" customWidth="1"/>
    <col min="3009" max="3034" width="8.33203125" bestFit="1" customWidth="1"/>
    <col min="3035" max="3095" width="9.33203125" bestFit="1" customWidth="1"/>
    <col min="3096" max="3120" width="8.33203125" bestFit="1" customWidth="1"/>
    <col min="3121" max="3186" width="9.33203125" bestFit="1" customWidth="1"/>
    <col min="3187" max="3222" width="8.33203125" bestFit="1" customWidth="1"/>
    <col min="3223" max="3288" width="9.33203125" bestFit="1" customWidth="1"/>
    <col min="3289" max="3320" width="8.33203125" bestFit="1" customWidth="1"/>
    <col min="3321" max="3365" width="9.33203125" bestFit="1" customWidth="1"/>
    <col min="3366" max="3402" width="8.33203125" bestFit="1" customWidth="1"/>
    <col min="3403" max="3464" width="9.33203125" bestFit="1" customWidth="1"/>
    <col min="3465" max="3496" width="8.33203125" bestFit="1" customWidth="1"/>
    <col min="3497" max="3553" width="9.33203125" bestFit="1" customWidth="1"/>
    <col min="3554" max="3581" width="8.33203125" bestFit="1" customWidth="1"/>
    <col min="3582" max="3622" width="9.33203125" bestFit="1" customWidth="1"/>
    <col min="3623" max="3639" width="8.33203125" bestFit="1" customWidth="1"/>
    <col min="3640" max="3689" width="9.33203125" bestFit="1" customWidth="1"/>
    <col min="3690" max="3712" width="8.33203125" bestFit="1" customWidth="1"/>
    <col min="3713" max="3770" width="9.33203125" bestFit="1" customWidth="1"/>
    <col min="3771" max="3810" width="10.33203125" bestFit="1" customWidth="1"/>
    <col min="3811" max="3839" width="9.33203125" bestFit="1" customWidth="1"/>
    <col min="3840" max="3896" width="10.33203125" bestFit="1" customWidth="1"/>
    <col min="3897" max="3923" width="9.33203125" bestFit="1" customWidth="1"/>
    <col min="3924" max="3958" width="10.33203125" bestFit="1" customWidth="1"/>
    <col min="3959" max="3975" width="8.33203125" bestFit="1" customWidth="1"/>
    <col min="3976" max="4026" width="9.33203125" bestFit="1" customWidth="1"/>
    <col min="4027" max="4052" width="8.33203125" bestFit="1" customWidth="1"/>
    <col min="4053" max="4083" width="9.33203125" bestFit="1" customWidth="1"/>
    <col min="4084" max="4103" width="8.33203125" bestFit="1" customWidth="1"/>
    <col min="4104" max="4115" width="9.33203125" bestFit="1" customWidth="1"/>
    <col min="4116" max="4116" width="10.19921875" bestFit="1" customWidth="1"/>
  </cols>
  <sheetData>
    <row r="1" spans="1:5" x14ac:dyDescent="0.45">
      <c r="A1" s="8" t="s">
        <v>8380</v>
      </c>
      <c r="B1" t="s">
        <v>8322</v>
      </c>
      <c r="D1" s="15"/>
    </row>
    <row r="2" spans="1:5" x14ac:dyDescent="0.45">
      <c r="A2" s="8" t="s">
        <v>8379</v>
      </c>
      <c r="B2" t="s">
        <v>8322</v>
      </c>
      <c r="D2" s="15"/>
    </row>
    <row r="4" spans="1:5" x14ac:dyDescent="0.45">
      <c r="A4" s="8" t="s">
        <v>8311</v>
      </c>
      <c r="B4" s="8" t="s">
        <v>8321</v>
      </c>
    </row>
    <row r="5" spans="1:5" x14ac:dyDescent="0.45">
      <c r="A5" s="8" t="s">
        <v>8366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45">
      <c r="A6" s="14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45">
      <c r="A7" s="14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45">
      <c r="A8" s="14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45">
      <c r="A9" s="14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45">
      <c r="A10" s="14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45">
      <c r="A11" s="14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45">
      <c r="A12" s="14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45">
      <c r="A13" s="14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45">
      <c r="A14" s="14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45">
      <c r="A15" s="14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45">
      <c r="A16" s="14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45">
      <c r="A17" s="14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45">
      <c r="A18" s="14" t="s">
        <v>8310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825AD-A0CC-4B65-892E-21B47983FC3A}">
  <dimension ref="A1:H13"/>
  <sheetViews>
    <sheetView workbookViewId="0">
      <selection activeCell="B2" sqref="B2"/>
    </sheetView>
  </sheetViews>
  <sheetFormatPr defaultColWidth="9.265625" defaultRowHeight="14.25" x14ac:dyDescent="0.45"/>
  <cols>
    <col min="1" max="1" width="25.597656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45">
      <c r="A2" t="s">
        <v>8389</v>
      </c>
      <c r="B2">
        <f>COUNTIFS('Starter Data'!$F:$F,"successful",'Starter Data'!$D:$D,"&lt;1000")</f>
        <v>322</v>
      </c>
      <c r="C2">
        <f>COUNTIFS('Starter Data'!$F:$F,"failed",'Starter Data'!$D:$D,"&lt;1000")</f>
        <v>113</v>
      </c>
      <c r="D2">
        <f>COUNTIFS('Starter Data'!$F:$F,"canceled",'Starter Data'!$D:$D,"&lt;1000")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45">
      <c r="A3" t="s">
        <v>8390</v>
      </c>
      <c r="B3">
        <f>COUNTIFS('Starter Data'!$F:$F,"successful",'Starter Data'!$D:$D,"&gt;=1000",'Starter Data'!$D:$D,"&lt;=4999")</f>
        <v>932</v>
      </c>
      <c r="C3">
        <f>COUNTIFS('Starter Data'!$F:$F,"failed",'Starter Data'!$D:$D,"&gt;=1000",'Starter Data'!$D:$D,"&lt;=4999")</f>
        <v>420</v>
      </c>
      <c r="D3">
        <f>COUNTIFS('Starter Data'!$F:$F,"canceled",'Starter Data'!$D:$D,"&gt;=1000",'Starter Data'!$D:$D,"&lt;=4999")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45">
      <c r="A4" t="s">
        <v>8391</v>
      </c>
      <c r="B4">
        <f>COUNTIFS('Starter Data'!$F:$F,"successful",'Starter Data'!$D:$D,"&gt;=5000",'Starter Data'!$D:$D,"&lt;=9999")</f>
        <v>381</v>
      </c>
      <c r="C4">
        <f>COUNTIFS('Starter Data'!$F:$F,"failed",'Starter Data'!$D:$D,"&gt;=5000",'Starter Data'!$D:$D,"&lt;=9999")</f>
        <v>283</v>
      </c>
      <c r="D4">
        <f>COUNTIFS('Starter Data'!$F:$F,"canceled",'Starter Data'!$D:$D,"&gt;=5000",'Starter Data'!$D:$D,"&lt;=9999")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45">
      <c r="A5" t="s">
        <v>8392</v>
      </c>
      <c r="B5">
        <f>COUNTIFS('Starter Data'!$F:$F,"successful",'Starter Data'!$D:$D,"&gt;=10000",'Starter Data'!$D:$D,"&lt;=14999")</f>
        <v>168</v>
      </c>
      <c r="C5">
        <f>COUNTIFS('Starter Data'!$F:$F,"failed",'Starter Data'!$D:$D,"&gt;=10000",'Starter Data'!$D:$D,"&lt;=14999")</f>
        <v>144</v>
      </c>
      <c r="D5">
        <f>COUNTIFS('Starter Data'!$F:$F,"canceled",'Starter Data'!$D:$D,"&gt;=10000",'Starter Data'!$D:$D,"&lt;=14999")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45">
      <c r="A6" t="s">
        <v>8393</v>
      </c>
      <c r="B6">
        <f>COUNTIFS('Starter Data'!$F:$F,"successful",'Starter Data'!$D:$D,"&gt;=15000",'Starter Data'!$D:$D,"&lt;=19999")</f>
        <v>94</v>
      </c>
      <c r="C6">
        <f>COUNTIFS('Starter Data'!$F:$F,"failed",'Starter Data'!$D:$D,"&gt;=15000",'Starter Data'!$D:$D,"&lt;=19999")</f>
        <v>90</v>
      </c>
      <c r="D6">
        <f>COUNTIFS('Starter Data'!$F:$F,"canceled",'Starter Data'!$D:$D,"&gt;=15000",'Starter Data'!$D:$D,"&lt;=19999")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45">
      <c r="A7" t="s">
        <v>8394</v>
      </c>
      <c r="B7">
        <f>COUNTIFS('Starter Data'!$F:$F,"successful",'Starter Data'!$D:$D,"&gt;=20000",'Starter Data'!$D:$D,"&lt;=24999")</f>
        <v>62</v>
      </c>
      <c r="C7">
        <f>COUNTIFS('Starter Data'!$F:$F,"failed",'Starter Data'!$D:$D,"&gt;=20000",'Starter Data'!$D:$D,"&lt;=24999")</f>
        <v>72</v>
      </c>
      <c r="D7">
        <f>COUNTIFS('Starter Data'!$F:$F,"canceled",'Starter Data'!$D:$D,"&gt;=20000",'Starter Data'!$D:$D,"&lt;=24999")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45">
      <c r="A8" t="s">
        <v>8395</v>
      </c>
      <c r="B8">
        <f>COUNTIFS('Starter Data'!$F:$F,"successful",'Starter Data'!$D:$D,"&gt;=25000",'Starter Data'!$D:$D,"&lt;=29999")</f>
        <v>55</v>
      </c>
      <c r="C8">
        <f>COUNTIFS('Starter Data'!$F:$F,"failed",'Starter Data'!$D:$D,"&gt;=25000",'Starter Data'!$D:$D,"&lt;=29999")</f>
        <v>64</v>
      </c>
      <c r="D8">
        <f>COUNTIFS('Starter Data'!$F:$F,"canceled",'Starter Data'!$D:$D,"&gt;=25000",'Starter Data'!$D:$D,"&lt;=29999")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45">
      <c r="A9" t="s">
        <v>8396</v>
      </c>
      <c r="B9">
        <f>COUNTIFS('Starter Data'!$F:$F,"successful",'Starter Data'!$D:$D,"&gt;=30000",'Starter Data'!$D:$D,"&lt;=34999")</f>
        <v>32</v>
      </c>
      <c r="C9">
        <f>COUNTIFS('Starter Data'!$F:$F,"failed",'Starter Data'!$D:$D,"&gt;=30000",'Starter Data'!$D:$D,"&lt;=34999")</f>
        <v>37</v>
      </c>
      <c r="D9">
        <f>COUNTIFS('Starter Data'!$F:$F,"canceled",'Starter Data'!$D:$D,"&gt;=30000",'Starter Data'!$D:$D,"&lt;=34999")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45">
      <c r="A10" t="s">
        <v>8397</v>
      </c>
      <c r="B10">
        <f>COUNTIFS('Starter Data'!$F:$F,"successful",'Starter Data'!$D:$D,"&gt;=35000",'Starter Data'!$D:$D,"&lt;=39999")</f>
        <v>26</v>
      </c>
      <c r="C10">
        <f>COUNTIFS('Starter Data'!$F:$F,"failed",'Starter Data'!$D:$D,"&gt;=35000",'Starter Data'!$D:$D,"&lt;=39999")</f>
        <v>22</v>
      </c>
      <c r="D10">
        <f>COUNTIFS('Starter Data'!$F:$F,"canceled",'Starter Data'!$D:$D,"&gt;=35000",'Starter Data'!$D:$D,"&lt;=39999")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45">
      <c r="A11" t="s">
        <v>8398</v>
      </c>
      <c r="B11">
        <f>COUNTIFS('Starter Data'!$F:$F,"successful",'Starter Data'!$D:$D,"&gt;=40000",'Starter Data'!$D:$D,"&lt;=44999")</f>
        <v>21</v>
      </c>
      <c r="C11">
        <f>COUNTIFS('Starter Data'!$F:$F,"failed",'Starter Data'!$D:$D,"&gt;=40000",'Starter Data'!$D:$D,"&lt;=44999")</f>
        <v>16</v>
      </c>
      <c r="D11">
        <f>COUNTIFS('Starter Data'!$F:$F,"canceled",'Starter Data'!$D:$D,"&gt;=40000",'Starter Data'!$D:$D,"&lt;=44999")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45">
      <c r="A12" t="s">
        <v>8399</v>
      </c>
      <c r="B12">
        <f>COUNTIFS('Starter Data'!$F:$F,"successful",'Starter Data'!$D:$D,"&gt;=45000",'Starter Data'!$D:$D,"&lt;=49999")</f>
        <v>6</v>
      </c>
      <c r="C12">
        <f>COUNTIFS('Starter Data'!$F:$F,"failed",'Starter Data'!$D:$D,"&gt;=45000",'Starter Data'!$D:$D,"&lt;=49999")</f>
        <v>11</v>
      </c>
      <c r="D12">
        <f>COUNTIFS('Starter Data'!$F:$F,"canceled",'Starter Data'!$D:$D,"&gt;=45000",'Starter Data'!$D:$D,"&lt;=49999")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45">
      <c r="A13" t="s">
        <v>8400</v>
      </c>
      <c r="B13">
        <f>COUNTIFS('Starter Data'!$F:$F,"successful",'Starter Data'!$D:$D,"&gt;=50000")</f>
        <v>86</v>
      </c>
      <c r="C13">
        <f>COUNTIFS('Starter Data'!$F:$F,"failed",'Starter Data'!$D:$D,"&gt;=50000")</f>
        <v>258</v>
      </c>
      <c r="D13">
        <f>COUNTIFS('Starter Data'!$F:$F,"canceled",'Starter Data'!$D:$D,"&gt;=50000")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E54E9-A695-425D-9C4B-305188AD8F38}">
  <dimension ref="A1:L2186"/>
  <sheetViews>
    <sheetView topLeftCell="B20" workbookViewId="0">
      <selection activeCell="I25" sqref="I25"/>
    </sheetView>
  </sheetViews>
  <sheetFormatPr defaultRowHeight="14.25" x14ac:dyDescent="0.45"/>
  <cols>
    <col min="1" max="1" width="8.53125" bestFit="1" customWidth="1"/>
    <col min="2" max="2" width="12.53125" bestFit="1" customWidth="1"/>
    <col min="3" max="4" width="9.59765625" customWidth="1"/>
    <col min="5" max="5" width="9.19921875" bestFit="1" customWidth="1"/>
    <col min="6" max="6" width="16.9296875" bestFit="1" customWidth="1"/>
    <col min="7" max="7" width="11.33203125" bestFit="1" customWidth="1"/>
    <col min="9" max="9" width="42.33203125" bestFit="1" customWidth="1"/>
    <col min="10" max="10" width="11.73046875" bestFit="1" customWidth="1"/>
    <col min="11" max="11" width="21.59765625" bestFit="1" customWidth="1"/>
  </cols>
  <sheetData>
    <row r="1" spans="1:10" x14ac:dyDescent="0.45">
      <c r="A1" s="1" t="s">
        <v>8218</v>
      </c>
      <c r="B1" s="1" t="s">
        <v>8262</v>
      </c>
      <c r="C1" t="s">
        <v>8416</v>
      </c>
      <c r="E1" s="1" t="s">
        <v>8218</v>
      </c>
      <c r="F1" s="1" t="s">
        <v>8262</v>
      </c>
      <c r="G1" s="1" t="s">
        <v>8420</v>
      </c>
      <c r="I1" t="s">
        <v>8417</v>
      </c>
    </row>
    <row r="2" spans="1:10" x14ac:dyDescent="0.45">
      <c r="A2" t="s">
        <v>8219</v>
      </c>
      <c r="B2">
        <v>1</v>
      </c>
      <c r="C2" t="b">
        <f t="shared" ref="C2:C66" si="0">OR(B2&lt;$J$30,B2&gt;$J$31)</f>
        <v>0</v>
      </c>
      <c r="E2" t="s">
        <v>8221</v>
      </c>
      <c r="F2">
        <v>0</v>
      </c>
      <c r="G2" t="b">
        <f>OR(F2&lt;$J$38,F2&gt;$J$39)</f>
        <v>0</v>
      </c>
      <c r="I2" s="17" t="s">
        <v>8401</v>
      </c>
      <c r="J2" s="17">
        <f>AVERAGE(B2:B2186)</f>
        <v>194.42517162471395</v>
      </c>
    </row>
    <row r="3" spans="1:10" x14ac:dyDescent="0.45">
      <c r="A3" t="s">
        <v>8219</v>
      </c>
      <c r="B3">
        <v>1</v>
      </c>
      <c r="C3" t="b">
        <f t="shared" si="0"/>
        <v>0</v>
      </c>
      <c r="E3" t="s">
        <v>8221</v>
      </c>
      <c r="F3">
        <v>0</v>
      </c>
      <c r="G3" t="b">
        <f t="shared" ref="G3:G66" si="1">OR(F3&lt;$J$38,F3&gt;$J$39)</f>
        <v>0</v>
      </c>
      <c r="I3" s="17" t="s">
        <v>8402</v>
      </c>
      <c r="J3" s="17">
        <f>MEDIAN(B2:B2186)</f>
        <v>62</v>
      </c>
    </row>
    <row r="4" spans="1:10" x14ac:dyDescent="0.45">
      <c r="A4" t="s">
        <v>8219</v>
      </c>
      <c r="B4">
        <v>1</v>
      </c>
      <c r="C4" t="b">
        <f t="shared" si="0"/>
        <v>0</v>
      </c>
      <c r="E4" t="s">
        <v>8221</v>
      </c>
      <c r="F4">
        <v>0</v>
      </c>
      <c r="G4" t="b">
        <f t="shared" si="1"/>
        <v>0</v>
      </c>
      <c r="I4" t="s">
        <v>8403</v>
      </c>
      <c r="J4">
        <f>MIN(B2:B2186)</f>
        <v>1</v>
      </c>
    </row>
    <row r="5" spans="1:10" x14ac:dyDescent="0.45">
      <c r="A5" t="s">
        <v>8219</v>
      </c>
      <c r="B5">
        <v>2</v>
      </c>
      <c r="C5" t="b">
        <f t="shared" si="0"/>
        <v>0</v>
      </c>
      <c r="E5" t="s">
        <v>8221</v>
      </c>
      <c r="F5">
        <v>0</v>
      </c>
      <c r="G5" t="b">
        <f t="shared" si="1"/>
        <v>0</v>
      </c>
      <c r="I5" t="s">
        <v>8404</v>
      </c>
      <c r="J5">
        <f>MAX(B2:B2186)</f>
        <v>26457</v>
      </c>
    </row>
    <row r="6" spans="1:10" x14ac:dyDescent="0.45">
      <c r="A6" t="s">
        <v>8219</v>
      </c>
      <c r="B6">
        <v>3</v>
      </c>
      <c r="C6" t="b">
        <f t="shared" si="0"/>
        <v>0</v>
      </c>
      <c r="E6" t="s">
        <v>8221</v>
      </c>
      <c r="F6">
        <v>0</v>
      </c>
      <c r="G6" t="b">
        <f t="shared" si="1"/>
        <v>0</v>
      </c>
      <c r="I6" t="s">
        <v>8405</v>
      </c>
      <c r="J6">
        <f>VAR(B2:B2186)</f>
        <v>713167.37912800396</v>
      </c>
    </row>
    <row r="7" spans="1:10" x14ac:dyDescent="0.45">
      <c r="A7" t="s">
        <v>8219</v>
      </c>
      <c r="B7">
        <v>3</v>
      </c>
      <c r="C7" t="b">
        <f t="shared" si="0"/>
        <v>0</v>
      </c>
      <c r="E7" t="s">
        <v>8221</v>
      </c>
      <c r="F7">
        <v>0</v>
      </c>
      <c r="G7" t="b">
        <f t="shared" si="1"/>
        <v>0</v>
      </c>
      <c r="I7" t="s">
        <v>8406</v>
      </c>
      <c r="J7">
        <f>STDEV(B2:B2186)</f>
        <v>844.49237955591047</v>
      </c>
    </row>
    <row r="8" spans="1:10" x14ac:dyDescent="0.45">
      <c r="A8" t="s">
        <v>8219</v>
      </c>
      <c r="B8">
        <v>3</v>
      </c>
      <c r="C8" t="b">
        <f t="shared" si="0"/>
        <v>0</v>
      </c>
      <c r="E8" t="s">
        <v>8221</v>
      </c>
      <c r="F8">
        <v>0</v>
      </c>
      <c r="G8" t="b">
        <f t="shared" si="1"/>
        <v>0</v>
      </c>
    </row>
    <row r="9" spans="1:10" x14ac:dyDescent="0.45">
      <c r="A9" t="s">
        <v>8219</v>
      </c>
      <c r="B9">
        <v>3</v>
      </c>
      <c r="C9" t="b">
        <f t="shared" si="0"/>
        <v>0</v>
      </c>
      <c r="E9" t="s">
        <v>8221</v>
      </c>
      <c r="F9">
        <v>0</v>
      </c>
      <c r="G9" t="b">
        <f t="shared" si="1"/>
        <v>0</v>
      </c>
      <c r="I9" t="s">
        <v>8407</v>
      </c>
    </row>
    <row r="10" spans="1:10" x14ac:dyDescent="0.45">
      <c r="A10" t="s">
        <v>8219</v>
      </c>
      <c r="B10">
        <v>3</v>
      </c>
      <c r="C10" t="b">
        <f t="shared" si="0"/>
        <v>0</v>
      </c>
      <c r="E10" t="s">
        <v>8221</v>
      </c>
      <c r="F10">
        <v>0</v>
      </c>
      <c r="G10" t="b">
        <f t="shared" si="1"/>
        <v>0</v>
      </c>
      <c r="I10" s="17" t="s">
        <v>8401</v>
      </c>
      <c r="J10" s="17">
        <f>AVERAGE(F2:F1531)</f>
        <v>17.709803921568628</v>
      </c>
    </row>
    <row r="11" spans="1:10" x14ac:dyDescent="0.45">
      <c r="A11" t="s">
        <v>8219</v>
      </c>
      <c r="B11">
        <v>3</v>
      </c>
      <c r="C11" t="b">
        <f t="shared" si="0"/>
        <v>0</v>
      </c>
      <c r="E11" t="s">
        <v>8221</v>
      </c>
      <c r="F11">
        <v>0</v>
      </c>
      <c r="G11" t="b">
        <f t="shared" si="1"/>
        <v>0</v>
      </c>
      <c r="I11" s="17" t="s">
        <v>8402</v>
      </c>
      <c r="J11" s="17">
        <f>MEDIAN(F2:F1531)</f>
        <v>4</v>
      </c>
    </row>
    <row r="12" spans="1:10" x14ac:dyDescent="0.45">
      <c r="A12" t="s">
        <v>8219</v>
      </c>
      <c r="B12">
        <v>3</v>
      </c>
      <c r="C12" t="b">
        <f t="shared" si="0"/>
        <v>0</v>
      </c>
      <c r="E12" t="s">
        <v>8221</v>
      </c>
      <c r="F12">
        <v>0</v>
      </c>
      <c r="G12" t="b">
        <f t="shared" si="1"/>
        <v>0</v>
      </c>
      <c r="I12" t="s">
        <v>8403</v>
      </c>
      <c r="J12">
        <f>MIN(F2:F1531)</f>
        <v>0</v>
      </c>
    </row>
    <row r="13" spans="1:10" x14ac:dyDescent="0.45">
      <c r="A13" t="s">
        <v>8219</v>
      </c>
      <c r="B13">
        <v>3</v>
      </c>
      <c r="C13" t="b">
        <f t="shared" si="0"/>
        <v>0</v>
      </c>
      <c r="E13" t="s">
        <v>8221</v>
      </c>
      <c r="F13">
        <v>0</v>
      </c>
      <c r="G13" t="b">
        <f t="shared" si="1"/>
        <v>0</v>
      </c>
      <c r="I13" t="s">
        <v>8404</v>
      </c>
      <c r="J13">
        <f>MAX(F2:F1531)</f>
        <v>1293</v>
      </c>
    </row>
    <row r="14" spans="1:10" x14ac:dyDescent="0.45">
      <c r="A14" t="s">
        <v>8219</v>
      </c>
      <c r="B14">
        <v>3</v>
      </c>
      <c r="C14" t="b">
        <f t="shared" si="0"/>
        <v>0</v>
      </c>
      <c r="E14" t="s">
        <v>8221</v>
      </c>
      <c r="F14">
        <v>0</v>
      </c>
      <c r="G14" t="b">
        <f t="shared" si="1"/>
        <v>0</v>
      </c>
      <c r="I14" t="s">
        <v>8405</v>
      </c>
      <c r="J14">
        <f>VAR(F2:F1531)</f>
        <v>3775.6894394644714</v>
      </c>
    </row>
    <row r="15" spans="1:10" x14ac:dyDescent="0.45">
      <c r="A15" t="s">
        <v>8219</v>
      </c>
      <c r="B15">
        <v>3</v>
      </c>
      <c r="C15" t="b">
        <f t="shared" si="0"/>
        <v>0</v>
      </c>
      <c r="E15" t="s">
        <v>8221</v>
      </c>
      <c r="F15">
        <v>0</v>
      </c>
      <c r="G15" t="b">
        <f t="shared" si="1"/>
        <v>0</v>
      </c>
      <c r="I15" t="s">
        <v>8406</v>
      </c>
      <c r="J15">
        <f>STDEV(F2:F1531)</f>
        <v>61.446638959868842</v>
      </c>
    </row>
    <row r="16" spans="1:10" x14ac:dyDescent="0.45">
      <c r="A16" t="s">
        <v>8219</v>
      </c>
      <c r="B16">
        <v>4</v>
      </c>
      <c r="C16" t="b">
        <f t="shared" si="0"/>
        <v>0</v>
      </c>
      <c r="E16" t="s">
        <v>8221</v>
      </c>
      <c r="F16">
        <v>0</v>
      </c>
      <c r="G16" t="b">
        <f t="shared" si="1"/>
        <v>0</v>
      </c>
    </row>
    <row r="17" spans="1:12" x14ac:dyDescent="0.45">
      <c r="A17" t="s">
        <v>8219</v>
      </c>
      <c r="B17">
        <v>4</v>
      </c>
      <c r="C17" t="b">
        <f t="shared" si="0"/>
        <v>0</v>
      </c>
      <c r="E17" t="s">
        <v>8221</v>
      </c>
      <c r="F17">
        <v>0</v>
      </c>
      <c r="G17" t="b">
        <f t="shared" si="1"/>
        <v>0</v>
      </c>
    </row>
    <row r="18" spans="1:12" x14ac:dyDescent="0.45">
      <c r="A18" t="s">
        <v>8219</v>
      </c>
      <c r="B18">
        <v>4</v>
      </c>
      <c r="C18" t="b">
        <f t="shared" si="0"/>
        <v>0</v>
      </c>
      <c r="E18" t="s">
        <v>8221</v>
      </c>
      <c r="F18">
        <v>0</v>
      </c>
      <c r="G18" t="b">
        <f t="shared" si="1"/>
        <v>0</v>
      </c>
      <c r="I18" t="s">
        <v>8408</v>
      </c>
    </row>
    <row r="19" spans="1:12" x14ac:dyDescent="0.45">
      <c r="A19" t="s">
        <v>8219</v>
      </c>
      <c r="B19">
        <v>4</v>
      </c>
      <c r="C19" t="b">
        <f t="shared" si="0"/>
        <v>0</v>
      </c>
      <c r="E19" t="s">
        <v>8221</v>
      </c>
      <c r="F19">
        <v>0</v>
      </c>
      <c r="G19" t="b">
        <f t="shared" si="1"/>
        <v>0</v>
      </c>
      <c r="I19" s="15" t="s">
        <v>8409</v>
      </c>
    </row>
    <row r="20" spans="1:12" x14ac:dyDescent="0.45">
      <c r="A20" t="s">
        <v>8219</v>
      </c>
      <c r="B20">
        <v>4</v>
      </c>
      <c r="C20" t="b">
        <f t="shared" si="0"/>
        <v>0</v>
      </c>
      <c r="E20" t="s">
        <v>8221</v>
      </c>
      <c r="F20">
        <v>0</v>
      </c>
      <c r="G20" t="b">
        <f t="shared" si="1"/>
        <v>0</v>
      </c>
      <c r="I20" s="15" t="s">
        <v>8421</v>
      </c>
    </row>
    <row r="21" spans="1:12" x14ac:dyDescent="0.45">
      <c r="A21" t="s">
        <v>8219</v>
      </c>
      <c r="B21">
        <v>5</v>
      </c>
      <c r="C21" t="b">
        <f t="shared" si="0"/>
        <v>0</v>
      </c>
      <c r="E21" t="s">
        <v>8221</v>
      </c>
      <c r="F21">
        <v>0</v>
      </c>
      <c r="G21" t="b">
        <f t="shared" si="1"/>
        <v>0</v>
      </c>
      <c r="I21" t="s">
        <v>8410</v>
      </c>
    </row>
    <row r="22" spans="1:12" x14ac:dyDescent="0.45">
      <c r="A22" t="s">
        <v>8219</v>
      </c>
      <c r="B22">
        <v>5</v>
      </c>
      <c r="C22" t="b">
        <f t="shared" si="0"/>
        <v>0</v>
      </c>
      <c r="E22" t="s">
        <v>8221</v>
      </c>
      <c r="F22">
        <v>0</v>
      </c>
      <c r="G22" t="b">
        <f t="shared" si="1"/>
        <v>0</v>
      </c>
      <c r="I22" s="15" t="s">
        <v>8426</v>
      </c>
    </row>
    <row r="23" spans="1:12" x14ac:dyDescent="0.45">
      <c r="A23" t="s">
        <v>8219</v>
      </c>
      <c r="B23">
        <v>5</v>
      </c>
      <c r="C23" t="b">
        <f t="shared" si="0"/>
        <v>0</v>
      </c>
      <c r="E23" t="s">
        <v>8221</v>
      </c>
      <c r="F23">
        <v>0</v>
      </c>
      <c r="G23" t="b">
        <f t="shared" si="1"/>
        <v>0</v>
      </c>
    </row>
    <row r="24" spans="1:12" x14ac:dyDescent="0.45">
      <c r="A24" t="s">
        <v>8219</v>
      </c>
      <c r="B24">
        <v>6</v>
      </c>
      <c r="C24" t="b">
        <f t="shared" si="0"/>
        <v>0</v>
      </c>
      <c r="E24" t="s">
        <v>8221</v>
      </c>
      <c r="F24">
        <v>0</v>
      </c>
      <c r="G24" t="b">
        <f t="shared" si="1"/>
        <v>0</v>
      </c>
    </row>
    <row r="25" spans="1:12" x14ac:dyDescent="0.45">
      <c r="A25" t="s">
        <v>8219</v>
      </c>
      <c r="B25">
        <v>6</v>
      </c>
      <c r="C25" t="b">
        <f t="shared" si="0"/>
        <v>0</v>
      </c>
      <c r="E25" t="s">
        <v>8221</v>
      </c>
      <c r="F25">
        <v>0</v>
      </c>
      <c r="G25" t="b">
        <f t="shared" si="1"/>
        <v>0</v>
      </c>
    </row>
    <row r="26" spans="1:12" x14ac:dyDescent="0.45">
      <c r="A26" t="s">
        <v>8219</v>
      </c>
      <c r="B26">
        <v>6</v>
      </c>
      <c r="C26" t="b">
        <f t="shared" si="0"/>
        <v>0</v>
      </c>
      <c r="E26" t="s">
        <v>8221</v>
      </c>
      <c r="F26">
        <v>0</v>
      </c>
      <c r="G26" t="b">
        <f t="shared" si="1"/>
        <v>0</v>
      </c>
      <c r="I26" t="s">
        <v>8418</v>
      </c>
    </row>
    <row r="27" spans="1:12" x14ac:dyDescent="0.45">
      <c r="A27" t="s">
        <v>8219</v>
      </c>
      <c r="B27">
        <v>6</v>
      </c>
      <c r="C27" t="b">
        <f t="shared" si="0"/>
        <v>0</v>
      </c>
      <c r="E27" t="s">
        <v>8221</v>
      </c>
      <c r="F27">
        <v>0</v>
      </c>
      <c r="G27" t="b">
        <f t="shared" si="1"/>
        <v>0</v>
      </c>
      <c r="I27" t="s">
        <v>8411</v>
      </c>
      <c r="J27" s="18">
        <f>QUARTILE(B2:B2186,1)</f>
        <v>29</v>
      </c>
      <c r="K27" t="s">
        <v>8422</v>
      </c>
      <c r="L27">
        <f>COUNTA(C2:C2186)</f>
        <v>2185</v>
      </c>
    </row>
    <row r="28" spans="1:12" x14ac:dyDescent="0.45">
      <c r="A28" t="s">
        <v>8219</v>
      </c>
      <c r="B28">
        <v>6</v>
      </c>
      <c r="C28" t="b">
        <f t="shared" si="0"/>
        <v>0</v>
      </c>
      <c r="E28" t="s">
        <v>8221</v>
      </c>
      <c r="F28">
        <v>0</v>
      </c>
      <c r="G28" t="b">
        <f t="shared" si="1"/>
        <v>0</v>
      </c>
      <c r="I28" t="s">
        <v>8412</v>
      </c>
      <c r="J28" s="18">
        <f>QUARTILE(B2:B2186,3)</f>
        <v>141</v>
      </c>
      <c r="K28" t="s">
        <v>8423</v>
      </c>
      <c r="L28">
        <f>COUNTIF(C2:C2186,TRUE)</f>
        <v>244</v>
      </c>
    </row>
    <row r="29" spans="1:12" x14ac:dyDescent="0.45">
      <c r="A29" t="s">
        <v>8219</v>
      </c>
      <c r="B29">
        <v>7</v>
      </c>
      <c r="C29" t="b">
        <f t="shared" si="0"/>
        <v>0</v>
      </c>
      <c r="E29" t="s">
        <v>8221</v>
      </c>
      <c r="F29">
        <v>0</v>
      </c>
      <c r="G29" t="b">
        <f t="shared" si="1"/>
        <v>0</v>
      </c>
      <c r="I29" t="s">
        <v>8413</v>
      </c>
      <c r="J29" s="9">
        <f>J28-J27</f>
        <v>112</v>
      </c>
      <c r="K29" t="s">
        <v>8424</v>
      </c>
      <c r="L29" s="16">
        <f>L28/L27</f>
        <v>0.11167048054919909</v>
      </c>
    </row>
    <row r="30" spans="1:12" x14ac:dyDescent="0.45">
      <c r="A30" t="s">
        <v>8219</v>
      </c>
      <c r="B30">
        <v>7</v>
      </c>
      <c r="C30" t="b">
        <f t="shared" si="0"/>
        <v>0</v>
      </c>
      <c r="E30" t="s">
        <v>8221</v>
      </c>
      <c r="F30">
        <v>0</v>
      </c>
      <c r="G30" t="b">
        <f t="shared" si="1"/>
        <v>0</v>
      </c>
      <c r="I30" t="s">
        <v>8414</v>
      </c>
      <c r="J30" s="9">
        <f>J27-(J29*1.5)</f>
        <v>-139</v>
      </c>
    </row>
    <row r="31" spans="1:12" x14ac:dyDescent="0.45">
      <c r="A31" t="s">
        <v>8219</v>
      </c>
      <c r="B31">
        <v>7</v>
      </c>
      <c r="C31" t="b">
        <f t="shared" si="0"/>
        <v>0</v>
      </c>
      <c r="E31" t="s">
        <v>8221</v>
      </c>
      <c r="F31">
        <v>0</v>
      </c>
      <c r="G31" t="b">
        <f t="shared" si="1"/>
        <v>0</v>
      </c>
      <c r="I31" t="s">
        <v>8415</v>
      </c>
      <c r="J31" s="9">
        <f>J28+(J29*1.5)</f>
        <v>309</v>
      </c>
      <c r="K31" t="s">
        <v>8425</v>
      </c>
      <c r="L31">
        <f>TRIMMEAN(B2:B2186, L29)</f>
        <v>100.96908809891808</v>
      </c>
    </row>
    <row r="32" spans="1:12" x14ac:dyDescent="0.45">
      <c r="A32" t="s">
        <v>8219</v>
      </c>
      <c r="B32">
        <v>7</v>
      </c>
      <c r="C32" t="b">
        <f t="shared" si="0"/>
        <v>0</v>
      </c>
      <c r="E32" t="s">
        <v>8221</v>
      </c>
      <c r="F32">
        <v>0</v>
      </c>
      <c r="G32" t="b">
        <f t="shared" si="1"/>
        <v>0</v>
      </c>
    </row>
    <row r="33" spans="1:12" x14ac:dyDescent="0.45">
      <c r="A33" t="s">
        <v>8219</v>
      </c>
      <c r="B33">
        <v>7</v>
      </c>
      <c r="C33" t="b">
        <f t="shared" si="0"/>
        <v>0</v>
      </c>
      <c r="E33" t="s">
        <v>8221</v>
      </c>
      <c r="F33">
        <v>0</v>
      </c>
      <c r="G33" t="b">
        <f t="shared" si="1"/>
        <v>0</v>
      </c>
    </row>
    <row r="34" spans="1:12" x14ac:dyDescent="0.45">
      <c r="A34" t="s">
        <v>8219</v>
      </c>
      <c r="B34">
        <v>7</v>
      </c>
      <c r="C34" t="b">
        <f t="shared" si="0"/>
        <v>0</v>
      </c>
      <c r="E34" t="s">
        <v>8221</v>
      </c>
      <c r="F34">
        <v>0</v>
      </c>
      <c r="G34" t="b">
        <f t="shared" si="1"/>
        <v>0</v>
      </c>
      <c r="I34" t="s">
        <v>8419</v>
      </c>
    </row>
    <row r="35" spans="1:12" x14ac:dyDescent="0.45">
      <c r="A35" t="s">
        <v>8219</v>
      </c>
      <c r="B35">
        <v>7</v>
      </c>
      <c r="C35" t="b">
        <f t="shared" si="0"/>
        <v>0</v>
      </c>
      <c r="E35" t="s">
        <v>8221</v>
      </c>
      <c r="F35">
        <v>0</v>
      </c>
      <c r="G35" t="b">
        <f t="shared" si="1"/>
        <v>0</v>
      </c>
      <c r="I35" t="s">
        <v>8411</v>
      </c>
      <c r="J35" s="18">
        <f>QUARTILE(F2:F1531,1)</f>
        <v>1</v>
      </c>
      <c r="K35" t="s">
        <v>8422</v>
      </c>
      <c r="L35">
        <f>COUNTA(G2:G2186)</f>
        <v>1530</v>
      </c>
    </row>
    <row r="36" spans="1:12" x14ac:dyDescent="0.45">
      <c r="A36" t="s">
        <v>8219</v>
      </c>
      <c r="B36">
        <v>7</v>
      </c>
      <c r="C36" t="b">
        <f t="shared" si="0"/>
        <v>0</v>
      </c>
      <c r="E36" t="s">
        <v>8221</v>
      </c>
      <c r="F36">
        <v>0</v>
      </c>
      <c r="G36" t="b">
        <f t="shared" si="1"/>
        <v>0</v>
      </c>
      <c r="I36" t="s">
        <v>8412</v>
      </c>
      <c r="J36" s="18">
        <f>QUARTILE(F2:F1531,3)</f>
        <v>12</v>
      </c>
      <c r="K36" t="s">
        <v>8423</v>
      </c>
      <c r="L36">
        <f>COUNTIF(G2:G1530,TRUE)</f>
        <v>191</v>
      </c>
    </row>
    <row r="37" spans="1:12" x14ac:dyDescent="0.45">
      <c r="A37" t="s">
        <v>8219</v>
      </c>
      <c r="B37">
        <v>7</v>
      </c>
      <c r="C37" t="b">
        <f t="shared" si="0"/>
        <v>0</v>
      </c>
      <c r="E37" t="s">
        <v>8221</v>
      </c>
      <c r="F37">
        <v>0</v>
      </c>
      <c r="G37" t="b">
        <f t="shared" si="1"/>
        <v>0</v>
      </c>
      <c r="I37" t="s">
        <v>8413</v>
      </c>
      <c r="J37" s="9">
        <f>J36-J35</f>
        <v>11</v>
      </c>
      <c r="K37" t="s">
        <v>8424</v>
      </c>
      <c r="L37" s="16">
        <f>L36/L35</f>
        <v>0.12483660130718954</v>
      </c>
    </row>
    <row r="38" spans="1:12" x14ac:dyDescent="0.45">
      <c r="A38" t="s">
        <v>8219</v>
      </c>
      <c r="B38">
        <v>7</v>
      </c>
      <c r="C38" t="b">
        <f t="shared" si="0"/>
        <v>0</v>
      </c>
      <c r="E38" t="s">
        <v>8221</v>
      </c>
      <c r="F38">
        <v>0</v>
      </c>
      <c r="G38" t="b">
        <f t="shared" si="1"/>
        <v>0</v>
      </c>
      <c r="I38" t="s">
        <v>8414</v>
      </c>
      <c r="J38" s="9">
        <f>J35-(J37*1.5)</f>
        <v>-15.5</v>
      </c>
    </row>
    <row r="39" spans="1:12" x14ac:dyDescent="0.45">
      <c r="A39" t="s">
        <v>8219</v>
      </c>
      <c r="B39">
        <v>8</v>
      </c>
      <c r="C39" t="b">
        <f t="shared" si="0"/>
        <v>0</v>
      </c>
      <c r="E39" t="s">
        <v>8221</v>
      </c>
      <c r="F39">
        <v>0</v>
      </c>
      <c r="G39" t="b">
        <f t="shared" si="1"/>
        <v>0</v>
      </c>
      <c r="I39" t="s">
        <v>8415</v>
      </c>
      <c r="J39" s="9">
        <f>J36+(J37*1.5)</f>
        <v>28.5</v>
      </c>
      <c r="K39" t="s">
        <v>8425</v>
      </c>
      <c r="L39">
        <f>TRIMMEAN(F2:F1530, L37)</f>
        <v>8.0029873039581769</v>
      </c>
    </row>
    <row r="40" spans="1:12" x14ac:dyDescent="0.45">
      <c r="A40" t="s">
        <v>8219</v>
      </c>
      <c r="B40">
        <v>8</v>
      </c>
      <c r="C40" t="b">
        <f t="shared" si="0"/>
        <v>0</v>
      </c>
      <c r="E40" t="s">
        <v>8221</v>
      </c>
      <c r="F40">
        <v>0</v>
      </c>
      <c r="G40" t="b">
        <f t="shared" si="1"/>
        <v>0</v>
      </c>
    </row>
    <row r="41" spans="1:12" x14ac:dyDescent="0.45">
      <c r="A41" t="s">
        <v>8219</v>
      </c>
      <c r="B41">
        <v>8</v>
      </c>
      <c r="C41" t="b">
        <f t="shared" si="0"/>
        <v>0</v>
      </c>
      <c r="E41" t="s">
        <v>8221</v>
      </c>
      <c r="F41">
        <v>0</v>
      </c>
      <c r="G41" t="b">
        <f t="shared" si="1"/>
        <v>0</v>
      </c>
    </row>
    <row r="42" spans="1:12" x14ac:dyDescent="0.45">
      <c r="A42" t="s">
        <v>8219</v>
      </c>
      <c r="B42">
        <v>8</v>
      </c>
      <c r="C42" t="b">
        <f t="shared" si="0"/>
        <v>0</v>
      </c>
      <c r="E42" t="s">
        <v>8221</v>
      </c>
      <c r="F42">
        <v>0</v>
      </c>
      <c r="G42" t="b">
        <f t="shared" si="1"/>
        <v>0</v>
      </c>
    </row>
    <row r="43" spans="1:12" x14ac:dyDescent="0.45">
      <c r="A43" t="s">
        <v>8219</v>
      </c>
      <c r="B43">
        <v>8</v>
      </c>
      <c r="C43" t="b">
        <f t="shared" si="0"/>
        <v>0</v>
      </c>
      <c r="E43" t="s">
        <v>8221</v>
      </c>
      <c r="F43">
        <v>0</v>
      </c>
      <c r="G43" t="b">
        <f t="shared" si="1"/>
        <v>0</v>
      </c>
    </row>
    <row r="44" spans="1:12" x14ac:dyDescent="0.45">
      <c r="A44" t="s">
        <v>8219</v>
      </c>
      <c r="B44">
        <v>8</v>
      </c>
      <c r="C44" t="b">
        <f t="shared" si="0"/>
        <v>0</v>
      </c>
      <c r="E44" t="s">
        <v>8221</v>
      </c>
      <c r="F44">
        <v>0</v>
      </c>
      <c r="G44" t="b">
        <f t="shared" si="1"/>
        <v>0</v>
      </c>
    </row>
    <row r="45" spans="1:12" x14ac:dyDescent="0.45">
      <c r="A45" t="s">
        <v>8219</v>
      </c>
      <c r="B45">
        <v>8</v>
      </c>
      <c r="C45" t="b">
        <f t="shared" si="0"/>
        <v>0</v>
      </c>
      <c r="E45" t="s">
        <v>8221</v>
      </c>
      <c r="F45">
        <v>0</v>
      </c>
      <c r="G45" t="b">
        <f t="shared" si="1"/>
        <v>0</v>
      </c>
    </row>
    <row r="46" spans="1:12" x14ac:dyDescent="0.45">
      <c r="A46" t="s">
        <v>8219</v>
      </c>
      <c r="B46">
        <v>8</v>
      </c>
      <c r="C46" t="b">
        <f t="shared" si="0"/>
        <v>0</v>
      </c>
      <c r="E46" t="s">
        <v>8221</v>
      </c>
      <c r="F46">
        <v>0</v>
      </c>
      <c r="G46" t="b">
        <f t="shared" si="1"/>
        <v>0</v>
      </c>
    </row>
    <row r="47" spans="1:12" x14ac:dyDescent="0.45">
      <c r="A47" t="s">
        <v>8219</v>
      </c>
      <c r="B47">
        <v>8</v>
      </c>
      <c r="C47" t="b">
        <f t="shared" si="0"/>
        <v>0</v>
      </c>
      <c r="E47" t="s">
        <v>8221</v>
      </c>
      <c r="F47">
        <v>0</v>
      </c>
      <c r="G47" t="b">
        <f t="shared" si="1"/>
        <v>0</v>
      </c>
    </row>
    <row r="48" spans="1:12" x14ac:dyDescent="0.45">
      <c r="A48" t="s">
        <v>8219</v>
      </c>
      <c r="B48">
        <v>8</v>
      </c>
      <c r="C48" t="b">
        <f t="shared" si="0"/>
        <v>0</v>
      </c>
      <c r="E48" t="s">
        <v>8221</v>
      </c>
      <c r="F48">
        <v>0</v>
      </c>
      <c r="G48" t="b">
        <f t="shared" si="1"/>
        <v>0</v>
      </c>
    </row>
    <row r="49" spans="1:7" x14ac:dyDescent="0.45">
      <c r="A49" t="s">
        <v>8219</v>
      </c>
      <c r="B49">
        <v>8</v>
      </c>
      <c r="C49" t="b">
        <f t="shared" si="0"/>
        <v>0</v>
      </c>
      <c r="E49" t="s">
        <v>8221</v>
      </c>
      <c r="F49">
        <v>0</v>
      </c>
      <c r="G49" t="b">
        <f t="shared" si="1"/>
        <v>0</v>
      </c>
    </row>
    <row r="50" spans="1:7" x14ac:dyDescent="0.45">
      <c r="A50" t="s">
        <v>8219</v>
      </c>
      <c r="B50">
        <v>8</v>
      </c>
      <c r="C50" t="b">
        <f t="shared" si="0"/>
        <v>0</v>
      </c>
      <c r="E50" t="s">
        <v>8221</v>
      </c>
      <c r="F50">
        <v>0</v>
      </c>
      <c r="G50" t="b">
        <f t="shared" si="1"/>
        <v>0</v>
      </c>
    </row>
    <row r="51" spans="1:7" x14ac:dyDescent="0.45">
      <c r="A51" t="s">
        <v>8219</v>
      </c>
      <c r="B51">
        <v>8</v>
      </c>
      <c r="C51" t="b">
        <f t="shared" si="0"/>
        <v>0</v>
      </c>
      <c r="E51" t="s">
        <v>8221</v>
      </c>
      <c r="F51">
        <v>0</v>
      </c>
      <c r="G51" t="b">
        <f t="shared" si="1"/>
        <v>0</v>
      </c>
    </row>
    <row r="52" spans="1:7" x14ac:dyDescent="0.45">
      <c r="A52" t="s">
        <v>8219</v>
      </c>
      <c r="B52">
        <v>8</v>
      </c>
      <c r="C52" t="b">
        <f t="shared" si="0"/>
        <v>0</v>
      </c>
      <c r="E52" t="s">
        <v>8221</v>
      </c>
      <c r="F52">
        <v>0</v>
      </c>
      <c r="G52" t="b">
        <f t="shared" si="1"/>
        <v>0</v>
      </c>
    </row>
    <row r="53" spans="1:7" x14ac:dyDescent="0.45">
      <c r="A53" t="s">
        <v>8219</v>
      </c>
      <c r="B53">
        <v>8</v>
      </c>
      <c r="C53" t="b">
        <f t="shared" si="0"/>
        <v>0</v>
      </c>
      <c r="E53" t="s">
        <v>8221</v>
      </c>
      <c r="F53">
        <v>0</v>
      </c>
      <c r="G53" t="b">
        <f t="shared" si="1"/>
        <v>0</v>
      </c>
    </row>
    <row r="54" spans="1:7" x14ac:dyDescent="0.45">
      <c r="A54" t="s">
        <v>8219</v>
      </c>
      <c r="B54">
        <v>9</v>
      </c>
      <c r="C54" t="b">
        <f t="shared" si="0"/>
        <v>0</v>
      </c>
      <c r="E54" t="s">
        <v>8221</v>
      </c>
      <c r="F54">
        <v>0</v>
      </c>
      <c r="G54" t="b">
        <f t="shared" si="1"/>
        <v>0</v>
      </c>
    </row>
    <row r="55" spans="1:7" x14ac:dyDescent="0.45">
      <c r="A55" t="s">
        <v>8219</v>
      </c>
      <c r="B55">
        <v>9</v>
      </c>
      <c r="C55" t="b">
        <f t="shared" si="0"/>
        <v>0</v>
      </c>
      <c r="E55" t="s">
        <v>8221</v>
      </c>
      <c r="F55">
        <v>0</v>
      </c>
      <c r="G55" t="b">
        <f t="shared" si="1"/>
        <v>0</v>
      </c>
    </row>
    <row r="56" spans="1:7" x14ac:dyDescent="0.45">
      <c r="A56" t="s">
        <v>8219</v>
      </c>
      <c r="B56">
        <v>9</v>
      </c>
      <c r="C56" t="b">
        <f t="shared" si="0"/>
        <v>0</v>
      </c>
      <c r="E56" t="s">
        <v>8221</v>
      </c>
      <c r="F56">
        <v>0</v>
      </c>
      <c r="G56" t="b">
        <f t="shared" si="1"/>
        <v>0</v>
      </c>
    </row>
    <row r="57" spans="1:7" x14ac:dyDescent="0.45">
      <c r="A57" t="s">
        <v>8219</v>
      </c>
      <c r="B57">
        <v>9</v>
      </c>
      <c r="C57" t="b">
        <f t="shared" si="0"/>
        <v>0</v>
      </c>
      <c r="E57" t="s">
        <v>8221</v>
      </c>
      <c r="F57">
        <v>0</v>
      </c>
      <c r="G57" t="b">
        <f t="shared" si="1"/>
        <v>0</v>
      </c>
    </row>
    <row r="58" spans="1:7" x14ac:dyDescent="0.45">
      <c r="A58" t="s">
        <v>8219</v>
      </c>
      <c r="B58">
        <v>9</v>
      </c>
      <c r="C58" t="b">
        <f t="shared" si="0"/>
        <v>0</v>
      </c>
      <c r="E58" t="s">
        <v>8221</v>
      </c>
      <c r="F58">
        <v>0</v>
      </c>
      <c r="G58" t="b">
        <f t="shared" si="1"/>
        <v>0</v>
      </c>
    </row>
    <row r="59" spans="1:7" x14ac:dyDescent="0.45">
      <c r="A59" t="s">
        <v>8219</v>
      </c>
      <c r="B59">
        <v>9</v>
      </c>
      <c r="C59" t="b">
        <f t="shared" si="0"/>
        <v>0</v>
      </c>
      <c r="E59" t="s">
        <v>8221</v>
      </c>
      <c r="F59">
        <v>0</v>
      </c>
      <c r="G59" t="b">
        <f t="shared" si="1"/>
        <v>0</v>
      </c>
    </row>
    <row r="60" spans="1:7" x14ac:dyDescent="0.45">
      <c r="A60" t="s">
        <v>8219</v>
      </c>
      <c r="B60">
        <v>9</v>
      </c>
      <c r="C60" t="b">
        <f t="shared" si="0"/>
        <v>0</v>
      </c>
      <c r="E60" t="s">
        <v>8221</v>
      </c>
      <c r="F60">
        <v>0</v>
      </c>
      <c r="G60" t="b">
        <f t="shared" si="1"/>
        <v>0</v>
      </c>
    </row>
    <row r="61" spans="1:7" x14ac:dyDescent="0.45">
      <c r="A61" t="s">
        <v>8219</v>
      </c>
      <c r="B61">
        <v>9</v>
      </c>
      <c r="C61" t="b">
        <f t="shared" si="0"/>
        <v>0</v>
      </c>
      <c r="E61" t="s">
        <v>8221</v>
      </c>
      <c r="F61">
        <v>0</v>
      </c>
      <c r="G61" t="b">
        <f t="shared" si="1"/>
        <v>0</v>
      </c>
    </row>
    <row r="62" spans="1:7" x14ac:dyDescent="0.45">
      <c r="A62" t="s">
        <v>8219</v>
      </c>
      <c r="B62">
        <v>9</v>
      </c>
      <c r="C62" t="b">
        <f t="shared" si="0"/>
        <v>0</v>
      </c>
      <c r="E62" t="s">
        <v>8221</v>
      </c>
      <c r="F62">
        <v>0</v>
      </c>
      <c r="G62" t="b">
        <f t="shared" si="1"/>
        <v>0</v>
      </c>
    </row>
    <row r="63" spans="1:7" x14ac:dyDescent="0.45">
      <c r="A63" t="s">
        <v>8219</v>
      </c>
      <c r="B63">
        <v>9</v>
      </c>
      <c r="C63" t="b">
        <f t="shared" si="0"/>
        <v>0</v>
      </c>
      <c r="E63" t="s">
        <v>8221</v>
      </c>
      <c r="F63">
        <v>0</v>
      </c>
      <c r="G63" t="b">
        <f t="shared" si="1"/>
        <v>0</v>
      </c>
    </row>
    <row r="64" spans="1:7" x14ac:dyDescent="0.45">
      <c r="A64" t="s">
        <v>8219</v>
      </c>
      <c r="B64">
        <v>9</v>
      </c>
      <c r="C64" t="b">
        <f t="shared" si="0"/>
        <v>0</v>
      </c>
      <c r="E64" t="s">
        <v>8221</v>
      </c>
      <c r="F64">
        <v>0</v>
      </c>
      <c r="G64" t="b">
        <f t="shared" si="1"/>
        <v>0</v>
      </c>
    </row>
    <row r="65" spans="1:7" x14ac:dyDescent="0.45">
      <c r="A65" t="s">
        <v>8219</v>
      </c>
      <c r="B65">
        <v>9</v>
      </c>
      <c r="C65" t="b">
        <f t="shared" si="0"/>
        <v>0</v>
      </c>
      <c r="E65" t="s">
        <v>8221</v>
      </c>
      <c r="F65">
        <v>0</v>
      </c>
      <c r="G65" t="b">
        <f t="shared" si="1"/>
        <v>0</v>
      </c>
    </row>
    <row r="66" spans="1:7" x14ac:dyDescent="0.45">
      <c r="A66" t="s">
        <v>8219</v>
      </c>
      <c r="B66">
        <v>9</v>
      </c>
      <c r="C66" t="b">
        <f t="shared" si="0"/>
        <v>0</v>
      </c>
      <c r="E66" t="s">
        <v>8221</v>
      </c>
      <c r="F66">
        <v>0</v>
      </c>
      <c r="G66" t="b">
        <f t="shared" si="1"/>
        <v>0</v>
      </c>
    </row>
    <row r="67" spans="1:7" x14ac:dyDescent="0.45">
      <c r="A67" t="s">
        <v>8219</v>
      </c>
      <c r="B67">
        <v>9</v>
      </c>
      <c r="C67" t="b">
        <f t="shared" ref="C67:C130" si="2">OR(B67&lt;$J$30,B67&gt;$J$31)</f>
        <v>0</v>
      </c>
      <c r="E67" t="s">
        <v>8221</v>
      </c>
      <c r="F67">
        <v>0</v>
      </c>
      <c r="G67" t="b">
        <f t="shared" ref="G67:G130" si="3">OR(F67&lt;$J$38,F67&gt;$J$39)</f>
        <v>0</v>
      </c>
    </row>
    <row r="68" spans="1:7" x14ac:dyDescent="0.45">
      <c r="A68" t="s">
        <v>8219</v>
      </c>
      <c r="B68">
        <v>9</v>
      </c>
      <c r="C68" t="b">
        <f t="shared" si="2"/>
        <v>0</v>
      </c>
      <c r="E68" t="s">
        <v>8221</v>
      </c>
      <c r="F68">
        <v>0</v>
      </c>
      <c r="G68" t="b">
        <f t="shared" si="3"/>
        <v>0</v>
      </c>
    </row>
    <row r="69" spans="1:7" x14ac:dyDescent="0.45">
      <c r="A69" t="s">
        <v>8219</v>
      </c>
      <c r="B69">
        <v>9</v>
      </c>
      <c r="C69" t="b">
        <f t="shared" si="2"/>
        <v>0</v>
      </c>
      <c r="E69" t="s">
        <v>8221</v>
      </c>
      <c r="F69">
        <v>0</v>
      </c>
      <c r="G69" t="b">
        <f t="shared" si="3"/>
        <v>0</v>
      </c>
    </row>
    <row r="70" spans="1:7" x14ac:dyDescent="0.45">
      <c r="A70" t="s">
        <v>8219</v>
      </c>
      <c r="B70">
        <v>10</v>
      </c>
      <c r="C70" t="b">
        <f t="shared" si="2"/>
        <v>0</v>
      </c>
      <c r="E70" t="s">
        <v>8221</v>
      </c>
      <c r="F70">
        <v>0</v>
      </c>
      <c r="G70" t="b">
        <f t="shared" si="3"/>
        <v>0</v>
      </c>
    </row>
    <row r="71" spans="1:7" x14ac:dyDescent="0.45">
      <c r="A71" t="s">
        <v>8219</v>
      </c>
      <c r="B71">
        <v>10</v>
      </c>
      <c r="C71" t="b">
        <f t="shared" si="2"/>
        <v>0</v>
      </c>
      <c r="E71" t="s">
        <v>8221</v>
      </c>
      <c r="F71">
        <v>0</v>
      </c>
      <c r="G71" t="b">
        <f t="shared" si="3"/>
        <v>0</v>
      </c>
    </row>
    <row r="72" spans="1:7" x14ac:dyDescent="0.45">
      <c r="A72" t="s">
        <v>8219</v>
      </c>
      <c r="B72">
        <v>10</v>
      </c>
      <c r="C72" t="b">
        <f t="shared" si="2"/>
        <v>0</v>
      </c>
      <c r="E72" t="s">
        <v>8221</v>
      </c>
      <c r="F72">
        <v>0</v>
      </c>
      <c r="G72" t="b">
        <f t="shared" si="3"/>
        <v>0</v>
      </c>
    </row>
    <row r="73" spans="1:7" x14ac:dyDescent="0.45">
      <c r="A73" t="s">
        <v>8219</v>
      </c>
      <c r="B73">
        <v>10</v>
      </c>
      <c r="C73" t="b">
        <f t="shared" si="2"/>
        <v>0</v>
      </c>
      <c r="E73" t="s">
        <v>8221</v>
      </c>
      <c r="F73">
        <v>0</v>
      </c>
      <c r="G73" t="b">
        <f t="shared" si="3"/>
        <v>0</v>
      </c>
    </row>
    <row r="74" spans="1:7" x14ac:dyDescent="0.45">
      <c r="A74" t="s">
        <v>8219</v>
      </c>
      <c r="B74">
        <v>10</v>
      </c>
      <c r="C74" t="b">
        <f t="shared" si="2"/>
        <v>0</v>
      </c>
      <c r="E74" t="s">
        <v>8221</v>
      </c>
      <c r="F74">
        <v>0</v>
      </c>
      <c r="G74" t="b">
        <f t="shared" si="3"/>
        <v>0</v>
      </c>
    </row>
    <row r="75" spans="1:7" x14ac:dyDescent="0.45">
      <c r="A75" t="s">
        <v>8219</v>
      </c>
      <c r="B75">
        <v>10</v>
      </c>
      <c r="C75" t="b">
        <f t="shared" si="2"/>
        <v>0</v>
      </c>
      <c r="E75" t="s">
        <v>8221</v>
      </c>
      <c r="F75">
        <v>0</v>
      </c>
      <c r="G75" t="b">
        <f t="shared" si="3"/>
        <v>0</v>
      </c>
    </row>
    <row r="76" spans="1:7" x14ac:dyDescent="0.45">
      <c r="A76" t="s">
        <v>8219</v>
      </c>
      <c r="B76">
        <v>10</v>
      </c>
      <c r="C76" t="b">
        <f t="shared" si="2"/>
        <v>0</v>
      </c>
      <c r="E76" t="s">
        <v>8221</v>
      </c>
      <c r="F76">
        <v>0</v>
      </c>
      <c r="G76" t="b">
        <f t="shared" si="3"/>
        <v>0</v>
      </c>
    </row>
    <row r="77" spans="1:7" x14ac:dyDescent="0.45">
      <c r="A77" t="s">
        <v>8219</v>
      </c>
      <c r="B77">
        <v>10</v>
      </c>
      <c r="C77" t="b">
        <f t="shared" si="2"/>
        <v>0</v>
      </c>
      <c r="E77" t="s">
        <v>8221</v>
      </c>
      <c r="F77">
        <v>0</v>
      </c>
      <c r="G77" t="b">
        <f t="shared" si="3"/>
        <v>0</v>
      </c>
    </row>
    <row r="78" spans="1:7" x14ac:dyDescent="0.45">
      <c r="A78" t="s">
        <v>8219</v>
      </c>
      <c r="B78">
        <v>10</v>
      </c>
      <c r="C78" t="b">
        <f t="shared" si="2"/>
        <v>0</v>
      </c>
      <c r="E78" t="s">
        <v>8221</v>
      </c>
      <c r="F78">
        <v>0</v>
      </c>
      <c r="G78" t="b">
        <f t="shared" si="3"/>
        <v>0</v>
      </c>
    </row>
    <row r="79" spans="1:7" x14ac:dyDescent="0.45">
      <c r="A79" t="s">
        <v>8219</v>
      </c>
      <c r="B79">
        <v>10</v>
      </c>
      <c r="C79" t="b">
        <f t="shared" si="2"/>
        <v>0</v>
      </c>
      <c r="E79" t="s">
        <v>8221</v>
      </c>
      <c r="F79">
        <v>0</v>
      </c>
      <c r="G79" t="b">
        <f t="shared" si="3"/>
        <v>0</v>
      </c>
    </row>
    <row r="80" spans="1:7" x14ac:dyDescent="0.45">
      <c r="A80" t="s">
        <v>8219</v>
      </c>
      <c r="B80">
        <v>10</v>
      </c>
      <c r="C80" t="b">
        <f t="shared" si="2"/>
        <v>0</v>
      </c>
      <c r="E80" t="s">
        <v>8221</v>
      </c>
      <c r="F80">
        <v>0</v>
      </c>
      <c r="G80" t="b">
        <f t="shared" si="3"/>
        <v>0</v>
      </c>
    </row>
    <row r="81" spans="1:7" x14ac:dyDescent="0.45">
      <c r="A81" t="s">
        <v>8219</v>
      </c>
      <c r="B81">
        <v>10</v>
      </c>
      <c r="C81" t="b">
        <f t="shared" si="2"/>
        <v>0</v>
      </c>
      <c r="E81" t="s">
        <v>8221</v>
      </c>
      <c r="F81">
        <v>0</v>
      </c>
      <c r="G81" t="b">
        <f t="shared" si="3"/>
        <v>0</v>
      </c>
    </row>
    <row r="82" spans="1:7" x14ac:dyDescent="0.45">
      <c r="A82" t="s">
        <v>8219</v>
      </c>
      <c r="B82">
        <v>10</v>
      </c>
      <c r="C82" t="b">
        <f t="shared" si="2"/>
        <v>0</v>
      </c>
      <c r="E82" t="s">
        <v>8221</v>
      </c>
      <c r="F82">
        <v>0</v>
      </c>
      <c r="G82" t="b">
        <f t="shared" si="3"/>
        <v>0</v>
      </c>
    </row>
    <row r="83" spans="1:7" x14ac:dyDescent="0.45">
      <c r="A83" t="s">
        <v>8219</v>
      </c>
      <c r="B83">
        <v>10</v>
      </c>
      <c r="C83" t="b">
        <f t="shared" si="2"/>
        <v>0</v>
      </c>
      <c r="E83" t="s">
        <v>8221</v>
      </c>
      <c r="F83">
        <v>0</v>
      </c>
      <c r="G83" t="b">
        <f t="shared" si="3"/>
        <v>0</v>
      </c>
    </row>
    <row r="84" spans="1:7" x14ac:dyDescent="0.45">
      <c r="A84" t="s">
        <v>8219</v>
      </c>
      <c r="B84">
        <v>10</v>
      </c>
      <c r="C84" t="b">
        <f t="shared" si="2"/>
        <v>0</v>
      </c>
      <c r="E84" t="s">
        <v>8221</v>
      </c>
      <c r="F84">
        <v>0</v>
      </c>
      <c r="G84" t="b">
        <f t="shared" si="3"/>
        <v>0</v>
      </c>
    </row>
    <row r="85" spans="1:7" x14ac:dyDescent="0.45">
      <c r="A85" t="s">
        <v>8219</v>
      </c>
      <c r="B85">
        <v>11</v>
      </c>
      <c r="C85" t="b">
        <f t="shared" si="2"/>
        <v>0</v>
      </c>
      <c r="E85" t="s">
        <v>8221</v>
      </c>
      <c r="F85">
        <v>0</v>
      </c>
      <c r="G85" t="b">
        <f t="shared" si="3"/>
        <v>0</v>
      </c>
    </row>
    <row r="86" spans="1:7" x14ac:dyDescent="0.45">
      <c r="A86" t="s">
        <v>8219</v>
      </c>
      <c r="B86">
        <v>11</v>
      </c>
      <c r="C86" t="b">
        <f t="shared" si="2"/>
        <v>0</v>
      </c>
      <c r="E86" t="s">
        <v>8221</v>
      </c>
      <c r="F86">
        <v>0</v>
      </c>
      <c r="G86" t="b">
        <f t="shared" si="3"/>
        <v>0</v>
      </c>
    </row>
    <row r="87" spans="1:7" x14ac:dyDescent="0.45">
      <c r="A87" t="s">
        <v>8219</v>
      </c>
      <c r="B87">
        <v>11</v>
      </c>
      <c r="C87" t="b">
        <f t="shared" si="2"/>
        <v>0</v>
      </c>
      <c r="E87" t="s">
        <v>8221</v>
      </c>
      <c r="F87">
        <v>0</v>
      </c>
      <c r="G87" t="b">
        <f t="shared" si="3"/>
        <v>0</v>
      </c>
    </row>
    <row r="88" spans="1:7" x14ac:dyDescent="0.45">
      <c r="A88" t="s">
        <v>8219</v>
      </c>
      <c r="B88">
        <v>11</v>
      </c>
      <c r="C88" t="b">
        <f t="shared" si="2"/>
        <v>0</v>
      </c>
      <c r="E88" t="s">
        <v>8221</v>
      </c>
      <c r="F88">
        <v>0</v>
      </c>
      <c r="G88" t="b">
        <f t="shared" si="3"/>
        <v>0</v>
      </c>
    </row>
    <row r="89" spans="1:7" x14ac:dyDescent="0.45">
      <c r="A89" t="s">
        <v>8219</v>
      </c>
      <c r="B89">
        <v>11</v>
      </c>
      <c r="C89" t="b">
        <f t="shared" si="2"/>
        <v>0</v>
      </c>
      <c r="E89" t="s">
        <v>8221</v>
      </c>
      <c r="F89">
        <v>0</v>
      </c>
      <c r="G89" t="b">
        <f t="shared" si="3"/>
        <v>0</v>
      </c>
    </row>
    <row r="90" spans="1:7" x14ac:dyDescent="0.45">
      <c r="A90" t="s">
        <v>8219</v>
      </c>
      <c r="B90">
        <v>11</v>
      </c>
      <c r="C90" t="b">
        <f t="shared" si="2"/>
        <v>0</v>
      </c>
      <c r="E90" t="s">
        <v>8221</v>
      </c>
      <c r="F90">
        <v>0</v>
      </c>
      <c r="G90" t="b">
        <f t="shared" si="3"/>
        <v>0</v>
      </c>
    </row>
    <row r="91" spans="1:7" x14ac:dyDescent="0.45">
      <c r="A91" t="s">
        <v>8219</v>
      </c>
      <c r="B91">
        <v>11</v>
      </c>
      <c r="C91" t="b">
        <f t="shared" si="2"/>
        <v>0</v>
      </c>
      <c r="E91" t="s">
        <v>8221</v>
      </c>
      <c r="F91">
        <v>0</v>
      </c>
      <c r="G91" t="b">
        <f t="shared" si="3"/>
        <v>0</v>
      </c>
    </row>
    <row r="92" spans="1:7" x14ac:dyDescent="0.45">
      <c r="A92" t="s">
        <v>8219</v>
      </c>
      <c r="B92">
        <v>11</v>
      </c>
      <c r="C92" t="b">
        <f t="shared" si="2"/>
        <v>0</v>
      </c>
      <c r="E92" t="s">
        <v>8221</v>
      </c>
      <c r="F92">
        <v>0</v>
      </c>
      <c r="G92" t="b">
        <f t="shared" si="3"/>
        <v>0</v>
      </c>
    </row>
    <row r="93" spans="1:7" x14ac:dyDescent="0.45">
      <c r="A93" t="s">
        <v>8219</v>
      </c>
      <c r="B93">
        <v>11</v>
      </c>
      <c r="C93" t="b">
        <f t="shared" si="2"/>
        <v>0</v>
      </c>
      <c r="E93" t="s">
        <v>8221</v>
      </c>
      <c r="F93">
        <v>0</v>
      </c>
      <c r="G93" t="b">
        <f t="shared" si="3"/>
        <v>0</v>
      </c>
    </row>
    <row r="94" spans="1:7" x14ac:dyDescent="0.45">
      <c r="A94" t="s">
        <v>8219</v>
      </c>
      <c r="B94">
        <v>11</v>
      </c>
      <c r="C94" t="b">
        <f t="shared" si="2"/>
        <v>0</v>
      </c>
      <c r="E94" t="s">
        <v>8221</v>
      </c>
      <c r="F94">
        <v>0</v>
      </c>
      <c r="G94" t="b">
        <f t="shared" si="3"/>
        <v>0</v>
      </c>
    </row>
    <row r="95" spans="1:7" x14ac:dyDescent="0.45">
      <c r="A95" t="s">
        <v>8219</v>
      </c>
      <c r="B95">
        <v>11</v>
      </c>
      <c r="C95" t="b">
        <f t="shared" si="2"/>
        <v>0</v>
      </c>
      <c r="E95" t="s">
        <v>8221</v>
      </c>
      <c r="F95">
        <v>0</v>
      </c>
      <c r="G95" t="b">
        <f t="shared" si="3"/>
        <v>0</v>
      </c>
    </row>
    <row r="96" spans="1:7" x14ac:dyDescent="0.45">
      <c r="A96" t="s">
        <v>8219</v>
      </c>
      <c r="B96">
        <v>11</v>
      </c>
      <c r="C96" t="b">
        <f t="shared" si="2"/>
        <v>0</v>
      </c>
      <c r="E96" t="s">
        <v>8221</v>
      </c>
      <c r="F96">
        <v>0</v>
      </c>
      <c r="G96" t="b">
        <f t="shared" si="3"/>
        <v>0</v>
      </c>
    </row>
    <row r="97" spans="1:7" x14ac:dyDescent="0.45">
      <c r="A97" t="s">
        <v>8219</v>
      </c>
      <c r="B97">
        <v>11</v>
      </c>
      <c r="C97" t="b">
        <f t="shared" si="2"/>
        <v>0</v>
      </c>
      <c r="E97" t="s">
        <v>8221</v>
      </c>
      <c r="F97">
        <v>0</v>
      </c>
      <c r="G97" t="b">
        <f t="shared" si="3"/>
        <v>0</v>
      </c>
    </row>
    <row r="98" spans="1:7" x14ac:dyDescent="0.45">
      <c r="A98" t="s">
        <v>8219</v>
      </c>
      <c r="B98">
        <v>11</v>
      </c>
      <c r="C98" t="b">
        <f t="shared" si="2"/>
        <v>0</v>
      </c>
      <c r="E98" t="s">
        <v>8221</v>
      </c>
      <c r="F98">
        <v>0</v>
      </c>
      <c r="G98" t="b">
        <f t="shared" si="3"/>
        <v>0</v>
      </c>
    </row>
    <row r="99" spans="1:7" x14ac:dyDescent="0.45">
      <c r="A99" t="s">
        <v>8219</v>
      </c>
      <c r="B99">
        <v>11</v>
      </c>
      <c r="C99" t="b">
        <f t="shared" si="2"/>
        <v>0</v>
      </c>
      <c r="E99" t="s">
        <v>8221</v>
      </c>
      <c r="F99">
        <v>0</v>
      </c>
      <c r="G99" t="b">
        <f t="shared" si="3"/>
        <v>0</v>
      </c>
    </row>
    <row r="100" spans="1:7" x14ac:dyDescent="0.45">
      <c r="A100" t="s">
        <v>8219</v>
      </c>
      <c r="B100">
        <v>12</v>
      </c>
      <c r="C100" t="b">
        <f t="shared" si="2"/>
        <v>0</v>
      </c>
      <c r="E100" t="s">
        <v>8221</v>
      </c>
      <c r="F100">
        <v>0</v>
      </c>
      <c r="G100" t="b">
        <f t="shared" si="3"/>
        <v>0</v>
      </c>
    </row>
    <row r="101" spans="1:7" x14ac:dyDescent="0.45">
      <c r="A101" t="s">
        <v>8219</v>
      </c>
      <c r="B101">
        <v>12</v>
      </c>
      <c r="C101" t="b">
        <f t="shared" si="2"/>
        <v>0</v>
      </c>
      <c r="E101" t="s">
        <v>8221</v>
      </c>
      <c r="F101">
        <v>0</v>
      </c>
      <c r="G101" t="b">
        <f t="shared" si="3"/>
        <v>0</v>
      </c>
    </row>
    <row r="102" spans="1:7" x14ac:dyDescent="0.45">
      <c r="A102" t="s">
        <v>8219</v>
      </c>
      <c r="B102">
        <v>12</v>
      </c>
      <c r="C102" t="b">
        <f t="shared" si="2"/>
        <v>0</v>
      </c>
      <c r="E102" t="s">
        <v>8221</v>
      </c>
      <c r="F102">
        <v>0</v>
      </c>
      <c r="G102" t="b">
        <f t="shared" si="3"/>
        <v>0</v>
      </c>
    </row>
    <row r="103" spans="1:7" x14ac:dyDescent="0.45">
      <c r="A103" t="s">
        <v>8219</v>
      </c>
      <c r="B103">
        <v>12</v>
      </c>
      <c r="C103" t="b">
        <f t="shared" si="2"/>
        <v>0</v>
      </c>
      <c r="E103" t="s">
        <v>8221</v>
      </c>
      <c r="F103">
        <v>0</v>
      </c>
      <c r="G103" t="b">
        <f t="shared" si="3"/>
        <v>0</v>
      </c>
    </row>
    <row r="104" spans="1:7" x14ac:dyDescent="0.45">
      <c r="A104" t="s">
        <v>8219</v>
      </c>
      <c r="B104">
        <v>12</v>
      </c>
      <c r="C104" t="b">
        <f t="shared" si="2"/>
        <v>0</v>
      </c>
      <c r="E104" t="s">
        <v>8221</v>
      </c>
      <c r="F104">
        <v>0</v>
      </c>
      <c r="G104" t="b">
        <f t="shared" si="3"/>
        <v>0</v>
      </c>
    </row>
    <row r="105" spans="1:7" x14ac:dyDescent="0.45">
      <c r="A105" t="s">
        <v>8219</v>
      </c>
      <c r="B105">
        <v>12</v>
      </c>
      <c r="C105" t="b">
        <f t="shared" si="2"/>
        <v>0</v>
      </c>
      <c r="E105" t="s">
        <v>8221</v>
      </c>
      <c r="F105">
        <v>0</v>
      </c>
      <c r="G105" t="b">
        <f t="shared" si="3"/>
        <v>0</v>
      </c>
    </row>
    <row r="106" spans="1:7" x14ac:dyDescent="0.45">
      <c r="A106" t="s">
        <v>8219</v>
      </c>
      <c r="B106">
        <v>12</v>
      </c>
      <c r="C106" t="b">
        <f t="shared" si="2"/>
        <v>0</v>
      </c>
      <c r="E106" t="s">
        <v>8221</v>
      </c>
      <c r="F106">
        <v>0</v>
      </c>
      <c r="G106" t="b">
        <f t="shared" si="3"/>
        <v>0</v>
      </c>
    </row>
    <row r="107" spans="1:7" x14ac:dyDescent="0.45">
      <c r="A107" t="s">
        <v>8219</v>
      </c>
      <c r="B107">
        <v>12</v>
      </c>
      <c r="C107" t="b">
        <f t="shared" si="2"/>
        <v>0</v>
      </c>
      <c r="E107" t="s">
        <v>8221</v>
      </c>
      <c r="F107">
        <v>0</v>
      </c>
      <c r="G107" t="b">
        <f t="shared" si="3"/>
        <v>0</v>
      </c>
    </row>
    <row r="108" spans="1:7" x14ac:dyDescent="0.45">
      <c r="A108" t="s">
        <v>8219</v>
      </c>
      <c r="B108">
        <v>12</v>
      </c>
      <c r="C108" t="b">
        <f t="shared" si="2"/>
        <v>0</v>
      </c>
      <c r="E108" t="s">
        <v>8221</v>
      </c>
      <c r="F108">
        <v>0</v>
      </c>
      <c r="G108" t="b">
        <f t="shared" si="3"/>
        <v>0</v>
      </c>
    </row>
    <row r="109" spans="1:7" x14ac:dyDescent="0.45">
      <c r="A109" t="s">
        <v>8219</v>
      </c>
      <c r="B109">
        <v>12</v>
      </c>
      <c r="C109" t="b">
        <f t="shared" si="2"/>
        <v>0</v>
      </c>
      <c r="E109" t="s">
        <v>8221</v>
      </c>
      <c r="F109">
        <v>0</v>
      </c>
      <c r="G109" t="b">
        <f t="shared" si="3"/>
        <v>0</v>
      </c>
    </row>
    <row r="110" spans="1:7" x14ac:dyDescent="0.45">
      <c r="A110" t="s">
        <v>8219</v>
      </c>
      <c r="B110">
        <v>12</v>
      </c>
      <c r="C110" t="b">
        <f t="shared" si="2"/>
        <v>0</v>
      </c>
      <c r="E110" t="s">
        <v>8221</v>
      </c>
      <c r="F110">
        <v>0</v>
      </c>
      <c r="G110" t="b">
        <f t="shared" si="3"/>
        <v>0</v>
      </c>
    </row>
    <row r="111" spans="1:7" x14ac:dyDescent="0.45">
      <c r="A111" t="s">
        <v>8219</v>
      </c>
      <c r="B111">
        <v>13</v>
      </c>
      <c r="C111" t="b">
        <f t="shared" si="2"/>
        <v>0</v>
      </c>
      <c r="E111" t="s">
        <v>8221</v>
      </c>
      <c r="F111">
        <v>0</v>
      </c>
      <c r="G111" t="b">
        <f t="shared" si="3"/>
        <v>0</v>
      </c>
    </row>
    <row r="112" spans="1:7" x14ac:dyDescent="0.45">
      <c r="A112" t="s">
        <v>8219</v>
      </c>
      <c r="B112">
        <v>13</v>
      </c>
      <c r="C112" t="b">
        <f t="shared" si="2"/>
        <v>0</v>
      </c>
      <c r="E112" t="s">
        <v>8221</v>
      </c>
      <c r="F112">
        <v>0</v>
      </c>
      <c r="G112" t="b">
        <f t="shared" si="3"/>
        <v>0</v>
      </c>
    </row>
    <row r="113" spans="1:7" x14ac:dyDescent="0.45">
      <c r="A113" t="s">
        <v>8219</v>
      </c>
      <c r="B113">
        <v>13</v>
      </c>
      <c r="C113" t="b">
        <f t="shared" si="2"/>
        <v>0</v>
      </c>
      <c r="E113" t="s">
        <v>8221</v>
      </c>
      <c r="F113">
        <v>0</v>
      </c>
      <c r="G113" t="b">
        <f t="shared" si="3"/>
        <v>0</v>
      </c>
    </row>
    <row r="114" spans="1:7" x14ac:dyDescent="0.45">
      <c r="A114" t="s">
        <v>8219</v>
      </c>
      <c r="B114">
        <v>13</v>
      </c>
      <c r="C114" t="b">
        <f t="shared" si="2"/>
        <v>0</v>
      </c>
      <c r="E114" t="s">
        <v>8221</v>
      </c>
      <c r="F114">
        <v>0</v>
      </c>
      <c r="G114" t="b">
        <f t="shared" si="3"/>
        <v>0</v>
      </c>
    </row>
    <row r="115" spans="1:7" x14ac:dyDescent="0.45">
      <c r="A115" t="s">
        <v>8219</v>
      </c>
      <c r="B115">
        <v>13</v>
      </c>
      <c r="C115" t="b">
        <f t="shared" si="2"/>
        <v>0</v>
      </c>
      <c r="E115" t="s">
        <v>8221</v>
      </c>
      <c r="F115">
        <v>0</v>
      </c>
      <c r="G115" t="b">
        <f t="shared" si="3"/>
        <v>0</v>
      </c>
    </row>
    <row r="116" spans="1:7" x14ac:dyDescent="0.45">
      <c r="A116" t="s">
        <v>8219</v>
      </c>
      <c r="B116">
        <v>13</v>
      </c>
      <c r="C116" t="b">
        <f t="shared" si="2"/>
        <v>0</v>
      </c>
      <c r="E116" t="s">
        <v>8221</v>
      </c>
      <c r="F116">
        <v>0</v>
      </c>
      <c r="G116" t="b">
        <f t="shared" si="3"/>
        <v>0</v>
      </c>
    </row>
    <row r="117" spans="1:7" x14ac:dyDescent="0.45">
      <c r="A117" t="s">
        <v>8219</v>
      </c>
      <c r="B117">
        <v>13</v>
      </c>
      <c r="C117" t="b">
        <f t="shared" si="2"/>
        <v>0</v>
      </c>
      <c r="E117" t="s">
        <v>8221</v>
      </c>
      <c r="F117">
        <v>0</v>
      </c>
      <c r="G117" t="b">
        <f t="shared" si="3"/>
        <v>0</v>
      </c>
    </row>
    <row r="118" spans="1:7" x14ac:dyDescent="0.45">
      <c r="A118" t="s">
        <v>8219</v>
      </c>
      <c r="B118">
        <v>13</v>
      </c>
      <c r="C118" t="b">
        <f t="shared" si="2"/>
        <v>0</v>
      </c>
      <c r="E118" t="s">
        <v>8221</v>
      </c>
      <c r="F118">
        <v>0</v>
      </c>
      <c r="G118" t="b">
        <f t="shared" si="3"/>
        <v>0</v>
      </c>
    </row>
    <row r="119" spans="1:7" x14ac:dyDescent="0.45">
      <c r="A119" t="s">
        <v>8219</v>
      </c>
      <c r="B119">
        <v>13</v>
      </c>
      <c r="C119" t="b">
        <f t="shared" si="2"/>
        <v>0</v>
      </c>
      <c r="E119" t="s">
        <v>8221</v>
      </c>
      <c r="F119">
        <v>0</v>
      </c>
      <c r="G119" t="b">
        <f t="shared" si="3"/>
        <v>0</v>
      </c>
    </row>
    <row r="120" spans="1:7" x14ac:dyDescent="0.45">
      <c r="A120" t="s">
        <v>8219</v>
      </c>
      <c r="B120">
        <v>13</v>
      </c>
      <c r="C120" t="b">
        <f t="shared" si="2"/>
        <v>0</v>
      </c>
      <c r="E120" t="s">
        <v>8221</v>
      </c>
      <c r="F120">
        <v>0</v>
      </c>
      <c r="G120" t="b">
        <f t="shared" si="3"/>
        <v>0</v>
      </c>
    </row>
    <row r="121" spans="1:7" x14ac:dyDescent="0.45">
      <c r="A121" t="s">
        <v>8219</v>
      </c>
      <c r="B121">
        <v>13</v>
      </c>
      <c r="C121" t="b">
        <f t="shared" si="2"/>
        <v>0</v>
      </c>
      <c r="E121" t="s">
        <v>8221</v>
      </c>
      <c r="F121">
        <v>0</v>
      </c>
      <c r="G121" t="b">
        <f t="shared" si="3"/>
        <v>0</v>
      </c>
    </row>
    <row r="122" spans="1:7" x14ac:dyDescent="0.45">
      <c r="A122" t="s">
        <v>8219</v>
      </c>
      <c r="B122">
        <v>13</v>
      </c>
      <c r="C122" t="b">
        <f t="shared" si="2"/>
        <v>0</v>
      </c>
      <c r="E122" t="s">
        <v>8221</v>
      </c>
      <c r="F122">
        <v>0</v>
      </c>
      <c r="G122" t="b">
        <f t="shared" si="3"/>
        <v>0</v>
      </c>
    </row>
    <row r="123" spans="1:7" x14ac:dyDescent="0.45">
      <c r="A123" t="s">
        <v>8219</v>
      </c>
      <c r="B123">
        <v>13</v>
      </c>
      <c r="C123" t="b">
        <f t="shared" si="2"/>
        <v>0</v>
      </c>
      <c r="E123" t="s">
        <v>8221</v>
      </c>
      <c r="F123">
        <v>0</v>
      </c>
      <c r="G123" t="b">
        <f t="shared" si="3"/>
        <v>0</v>
      </c>
    </row>
    <row r="124" spans="1:7" x14ac:dyDescent="0.45">
      <c r="A124" t="s">
        <v>8219</v>
      </c>
      <c r="B124">
        <v>13</v>
      </c>
      <c r="C124" t="b">
        <f t="shared" si="2"/>
        <v>0</v>
      </c>
      <c r="E124" t="s">
        <v>8221</v>
      </c>
      <c r="F124">
        <v>0</v>
      </c>
      <c r="G124" t="b">
        <f t="shared" si="3"/>
        <v>0</v>
      </c>
    </row>
    <row r="125" spans="1:7" x14ac:dyDescent="0.45">
      <c r="A125" t="s">
        <v>8219</v>
      </c>
      <c r="B125">
        <v>13</v>
      </c>
      <c r="C125" t="b">
        <f t="shared" si="2"/>
        <v>0</v>
      </c>
      <c r="E125" t="s">
        <v>8221</v>
      </c>
      <c r="F125">
        <v>0</v>
      </c>
      <c r="G125" t="b">
        <f t="shared" si="3"/>
        <v>0</v>
      </c>
    </row>
    <row r="126" spans="1:7" x14ac:dyDescent="0.45">
      <c r="A126" t="s">
        <v>8219</v>
      </c>
      <c r="B126">
        <v>13</v>
      </c>
      <c r="C126" t="b">
        <f t="shared" si="2"/>
        <v>0</v>
      </c>
      <c r="E126" t="s">
        <v>8221</v>
      </c>
      <c r="F126">
        <v>0</v>
      </c>
      <c r="G126" t="b">
        <f t="shared" si="3"/>
        <v>0</v>
      </c>
    </row>
    <row r="127" spans="1:7" x14ac:dyDescent="0.45">
      <c r="A127" t="s">
        <v>8219</v>
      </c>
      <c r="B127">
        <v>13</v>
      </c>
      <c r="C127" t="b">
        <f t="shared" si="2"/>
        <v>0</v>
      </c>
      <c r="E127" t="s">
        <v>8221</v>
      </c>
      <c r="F127">
        <v>0</v>
      </c>
      <c r="G127" t="b">
        <f t="shared" si="3"/>
        <v>0</v>
      </c>
    </row>
    <row r="128" spans="1:7" x14ac:dyDescent="0.45">
      <c r="A128" t="s">
        <v>8219</v>
      </c>
      <c r="B128">
        <v>13</v>
      </c>
      <c r="C128" t="b">
        <f t="shared" si="2"/>
        <v>0</v>
      </c>
      <c r="E128" t="s">
        <v>8221</v>
      </c>
      <c r="F128">
        <v>0</v>
      </c>
      <c r="G128" t="b">
        <f t="shared" si="3"/>
        <v>0</v>
      </c>
    </row>
    <row r="129" spans="1:7" x14ac:dyDescent="0.45">
      <c r="A129" t="s">
        <v>8219</v>
      </c>
      <c r="B129">
        <v>13</v>
      </c>
      <c r="C129" t="b">
        <f t="shared" si="2"/>
        <v>0</v>
      </c>
      <c r="E129" t="s">
        <v>8221</v>
      </c>
      <c r="F129">
        <v>0</v>
      </c>
      <c r="G129" t="b">
        <f t="shared" si="3"/>
        <v>0</v>
      </c>
    </row>
    <row r="130" spans="1:7" x14ac:dyDescent="0.45">
      <c r="A130" t="s">
        <v>8219</v>
      </c>
      <c r="B130">
        <v>13</v>
      </c>
      <c r="C130" t="b">
        <f t="shared" si="2"/>
        <v>0</v>
      </c>
      <c r="E130" t="s">
        <v>8221</v>
      </c>
      <c r="F130">
        <v>0</v>
      </c>
      <c r="G130" t="b">
        <f t="shared" si="3"/>
        <v>0</v>
      </c>
    </row>
    <row r="131" spans="1:7" x14ac:dyDescent="0.45">
      <c r="A131" t="s">
        <v>8219</v>
      </c>
      <c r="B131">
        <v>13</v>
      </c>
      <c r="C131" t="b">
        <f t="shared" ref="C131:C194" si="4">OR(B131&lt;$J$30,B131&gt;$J$31)</f>
        <v>0</v>
      </c>
      <c r="E131" t="s">
        <v>8221</v>
      </c>
      <c r="F131">
        <v>0</v>
      </c>
      <c r="G131" t="b">
        <f t="shared" ref="G131:G194" si="5">OR(F131&lt;$J$38,F131&gt;$J$39)</f>
        <v>0</v>
      </c>
    </row>
    <row r="132" spans="1:7" x14ac:dyDescent="0.45">
      <c r="A132" t="s">
        <v>8219</v>
      </c>
      <c r="B132">
        <v>13</v>
      </c>
      <c r="C132" t="b">
        <f t="shared" si="4"/>
        <v>0</v>
      </c>
      <c r="E132" t="s">
        <v>8221</v>
      </c>
      <c r="F132">
        <v>0</v>
      </c>
      <c r="G132" t="b">
        <f t="shared" si="5"/>
        <v>0</v>
      </c>
    </row>
    <row r="133" spans="1:7" x14ac:dyDescent="0.45">
      <c r="A133" t="s">
        <v>8219</v>
      </c>
      <c r="B133">
        <v>13</v>
      </c>
      <c r="C133" t="b">
        <f t="shared" si="4"/>
        <v>0</v>
      </c>
      <c r="E133" t="s">
        <v>8221</v>
      </c>
      <c r="F133">
        <v>0</v>
      </c>
      <c r="G133" t="b">
        <f t="shared" si="5"/>
        <v>0</v>
      </c>
    </row>
    <row r="134" spans="1:7" x14ac:dyDescent="0.45">
      <c r="A134" t="s">
        <v>8219</v>
      </c>
      <c r="B134">
        <v>14</v>
      </c>
      <c r="C134" t="b">
        <f t="shared" si="4"/>
        <v>0</v>
      </c>
      <c r="E134" t="s">
        <v>8221</v>
      </c>
      <c r="F134">
        <v>0</v>
      </c>
      <c r="G134" t="b">
        <f t="shared" si="5"/>
        <v>0</v>
      </c>
    </row>
    <row r="135" spans="1:7" x14ac:dyDescent="0.45">
      <c r="A135" t="s">
        <v>8219</v>
      </c>
      <c r="B135">
        <v>14</v>
      </c>
      <c r="C135" t="b">
        <f t="shared" si="4"/>
        <v>0</v>
      </c>
      <c r="E135" t="s">
        <v>8221</v>
      </c>
      <c r="F135">
        <v>0</v>
      </c>
      <c r="G135" t="b">
        <f t="shared" si="5"/>
        <v>0</v>
      </c>
    </row>
    <row r="136" spans="1:7" x14ac:dyDescent="0.45">
      <c r="A136" t="s">
        <v>8219</v>
      </c>
      <c r="B136">
        <v>14</v>
      </c>
      <c r="C136" t="b">
        <f t="shared" si="4"/>
        <v>0</v>
      </c>
      <c r="E136" t="s">
        <v>8221</v>
      </c>
      <c r="F136">
        <v>0</v>
      </c>
      <c r="G136" t="b">
        <f t="shared" si="5"/>
        <v>0</v>
      </c>
    </row>
    <row r="137" spans="1:7" x14ac:dyDescent="0.45">
      <c r="A137" t="s">
        <v>8219</v>
      </c>
      <c r="B137">
        <v>14</v>
      </c>
      <c r="C137" t="b">
        <f t="shared" si="4"/>
        <v>0</v>
      </c>
      <c r="E137" t="s">
        <v>8221</v>
      </c>
      <c r="F137">
        <v>0</v>
      </c>
      <c r="G137" t="b">
        <f t="shared" si="5"/>
        <v>0</v>
      </c>
    </row>
    <row r="138" spans="1:7" x14ac:dyDescent="0.45">
      <c r="A138" t="s">
        <v>8219</v>
      </c>
      <c r="B138">
        <v>14</v>
      </c>
      <c r="C138" t="b">
        <f t="shared" si="4"/>
        <v>0</v>
      </c>
      <c r="E138" t="s">
        <v>8221</v>
      </c>
      <c r="F138">
        <v>0</v>
      </c>
      <c r="G138" t="b">
        <f t="shared" si="5"/>
        <v>0</v>
      </c>
    </row>
    <row r="139" spans="1:7" x14ac:dyDescent="0.45">
      <c r="A139" t="s">
        <v>8219</v>
      </c>
      <c r="B139">
        <v>14</v>
      </c>
      <c r="C139" t="b">
        <f t="shared" si="4"/>
        <v>0</v>
      </c>
      <c r="E139" t="s">
        <v>8221</v>
      </c>
      <c r="F139">
        <v>0</v>
      </c>
      <c r="G139" t="b">
        <f t="shared" si="5"/>
        <v>0</v>
      </c>
    </row>
    <row r="140" spans="1:7" x14ac:dyDescent="0.45">
      <c r="A140" t="s">
        <v>8219</v>
      </c>
      <c r="B140">
        <v>14</v>
      </c>
      <c r="C140" t="b">
        <f t="shared" si="4"/>
        <v>0</v>
      </c>
      <c r="E140" t="s">
        <v>8221</v>
      </c>
      <c r="F140">
        <v>0</v>
      </c>
      <c r="G140" t="b">
        <f t="shared" si="5"/>
        <v>0</v>
      </c>
    </row>
    <row r="141" spans="1:7" x14ac:dyDescent="0.45">
      <c r="A141" t="s">
        <v>8219</v>
      </c>
      <c r="B141">
        <v>14</v>
      </c>
      <c r="C141" t="b">
        <f t="shared" si="4"/>
        <v>0</v>
      </c>
      <c r="E141" t="s">
        <v>8221</v>
      </c>
      <c r="F141">
        <v>0</v>
      </c>
      <c r="G141" t="b">
        <f t="shared" si="5"/>
        <v>0</v>
      </c>
    </row>
    <row r="142" spans="1:7" x14ac:dyDescent="0.45">
      <c r="A142" t="s">
        <v>8219</v>
      </c>
      <c r="B142">
        <v>14</v>
      </c>
      <c r="C142" t="b">
        <f t="shared" si="4"/>
        <v>0</v>
      </c>
      <c r="E142" t="s">
        <v>8221</v>
      </c>
      <c r="F142">
        <v>0</v>
      </c>
      <c r="G142" t="b">
        <f t="shared" si="5"/>
        <v>0</v>
      </c>
    </row>
    <row r="143" spans="1:7" x14ac:dyDescent="0.45">
      <c r="A143" t="s">
        <v>8219</v>
      </c>
      <c r="B143">
        <v>14</v>
      </c>
      <c r="C143" t="b">
        <f t="shared" si="4"/>
        <v>0</v>
      </c>
      <c r="E143" t="s">
        <v>8221</v>
      </c>
      <c r="F143">
        <v>0</v>
      </c>
      <c r="G143" t="b">
        <f t="shared" si="5"/>
        <v>0</v>
      </c>
    </row>
    <row r="144" spans="1:7" x14ac:dyDescent="0.45">
      <c r="A144" t="s">
        <v>8219</v>
      </c>
      <c r="B144">
        <v>14</v>
      </c>
      <c r="C144" t="b">
        <f t="shared" si="4"/>
        <v>0</v>
      </c>
      <c r="E144" t="s">
        <v>8221</v>
      </c>
      <c r="F144">
        <v>0</v>
      </c>
      <c r="G144" t="b">
        <f t="shared" si="5"/>
        <v>0</v>
      </c>
    </row>
    <row r="145" spans="1:7" x14ac:dyDescent="0.45">
      <c r="A145" t="s">
        <v>8219</v>
      </c>
      <c r="B145">
        <v>14</v>
      </c>
      <c r="C145" t="b">
        <f t="shared" si="4"/>
        <v>0</v>
      </c>
      <c r="E145" t="s">
        <v>8221</v>
      </c>
      <c r="F145">
        <v>0</v>
      </c>
      <c r="G145" t="b">
        <f t="shared" si="5"/>
        <v>0</v>
      </c>
    </row>
    <row r="146" spans="1:7" x14ac:dyDescent="0.45">
      <c r="A146" t="s">
        <v>8219</v>
      </c>
      <c r="B146">
        <v>14</v>
      </c>
      <c r="C146" t="b">
        <f t="shared" si="4"/>
        <v>0</v>
      </c>
      <c r="E146" t="s">
        <v>8221</v>
      </c>
      <c r="F146">
        <v>0</v>
      </c>
      <c r="G146" t="b">
        <f t="shared" si="5"/>
        <v>0</v>
      </c>
    </row>
    <row r="147" spans="1:7" x14ac:dyDescent="0.45">
      <c r="A147" t="s">
        <v>8219</v>
      </c>
      <c r="B147">
        <v>14</v>
      </c>
      <c r="C147" t="b">
        <f t="shared" si="4"/>
        <v>0</v>
      </c>
      <c r="E147" t="s">
        <v>8221</v>
      </c>
      <c r="F147">
        <v>0</v>
      </c>
      <c r="G147" t="b">
        <f t="shared" si="5"/>
        <v>0</v>
      </c>
    </row>
    <row r="148" spans="1:7" x14ac:dyDescent="0.45">
      <c r="A148" t="s">
        <v>8219</v>
      </c>
      <c r="B148">
        <v>14</v>
      </c>
      <c r="C148" t="b">
        <f t="shared" si="4"/>
        <v>0</v>
      </c>
      <c r="E148" t="s">
        <v>8221</v>
      </c>
      <c r="F148">
        <v>0</v>
      </c>
      <c r="G148" t="b">
        <f t="shared" si="5"/>
        <v>0</v>
      </c>
    </row>
    <row r="149" spans="1:7" x14ac:dyDescent="0.45">
      <c r="A149" t="s">
        <v>8219</v>
      </c>
      <c r="B149">
        <v>14</v>
      </c>
      <c r="C149" t="b">
        <f t="shared" si="4"/>
        <v>0</v>
      </c>
      <c r="E149" t="s">
        <v>8221</v>
      </c>
      <c r="F149">
        <v>0</v>
      </c>
      <c r="G149" t="b">
        <f t="shared" si="5"/>
        <v>0</v>
      </c>
    </row>
    <row r="150" spans="1:7" x14ac:dyDescent="0.45">
      <c r="A150" t="s">
        <v>8219</v>
      </c>
      <c r="B150">
        <v>14</v>
      </c>
      <c r="C150" t="b">
        <f t="shared" si="4"/>
        <v>0</v>
      </c>
      <c r="E150" t="s">
        <v>8221</v>
      </c>
      <c r="F150">
        <v>0</v>
      </c>
      <c r="G150" t="b">
        <f t="shared" si="5"/>
        <v>0</v>
      </c>
    </row>
    <row r="151" spans="1:7" x14ac:dyDescent="0.45">
      <c r="A151" t="s">
        <v>8219</v>
      </c>
      <c r="B151">
        <v>14</v>
      </c>
      <c r="C151" t="b">
        <f t="shared" si="4"/>
        <v>0</v>
      </c>
      <c r="E151" t="s">
        <v>8221</v>
      </c>
      <c r="F151">
        <v>0</v>
      </c>
      <c r="G151" t="b">
        <f t="shared" si="5"/>
        <v>0</v>
      </c>
    </row>
    <row r="152" spans="1:7" x14ac:dyDescent="0.45">
      <c r="A152" t="s">
        <v>8219</v>
      </c>
      <c r="B152">
        <v>14</v>
      </c>
      <c r="C152" t="b">
        <f t="shared" si="4"/>
        <v>0</v>
      </c>
      <c r="E152" t="s">
        <v>8221</v>
      </c>
      <c r="F152">
        <v>0</v>
      </c>
      <c r="G152" t="b">
        <f t="shared" si="5"/>
        <v>0</v>
      </c>
    </row>
    <row r="153" spans="1:7" x14ac:dyDescent="0.45">
      <c r="A153" t="s">
        <v>8219</v>
      </c>
      <c r="B153">
        <v>14</v>
      </c>
      <c r="C153" t="b">
        <f t="shared" si="4"/>
        <v>0</v>
      </c>
      <c r="E153" t="s">
        <v>8221</v>
      </c>
      <c r="F153">
        <v>0</v>
      </c>
      <c r="G153" t="b">
        <f t="shared" si="5"/>
        <v>0</v>
      </c>
    </row>
    <row r="154" spans="1:7" x14ac:dyDescent="0.45">
      <c r="A154" t="s">
        <v>8219</v>
      </c>
      <c r="B154">
        <v>14</v>
      </c>
      <c r="C154" t="b">
        <f t="shared" si="4"/>
        <v>0</v>
      </c>
      <c r="E154" t="s">
        <v>8221</v>
      </c>
      <c r="F154">
        <v>0</v>
      </c>
      <c r="G154" t="b">
        <f t="shared" si="5"/>
        <v>0</v>
      </c>
    </row>
    <row r="155" spans="1:7" x14ac:dyDescent="0.45">
      <c r="A155" t="s">
        <v>8219</v>
      </c>
      <c r="B155">
        <v>14</v>
      </c>
      <c r="C155" t="b">
        <f t="shared" si="4"/>
        <v>0</v>
      </c>
      <c r="E155" t="s">
        <v>8221</v>
      </c>
      <c r="F155">
        <v>0</v>
      </c>
      <c r="G155" t="b">
        <f t="shared" si="5"/>
        <v>0</v>
      </c>
    </row>
    <row r="156" spans="1:7" x14ac:dyDescent="0.45">
      <c r="A156" t="s">
        <v>8219</v>
      </c>
      <c r="B156">
        <v>14</v>
      </c>
      <c r="C156" t="b">
        <f t="shared" si="4"/>
        <v>0</v>
      </c>
      <c r="E156" t="s">
        <v>8221</v>
      </c>
      <c r="F156">
        <v>0</v>
      </c>
      <c r="G156" t="b">
        <f t="shared" si="5"/>
        <v>0</v>
      </c>
    </row>
    <row r="157" spans="1:7" x14ac:dyDescent="0.45">
      <c r="A157" t="s">
        <v>8219</v>
      </c>
      <c r="B157">
        <v>14</v>
      </c>
      <c r="C157" t="b">
        <f t="shared" si="4"/>
        <v>0</v>
      </c>
      <c r="E157" t="s">
        <v>8221</v>
      </c>
      <c r="F157">
        <v>0</v>
      </c>
      <c r="G157" t="b">
        <f t="shared" si="5"/>
        <v>0</v>
      </c>
    </row>
    <row r="158" spans="1:7" x14ac:dyDescent="0.45">
      <c r="A158" t="s">
        <v>8219</v>
      </c>
      <c r="B158">
        <v>14</v>
      </c>
      <c r="C158" t="b">
        <f t="shared" si="4"/>
        <v>0</v>
      </c>
      <c r="E158" t="s">
        <v>8221</v>
      </c>
      <c r="F158">
        <v>0</v>
      </c>
      <c r="G158" t="b">
        <f t="shared" si="5"/>
        <v>0</v>
      </c>
    </row>
    <row r="159" spans="1:7" x14ac:dyDescent="0.45">
      <c r="A159" t="s">
        <v>8219</v>
      </c>
      <c r="B159">
        <v>14</v>
      </c>
      <c r="C159" t="b">
        <f t="shared" si="4"/>
        <v>0</v>
      </c>
      <c r="E159" t="s">
        <v>8221</v>
      </c>
      <c r="F159">
        <v>0</v>
      </c>
      <c r="G159" t="b">
        <f t="shared" si="5"/>
        <v>0</v>
      </c>
    </row>
    <row r="160" spans="1:7" x14ac:dyDescent="0.45">
      <c r="A160" t="s">
        <v>8219</v>
      </c>
      <c r="B160">
        <v>14</v>
      </c>
      <c r="C160" t="b">
        <f t="shared" si="4"/>
        <v>0</v>
      </c>
      <c r="E160" t="s">
        <v>8221</v>
      </c>
      <c r="F160">
        <v>0</v>
      </c>
      <c r="G160" t="b">
        <f t="shared" si="5"/>
        <v>0</v>
      </c>
    </row>
    <row r="161" spans="1:7" x14ac:dyDescent="0.45">
      <c r="A161" t="s">
        <v>8219</v>
      </c>
      <c r="B161">
        <v>14</v>
      </c>
      <c r="C161" t="b">
        <f t="shared" si="4"/>
        <v>0</v>
      </c>
      <c r="E161" t="s">
        <v>8221</v>
      </c>
      <c r="F161">
        <v>0</v>
      </c>
      <c r="G161" t="b">
        <f t="shared" si="5"/>
        <v>0</v>
      </c>
    </row>
    <row r="162" spans="1:7" x14ac:dyDescent="0.45">
      <c r="A162" t="s">
        <v>8219</v>
      </c>
      <c r="B162">
        <v>14</v>
      </c>
      <c r="C162" t="b">
        <f t="shared" si="4"/>
        <v>0</v>
      </c>
      <c r="E162" t="s">
        <v>8221</v>
      </c>
      <c r="F162">
        <v>0</v>
      </c>
      <c r="G162" t="b">
        <f t="shared" si="5"/>
        <v>0</v>
      </c>
    </row>
    <row r="163" spans="1:7" x14ac:dyDescent="0.45">
      <c r="A163" t="s">
        <v>8219</v>
      </c>
      <c r="B163">
        <v>14</v>
      </c>
      <c r="C163" t="b">
        <f t="shared" si="4"/>
        <v>0</v>
      </c>
      <c r="E163" t="s">
        <v>8221</v>
      </c>
      <c r="F163">
        <v>0</v>
      </c>
      <c r="G163" t="b">
        <f t="shared" si="5"/>
        <v>0</v>
      </c>
    </row>
    <row r="164" spans="1:7" x14ac:dyDescent="0.45">
      <c r="A164" t="s">
        <v>8219</v>
      </c>
      <c r="B164">
        <v>14</v>
      </c>
      <c r="C164" t="b">
        <f t="shared" si="4"/>
        <v>0</v>
      </c>
      <c r="E164" t="s">
        <v>8221</v>
      </c>
      <c r="F164">
        <v>0</v>
      </c>
      <c r="G164" t="b">
        <f t="shared" si="5"/>
        <v>0</v>
      </c>
    </row>
    <row r="165" spans="1:7" x14ac:dyDescent="0.45">
      <c r="A165" t="s">
        <v>8219</v>
      </c>
      <c r="B165">
        <v>15</v>
      </c>
      <c r="C165" t="b">
        <f t="shared" si="4"/>
        <v>0</v>
      </c>
      <c r="E165" t="s">
        <v>8221</v>
      </c>
      <c r="F165">
        <v>0</v>
      </c>
      <c r="G165" t="b">
        <f t="shared" si="5"/>
        <v>0</v>
      </c>
    </row>
    <row r="166" spans="1:7" x14ac:dyDescent="0.45">
      <c r="A166" t="s">
        <v>8219</v>
      </c>
      <c r="B166">
        <v>15</v>
      </c>
      <c r="C166" t="b">
        <f t="shared" si="4"/>
        <v>0</v>
      </c>
      <c r="E166" t="s">
        <v>8221</v>
      </c>
      <c r="F166">
        <v>0</v>
      </c>
      <c r="G166" t="b">
        <f t="shared" si="5"/>
        <v>0</v>
      </c>
    </row>
    <row r="167" spans="1:7" x14ac:dyDescent="0.45">
      <c r="A167" t="s">
        <v>8219</v>
      </c>
      <c r="B167">
        <v>15</v>
      </c>
      <c r="C167" t="b">
        <f t="shared" si="4"/>
        <v>0</v>
      </c>
      <c r="E167" t="s">
        <v>8221</v>
      </c>
      <c r="F167">
        <v>0</v>
      </c>
      <c r="G167" t="b">
        <f t="shared" si="5"/>
        <v>0</v>
      </c>
    </row>
    <row r="168" spans="1:7" x14ac:dyDescent="0.45">
      <c r="A168" t="s">
        <v>8219</v>
      </c>
      <c r="B168">
        <v>15</v>
      </c>
      <c r="C168" t="b">
        <f t="shared" si="4"/>
        <v>0</v>
      </c>
      <c r="E168" t="s">
        <v>8221</v>
      </c>
      <c r="F168">
        <v>0</v>
      </c>
      <c r="G168" t="b">
        <f t="shared" si="5"/>
        <v>0</v>
      </c>
    </row>
    <row r="169" spans="1:7" x14ac:dyDescent="0.45">
      <c r="A169" t="s">
        <v>8219</v>
      </c>
      <c r="B169">
        <v>15</v>
      </c>
      <c r="C169" t="b">
        <f t="shared" si="4"/>
        <v>0</v>
      </c>
      <c r="E169" t="s">
        <v>8221</v>
      </c>
      <c r="F169">
        <v>0</v>
      </c>
      <c r="G169" t="b">
        <f t="shared" si="5"/>
        <v>0</v>
      </c>
    </row>
    <row r="170" spans="1:7" x14ac:dyDescent="0.45">
      <c r="A170" t="s">
        <v>8219</v>
      </c>
      <c r="B170">
        <v>15</v>
      </c>
      <c r="C170" t="b">
        <f t="shared" si="4"/>
        <v>0</v>
      </c>
      <c r="E170" t="s">
        <v>8221</v>
      </c>
      <c r="F170">
        <v>0</v>
      </c>
      <c r="G170" t="b">
        <f t="shared" si="5"/>
        <v>0</v>
      </c>
    </row>
    <row r="171" spans="1:7" x14ac:dyDescent="0.45">
      <c r="A171" t="s">
        <v>8219</v>
      </c>
      <c r="B171">
        <v>15</v>
      </c>
      <c r="C171" t="b">
        <f t="shared" si="4"/>
        <v>0</v>
      </c>
      <c r="E171" t="s">
        <v>8221</v>
      </c>
      <c r="F171">
        <v>0</v>
      </c>
      <c r="G171" t="b">
        <f t="shared" si="5"/>
        <v>0</v>
      </c>
    </row>
    <row r="172" spans="1:7" x14ac:dyDescent="0.45">
      <c r="A172" t="s">
        <v>8219</v>
      </c>
      <c r="B172">
        <v>15</v>
      </c>
      <c r="C172" t="b">
        <f t="shared" si="4"/>
        <v>0</v>
      </c>
      <c r="E172" t="s">
        <v>8221</v>
      </c>
      <c r="F172">
        <v>0</v>
      </c>
      <c r="G172" t="b">
        <f t="shared" si="5"/>
        <v>0</v>
      </c>
    </row>
    <row r="173" spans="1:7" x14ac:dyDescent="0.45">
      <c r="A173" t="s">
        <v>8219</v>
      </c>
      <c r="B173">
        <v>15</v>
      </c>
      <c r="C173" t="b">
        <f t="shared" si="4"/>
        <v>0</v>
      </c>
      <c r="E173" t="s">
        <v>8221</v>
      </c>
      <c r="F173">
        <v>0</v>
      </c>
      <c r="G173" t="b">
        <f t="shared" si="5"/>
        <v>0</v>
      </c>
    </row>
    <row r="174" spans="1:7" x14ac:dyDescent="0.45">
      <c r="A174" t="s">
        <v>8219</v>
      </c>
      <c r="B174">
        <v>15</v>
      </c>
      <c r="C174" t="b">
        <f t="shared" si="4"/>
        <v>0</v>
      </c>
      <c r="E174" t="s">
        <v>8221</v>
      </c>
      <c r="F174">
        <v>0</v>
      </c>
      <c r="G174" t="b">
        <f t="shared" si="5"/>
        <v>0</v>
      </c>
    </row>
    <row r="175" spans="1:7" x14ac:dyDescent="0.45">
      <c r="A175" t="s">
        <v>8219</v>
      </c>
      <c r="B175">
        <v>15</v>
      </c>
      <c r="C175" t="b">
        <f t="shared" si="4"/>
        <v>0</v>
      </c>
      <c r="E175" t="s">
        <v>8221</v>
      </c>
      <c r="F175">
        <v>0</v>
      </c>
      <c r="G175" t="b">
        <f t="shared" si="5"/>
        <v>0</v>
      </c>
    </row>
    <row r="176" spans="1:7" x14ac:dyDescent="0.45">
      <c r="A176" t="s">
        <v>8219</v>
      </c>
      <c r="B176">
        <v>15</v>
      </c>
      <c r="C176" t="b">
        <f t="shared" si="4"/>
        <v>0</v>
      </c>
      <c r="E176" t="s">
        <v>8221</v>
      </c>
      <c r="F176">
        <v>0</v>
      </c>
      <c r="G176" t="b">
        <f t="shared" si="5"/>
        <v>0</v>
      </c>
    </row>
    <row r="177" spans="1:7" x14ac:dyDescent="0.45">
      <c r="A177" t="s">
        <v>8219</v>
      </c>
      <c r="B177">
        <v>15</v>
      </c>
      <c r="C177" t="b">
        <f t="shared" si="4"/>
        <v>0</v>
      </c>
      <c r="E177" t="s">
        <v>8221</v>
      </c>
      <c r="F177">
        <v>0</v>
      </c>
      <c r="G177" t="b">
        <f t="shared" si="5"/>
        <v>0</v>
      </c>
    </row>
    <row r="178" spans="1:7" x14ac:dyDescent="0.45">
      <c r="A178" t="s">
        <v>8219</v>
      </c>
      <c r="B178">
        <v>15</v>
      </c>
      <c r="C178" t="b">
        <f t="shared" si="4"/>
        <v>0</v>
      </c>
      <c r="E178" t="s">
        <v>8221</v>
      </c>
      <c r="F178">
        <v>0</v>
      </c>
      <c r="G178" t="b">
        <f t="shared" si="5"/>
        <v>0</v>
      </c>
    </row>
    <row r="179" spans="1:7" x14ac:dyDescent="0.45">
      <c r="A179" t="s">
        <v>8219</v>
      </c>
      <c r="B179">
        <v>15</v>
      </c>
      <c r="C179" t="b">
        <f t="shared" si="4"/>
        <v>0</v>
      </c>
      <c r="E179" t="s">
        <v>8221</v>
      </c>
      <c r="F179">
        <v>0</v>
      </c>
      <c r="G179" t="b">
        <f t="shared" si="5"/>
        <v>0</v>
      </c>
    </row>
    <row r="180" spans="1:7" x14ac:dyDescent="0.45">
      <c r="A180" t="s">
        <v>8219</v>
      </c>
      <c r="B180">
        <v>15</v>
      </c>
      <c r="C180" t="b">
        <f t="shared" si="4"/>
        <v>0</v>
      </c>
      <c r="E180" t="s">
        <v>8221</v>
      </c>
      <c r="F180">
        <v>0</v>
      </c>
      <c r="G180" t="b">
        <f t="shared" si="5"/>
        <v>0</v>
      </c>
    </row>
    <row r="181" spans="1:7" x14ac:dyDescent="0.45">
      <c r="A181" t="s">
        <v>8219</v>
      </c>
      <c r="B181">
        <v>15</v>
      </c>
      <c r="C181" t="b">
        <f t="shared" si="4"/>
        <v>0</v>
      </c>
      <c r="E181" t="s">
        <v>8221</v>
      </c>
      <c r="F181">
        <v>0</v>
      </c>
      <c r="G181" t="b">
        <f t="shared" si="5"/>
        <v>0</v>
      </c>
    </row>
    <row r="182" spans="1:7" x14ac:dyDescent="0.45">
      <c r="A182" t="s">
        <v>8219</v>
      </c>
      <c r="B182">
        <v>15</v>
      </c>
      <c r="C182" t="b">
        <f t="shared" si="4"/>
        <v>0</v>
      </c>
      <c r="E182" t="s">
        <v>8221</v>
      </c>
      <c r="F182">
        <v>0</v>
      </c>
      <c r="G182" t="b">
        <f t="shared" si="5"/>
        <v>0</v>
      </c>
    </row>
    <row r="183" spans="1:7" x14ac:dyDescent="0.45">
      <c r="A183" t="s">
        <v>8219</v>
      </c>
      <c r="B183">
        <v>15</v>
      </c>
      <c r="C183" t="b">
        <f t="shared" si="4"/>
        <v>0</v>
      </c>
      <c r="E183" t="s">
        <v>8221</v>
      </c>
      <c r="F183">
        <v>0</v>
      </c>
      <c r="G183" t="b">
        <f t="shared" si="5"/>
        <v>0</v>
      </c>
    </row>
    <row r="184" spans="1:7" x14ac:dyDescent="0.45">
      <c r="A184" t="s">
        <v>8219</v>
      </c>
      <c r="B184">
        <v>15</v>
      </c>
      <c r="C184" t="b">
        <f t="shared" si="4"/>
        <v>0</v>
      </c>
      <c r="E184" t="s">
        <v>8221</v>
      </c>
      <c r="F184">
        <v>0</v>
      </c>
      <c r="G184" t="b">
        <f t="shared" si="5"/>
        <v>0</v>
      </c>
    </row>
    <row r="185" spans="1:7" x14ac:dyDescent="0.45">
      <c r="A185" t="s">
        <v>8219</v>
      </c>
      <c r="B185">
        <v>15</v>
      </c>
      <c r="C185" t="b">
        <f t="shared" si="4"/>
        <v>0</v>
      </c>
      <c r="E185" t="s">
        <v>8221</v>
      </c>
      <c r="F185">
        <v>0</v>
      </c>
      <c r="G185" t="b">
        <f t="shared" si="5"/>
        <v>0</v>
      </c>
    </row>
    <row r="186" spans="1:7" x14ac:dyDescent="0.45">
      <c r="A186" t="s">
        <v>8219</v>
      </c>
      <c r="B186">
        <v>15</v>
      </c>
      <c r="C186" t="b">
        <f t="shared" si="4"/>
        <v>0</v>
      </c>
      <c r="E186" t="s">
        <v>8221</v>
      </c>
      <c r="F186">
        <v>0</v>
      </c>
      <c r="G186" t="b">
        <f t="shared" si="5"/>
        <v>0</v>
      </c>
    </row>
    <row r="187" spans="1:7" x14ac:dyDescent="0.45">
      <c r="A187" t="s">
        <v>8219</v>
      </c>
      <c r="B187">
        <v>15</v>
      </c>
      <c r="C187" t="b">
        <f t="shared" si="4"/>
        <v>0</v>
      </c>
      <c r="E187" t="s">
        <v>8221</v>
      </c>
      <c r="F187">
        <v>0</v>
      </c>
      <c r="G187" t="b">
        <f t="shared" si="5"/>
        <v>0</v>
      </c>
    </row>
    <row r="188" spans="1:7" x14ac:dyDescent="0.45">
      <c r="A188" t="s">
        <v>8219</v>
      </c>
      <c r="B188">
        <v>15</v>
      </c>
      <c r="C188" t="b">
        <f t="shared" si="4"/>
        <v>0</v>
      </c>
      <c r="E188" t="s">
        <v>8221</v>
      </c>
      <c r="F188">
        <v>0</v>
      </c>
      <c r="G188" t="b">
        <f t="shared" si="5"/>
        <v>0</v>
      </c>
    </row>
    <row r="189" spans="1:7" x14ac:dyDescent="0.45">
      <c r="A189" t="s">
        <v>8219</v>
      </c>
      <c r="B189">
        <v>15</v>
      </c>
      <c r="C189" t="b">
        <f t="shared" si="4"/>
        <v>0</v>
      </c>
      <c r="E189" t="s">
        <v>8221</v>
      </c>
      <c r="F189">
        <v>0</v>
      </c>
      <c r="G189" t="b">
        <f t="shared" si="5"/>
        <v>0</v>
      </c>
    </row>
    <row r="190" spans="1:7" x14ac:dyDescent="0.45">
      <c r="A190" t="s">
        <v>8219</v>
      </c>
      <c r="B190">
        <v>15</v>
      </c>
      <c r="C190" t="b">
        <f t="shared" si="4"/>
        <v>0</v>
      </c>
      <c r="E190" t="s">
        <v>8221</v>
      </c>
      <c r="F190">
        <v>0</v>
      </c>
      <c r="G190" t="b">
        <f t="shared" si="5"/>
        <v>0</v>
      </c>
    </row>
    <row r="191" spans="1:7" x14ac:dyDescent="0.45">
      <c r="A191" t="s">
        <v>8219</v>
      </c>
      <c r="B191">
        <v>16</v>
      </c>
      <c r="C191" t="b">
        <f t="shared" si="4"/>
        <v>0</v>
      </c>
      <c r="E191" t="s">
        <v>8221</v>
      </c>
      <c r="F191">
        <v>0</v>
      </c>
      <c r="G191" t="b">
        <f t="shared" si="5"/>
        <v>0</v>
      </c>
    </row>
    <row r="192" spans="1:7" x14ac:dyDescent="0.45">
      <c r="A192" t="s">
        <v>8219</v>
      </c>
      <c r="B192">
        <v>16</v>
      </c>
      <c r="C192" t="b">
        <f t="shared" si="4"/>
        <v>0</v>
      </c>
      <c r="E192" t="s">
        <v>8221</v>
      </c>
      <c r="F192">
        <v>0</v>
      </c>
      <c r="G192" t="b">
        <f t="shared" si="5"/>
        <v>0</v>
      </c>
    </row>
    <row r="193" spans="1:7" x14ac:dyDescent="0.45">
      <c r="A193" t="s">
        <v>8219</v>
      </c>
      <c r="B193">
        <v>16</v>
      </c>
      <c r="C193" t="b">
        <f t="shared" si="4"/>
        <v>0</v>
      </c>
      <c r="E193" t="s">
        <v>8221</v>
      </c>
      <c r="F193">
        <v>0</v>
      </c>
      <c r="G193" t="b">
        <f t="shared" si="5"/>
        <v>0</v>
      </c>
    </row>
    <row r="194" spans="1:7" x14ac:dyDescent="0.45">
      <c r="A194" t="s">
        <v>8219</v>
      </c>
      <c r="B194">
        <v>16</v>
      </c>
      <c r="C194" t="b">
        <f t="shared" si="4"/>
        <v>0</v>
      </c>
      <c r="E194" t="s">
        <v>8221</v>
      </c>
      <c r="F194">
        <v>0</v>
      </c>
      <c r="G194" t="b">
        <f t="shared" si="5"/>
        <v>0</v>
      </c>
    </row>
    <row r="195" spans="1:7" x14ac:dyDescent="0.45">
      <c r="A195" t="s">
        <v>8219</v>
      </c>
      <c r="B195">
        <v>16</v>
      </c>
      <c r="C195" t="b">
        <f t="shared" ref="C195:C258" si="6">OR(B195&lt;$J$30,B195&gt;$J$31)</f>
        <v>0</v>
      </c>
      <c r="E195" t="s">
        <v>8221</v>
      </c>
      <c r="F195">
        <v>0</v>
      </c>
      <c r="G195" t="b">
        <f t="shared" ref="G195:G258" si="7">OR(F195&lt;$J$38,F195&gt;$J$39)</f>
        <v>0</v>
      </c>
    </row>
    <row r="196" spans="1:7" x14ac:dyDescent="0.45">
      <c r="A196" t="s">
        <v>8219</v>
      </c>
      <c r="B196">
        <v>16</v>
      </c>
      <c r="C196" t="b">
        <f t="shared" si="6"/>
        <v>0</v>
      </c>
      <c r="E196" t="s">
        <v>8221</v>
      </c>
      <c r="F196">
        <v>0</v>
      </c>
      <c r="G196" t="b">
        <f t="shared" si="7"/>
        <v>0</v>
      </c>
    </row>
    <row r="197" spans="1:7" x14ac:dyDescent="0.45">
      <c r="A197" t="s">
        <v>8219</v>
      </c>
      <c r="B197">
        <v>16</v>
      </c>
      <c r="C197" t="b">
        <f t="shared" si="6"/>
        <v>0</v>
      </c>
      <c r="E197" t="s">
        <v>8221</v>
      </c>
      <c r="F197">
        <v>0</v>
      </c>
      <c r="G197" t="b">
        <f t="shared" si="7"/>
        <v>0</v>
      </c>
    </row>
    <row r="198" spans="1:7" x14ac:dyDescent="0.45">
      <c r="A198" t="s">
        <v>8219</v>
      </c>
      <c r="B198">
        <v>16</v>
      </c>
      <c r="C198" t="b">
        <f t="shared" si="6"/>
        <v>0</v>
      </c>
      <c r="E198" t="s">
        <v>8221</v>
      </c>
      <c r="F198">
        <v>0</v>
      </c>
      <c r="G198" t="b">
        <f t="shared" si="7"/>
        <v>0</v>
      </c>
    </row>
    <row r="199" spans="1:7" x14ac:dyDescent="0.45">
      <c r="A199" t="s">
        <v>8219</v>
      </c>
      <c r="B199">
        <v>16</v>
      </c>
      <c r="C199" t="b">
        <f t="shared" si="6"/>
        <v>0</v>
      </c>
      <c r="E199" t="s">
        <v>8221</v>
      </c>
      <c r="F199">
        <v>0</v>
      </c>
      <c r="G199" t="b">
        <f t="shared" si="7"/>
        <v>0</v>
      </c>
    </row>
    <row r="200" spans="1:7" x14ac:dyDescent="0.45">
      <c r="A200" t="s">
        <v>8219</v>
      </c>
      <c r="B200">
        <v>16</v>
      </c>
      <c r="C200" t="b">
        <f t="shared" si="6"/>
        <v>0</v>
      </c>
      <c r="E200" t="s">
        <v>8221</v>
      </c>
      <c r="F200">
        <v>0</v>
      </c>
      <c r="G200" t="b">
        <f t="shared" si="7"/>
        <v>0</v>
      </c>
    </row>
    <row r="201" spans="1:7" x14ac:dyDescent="0.45">
      <c r="A201" t="s">
        <v>8219</v>
      </c>
      <c r="B201">
        <v>16</v>
      </c>
      <c r="C201" t="b">
        <f t="shared" si="6"/>
        <v>0</v>
      </c>
      <c r="E201" t="s">
        <v>8221</v>
      </c>
      <c r="F201">
        <v>0</v>
      </c>
      <c r="G201" t="b">
        <f t="shared" si="7"/>
        <v>0</v>
      </c>
    </row>
    <row r="202" spans="1:7" x14ac:dyDescent="0.45">
      <c r="A202" t="s">
        <v>8219</v>
      </c>
      <c r="B202">
        <v>16</v>
      </c>
      <c r="C202" t="b">
        <f t="shared" si="6"/>
        <v>0</v>
      </c>
      <c r="E202" t="s">
        <v>8221</v>
      </c>
      <c r="F202">
        <v>0</v>
      </c>
      <c r="G202" t="b">
        <f t="shared" si="7"/>
        <v>0</v>
      </c>
    </row>
    <row r="203" spans="1:7" x14ac:dyDescent="0.45">
      <c r="A203" t="s">
        <v>8219</v>
      </c>
      <c r="B203">
        <v>16</v>
      </c>
      <c r="C203" t="b">
        <f t="shared" si="6"/>
        <v>0</v>
      </c>
      <c r="E203" t="s">
        <v>8221</v>
      </c>
      <c r="F203">
        <v>0</v>
      </c>
      <c r="G203" t="b">
        <f t="shared" si="7"/>
        <v>0</v>
      </c>
    </row>
    <row r="204" spans="1:7" x14ac:dyDescent="0.45">
      <c r="A204" t="s">
        <v>8219</v>
      </c>
      <c r="B204">
        <v>17</v>
      </c>
      <c r="C204" t="b">
        <f t="shared" si="6"/>
        <v>0</v>
      </c>
      <c r="E204" t="s">
        <v>8221</v>
      </c>
      <c r="F204">
        <v>0</v>
      </c>
      <c r="G204" t="b">
        <f t="shared" si="7"/>
        <v>0</v>
      </c>
    </row>
    <row r="205" spans="1:7" x14ac:dyDescent="0.45">
      <c r="A205" t="s">
        <v>8219</v>
      </c>
      <c r="B205">
        <v>17</v>
      </c>
      <c r="C205" t="b">
        <f t="shared" si="6"/>
        <v>0</v>
      </c>
      <c r="E205" t="s">
        <v>8221</v>
      </c>
      <c r="F205">
        <v>0</v>
      </c>
      <c r="G205" t="b">
        <f t="shared" si="7"/>
        <v>0</v>
      </c>
    </row>
    <row r="206" spans="1:7" x14ac:dyDescent="0.45">
      <c r="A206" t="s">
        <v>8219</v>
      </c>
      <c r="B206">
        <v>17</v>
      </c>
      <c r="C206" t="b">
        <f t="shared" si="6"/>
        <v>0</v>
      </c>
      <c r="E206" t="s">
        <v>8221</v>
      </c>
      <c r="F206">
        <v>0</v>
      </c>
      <c r="G206" t="b">
        <f t="shared" si="7"/>
        <v>0</v>
      </c>
    </row>
    <row r="207" spans="1:7" x14ac:dyDescent="0.45">
      <c r="A207" t="s">
        <v>8219</v>
      </c>
      <c r="B207">
        <v>17</v>
      </c>
      <c r="C207" t="b">
        <f t="shared" si="6"/>
        <v>0</v>
      </c>
      <c r="E207" t="s">
        <v>8221</v>
      </c>
      <c r="F207">
        <v>0</v>
      </c>
      <c r="G207" t="b">
        <f t="shared" si="7"/>
        <v>0</v>
      </c>
    </row>
    <row r="208" spans="1:7" x14ac:dyDescent="0.45">
      <c r="A208" t="s">
        <v>8219</v>
      </c>
      <c r="B208">
        <v>17</v>
      </c>
      <c r="C208" t="b">
        <f t="shared" si="6"/>
        <v>0</v>
      </c>
      <c r="E208" t="s">
        <v>8221</v>
      </c>
      <c r="F208">
        <v>0</v>
      </c>
      <c r="G208" t="b">
        <f t="shared" si="7"/>
        <v>0</v>
      </c>
    </row>
    <row r="209" spans="1:7" x14ac:dyDescent="0.45">
      <c r="A209" t="s">
        <v>8219</v>
      </c>
      <c r="B209">
        <v>17</v>
      </c>
      <c r="C209" t="b">
        <f t="shared" si="6"/>
        <v>0</v>
      </c>
      <c r="E209" t="s">
        <v>8221</v>
      </c>
      <c r="F209">
        <v>0</v>
      </c>
      <c r="G209" t="b">
        <f t="shared" si="7"/>
        <v>0</v>
      </c>
    </row>
    <row r="210" spans="1:7" x14ac:dyDescent="0.45">
      <c r="A210" t="s">
        <v>8219</v>
      </c>
      <c r="B210">
        <v>17</v>
      </c>
      <c r="C210" t="b">
        <f t="shared" si="6"/>
        <v>0</v>
      </c>
      <c r="E210" t="s">
        <v>8221</v>
      </c>
      <c r="F210">
        <v>0</v>
      </c>
      <c r="G210" t="b">
        <f t="shared" si="7"/>
        <v>0</v>
      </c>
    </row>
    <row r="211" spans="1:7" x14ac:dyDescent="0.45">
      <c r="A211" t="s">
        <v>8219</v>
      </c>
      <c r="B211">
        <v>17</v>
      </c>
      <c r="C211" t="b">
        <f t="shared" si="6"/>
        <v>0</v>
      </c>
      <c r="E211" t="s">
        <v>8221</v>
      </c>
      <c r="F211">
        <v>0</v>
      </c>
      <c r="G211" t="b">
        <f t="shared" si="7"/>
        <v>0</v>
      </c>
    </row>
    <row r="212" spans="1:7" x14ac:dyDescent="0.45">
      <c r="A212" t="s">
        <v>8219</v>
      </c>
      <c r="B212">
        <v>17</v>
      </c>
      <c r="C212" t="b">
        <f t="shared" si="6"/>
        <v>0</v>
      </c>
      <c r="E212" t="s">
        <v>8221</v>
      </c>
      <c r="F212">
        <v>0</v>
      </c>
      <c r="G212" t="b">
        <f t="shared" si="7"/>
        <v>0</v>
      </c>
    </row>
    <row r="213" spans="1:7" x14ac:dyDescent="0.45">
      <c r="A213" t="s">
        <v>8219</v>
      </c>
      <c r="B213">
        <v>17</v>
      </c>
      <c r="C213" t="b">
        <f t="shared" si="6"/>
        <v>0</v>
      </c>
      <c r="E213" t="s">
        <v>8221</v>
      </c>
      <c r="F213">
        <v>0</v>
      </c>
      <c r="G213" t="b">
        <f t="shared" si="7"/>
        <v>0</v>
      </c>
    </row>
    <row r="214" spans="1:7" x14ac:dyDescent="0.45">
      <c r="A214" t="s">
        <v>8219</v>
      </c>
      <c r="B214">
        <v>17</v>
      </c>
      <c r="C214" t="b">
        <f t="shared" si="6"/>
        <v>0</v>
      </c>
      <c r="E214" t="s">
        <v>8221</v>
      </c>
      <c r="F214">
        <v>0</v>
      </c>
      <c r="G214" t="b">
        <f t="shared" si="7"/>
        <v>0</v>
      </c>
    </row>
    <row r="215" spans="1:7" x14ac:dyDescent="0.45">
      <c r="A215" t="s">
        <v>8219</v>
      </c>
      <c r="B215">
        <v>17</v>
      </c>
      <c r="C215" t="b">
        <f t="shared" si="6"/>
        <v>0</v>
      </c>
      <c r="E215" t="s">
        <v>8221</v>
      </c>
      <c r="F215">
        <v>0</v>
      </c>
      <c r="G215" t="b">
        <f t="shared" si="7"/>
        <v>0</v>
      </c>
    </row>
    <row r="216" spans="1:7" x14ac:dyDescent="0.45">
      <c r="A216" t="s">
        <v>8219</v>
      </c>
      <c r="B216">
        <v>17</v>
      </c>
      <c r="C216" t="b">
        <f t="shared" si="6"/>
        <v>0</v>
      </c>
      <c r="E216" t="s">
        <v>8221</v>
      </c>
      <c r="F216">
        <v>0</v>
      </c>
      <c r="G216" t="b">
        <f t="shared" si="7"/>
        <v>0</v>
      </c>
    </row>
    <row r="217" spans="1:7" x14ac:dyDescent="0.45">
      <c r="A217" t="s">
        <v>8219</v>
      </c>
      <c r="B217">
        <v>17</v>
      </c>
      <c r="C217" t="b">
        <f t="shared" si="6"/>
        <v>0</v>
      </c>
      <c r="E217" t="s">
        <v>8221</v>
      </c>
      <c r="F217">
        <v>0</v>
      </c>
      <c r="G217" t="b">
        <f t="shared" si="7"/>
        <v>0</v>
      </c>
    </row>
    <row r="218" spans="1:7" x14ac:dyDescent="0.45">
      <c r="A218" t="s">
        <v>8219</v>
      </c>
      <c r="B218">
        <v>17</v>
      </c>
      <c r="C218" t="b">
        <f t="shared" si="6"/>
        <v>0</v>
      </c>
      <c r="E218" t="s">
        <v>8221</v>
      </c>
      <c r="F218">
        <v>0</v>
      </c>
      <c r="G218" t="b">
        <f t="shared" si="7"/>
        <v>0</v>
      </c>
    </row>
    <row r="219" spans="1:7" x14ac:dyDescent="0.45">
      <c r="A219" t="s">
        <v>8219</v>
      </c>
      <c r="B219">
        <v>17</v>
      </c>
      <c r="C219" t="b">
        <f t="shared" si="6"/>
        <v>0</v>
      </c>
      <c r="E219" t="s">
        <v>8221</v>
      </c>
      <c r="F219">
        <v>0</v>
      </c>
      <c r="G219" t="b">
        <f t="shared" si="7"/>
        <v>0</v>
      </c>
    </row>
    <row r="220" spans="1:7" x14ac:dyDescent="0.45">
      <c r="A220" t="s">
        <v>8219</v>
      </c>
      <c r="B220">
        <v>17</v>
      </c>
      <c r="C220" t="b">
        <f t="shared" si="6"/>
        <v>0</v>
      </c>
      <c r="E220" t="s">
        <v>8221</v>
      </c>
      <c r="F220">
        <v>0</v>
      </c>
      <c r="G220" t="b">
        <f t="shared" si="7"/>
        <v>0</v>
      </c>
    </row>
    <row r="221" spans="1:7" x14ac:dyDescent="0.45">
      <c r="A221" t="s">
        <v>8219</v>
      </c>
      <c r="B221">
        <v>17</v>
      </c>
      <c r="C221" t="b">
        <f t="shared" si="6"/>
        <v>0</v>
      </c>
      <c r="E221" t="s">
        <v>8221</v>
      </c>
      <c r="F221">
        <v>0</v>
      </c>
      <c r="G221" t="b">
        <f t="shared" si="7"/>
        <v>0</v>
      </c>
    </row>
    <row r="222" spans="1:7" x14ac:dyDescent="0.45">
      <c r="A222" t="s">
        <v>8219</v>
      </c>
      <c r="B222">
        <v>17</v>
      </c>
      <c r="C222" t="b">
        <f t="shared" si="6"/>
        <v>0</v>
      </c>
      <c r="E222" t="s">
        <v>8221</v>
      </c>
      <c r="F222">
        <v>0</v>
      </c>
      <c r="G222" t="b">
        <f t="shared" si="7"/>
        <v>0</v>
      </c>
    </row>
    <row r="223" spans="1:7" x14ac:dyDescent="0.45">
      <c r="A223" t="s">
        <v>8219</v>
      </c>
      <c r="B223">
        <v>17</v>
      </c>
      <c r="C223" t="b">
        <f t="shared" si="6"/>
        <v>0</v>
      </c>
      <c r="E223" t="s">
        <v>8221</v>
      </c>
      <c r="F223">
        <v>0</v>
      </c>
      <c r="G223" t="b">
        <f t="shared" si="7"/>
        <v>0</v>
      </c>
    </row>
    <row r="224" spans="1:7" x14ac:dyDescent="0.45">
      <c r="A224" t="s">
        <v>8219</v>
      </c>
      <c r="B224">
        <v>17</v>
      </c>
      <c r="C224" t="b">
        <f t="shared" si="6"/>
        <v>0</v>
      </c>
      <c r="E224" t="s">
        <v>8221</v>
      </c>
      <c r="F224">
        <v>0</v>
      </c>
      <c r="G224" t="b">
        <f t="shared" si="7"/>
        <v>0</v>
      </c>
    </row>
    <row r="225" spans="1:7" x14ac:dyDescent="0.45">
      <c r="A225" t="s">
        <v>8219</v>
      </c>
      <c r="B225">
        <v>17</v>
      </c>
      <c r="C225" t="b">
        <f t="shared" si="6"/>
        <v>0</v>
      </c>
      <c r="E225" t="s">
        <v>8221</v>
      </c>
      <c r="F225">
        <v>0</v>
      </c>
      <c r="G225" t="b">
        <f t="shared" si="7"/>
        <v>0</v>
      </c>
    </row>
    <row r="226" spans="1:7" x14ac:dyDescent="0.45">
      <c r="A226" t="s">
        <v>8219</v>
      </c>
      <c r="B226">
        <v>17</v>
      </c>
      <c r="C226" t="b">
        <f t="shared" si="6"/>
        <v>0</v>
      </c>
      <c r="E226" t="s">
        <v>8221</v>
      </c>
      <c r="F226">
        <v>0</v>
      </c>
      <c r="G226" t="b">
        <f t="shared" si="7"/>
        <v>0</v>
      </c>
    </row>
    <row r="227" spans="1:7" x14ac:dyDescent="0.45">
      <c r="A227" t="s">
        <v>8219</v>
      </c>
      <c r="B227">
        <v>17</v>
      </c>
      <c r="C227" t="b">
        <f t="shared" si="6"/>
        <v>0</v>
      </c>
      <c r="E227" t="s">
        <v>8221</v>
      </c>
      <c r="F227">
        <v>0</v>
      </c>
      <c r="G227" t="b">
        <f t="shared" si="7"/>
        <v>0</v>
      </c>
    </row>
    <row r="228" spans="1:7" x14ac:dyDescent="0.45">
      <c r="A228" t="s">
        <v>8219</v>
      </c>
      <c r="B228">
        <v>17</v>
      </c>
      <c r="C228" t="b">
        <f t="shared" si="6"/>
        <v>0</v>
      </c>
      <c r="E228" t="s">
        <v>8221</v>
      </c>
      <c r="F228">
        <v>0</v>
      </c>
      <c r="G228" t="b">
        <f t="shared" si="7"/>
        <v>0</v>
      </c>
    </row>
    <row r="229" spans="1:7" x14ac:dyDescent="0.45">
      <c r="A229" t="s">
        <v>8219</v>
      </c>
      <c r="B229">
        <v>17</v>
      </c>
      <c r="C229" t="b">
        <f t="shared" si="6"/>
        <v>0</v>
      </c>
      <c r="E229" t="s">
        <v>8221</v>
      </c>
      <c r="F229">
        <v>0</v>
      </c>
      <c r="G229" t="b">
        <f t="shared" si="7"/>
        <v>0</v>
      </c>
    </row>
    <row r="230" spans="1:7" x14ac:dyDescent="0.45">
      <c r="A230" t="s">
        <v>8219</v>
      </c>
      <c r="B230">
        <v>17</v>
      </c>
      <c r="C230" t="b">
        <f t="shared" si="6"/>
        <v>0</v>
      </c>
      <c r="E230" t="s">
        <v>8221</v>
      </c>
      <c r="F230">
        <v>0</v>
      </c>
      <c r="G230" t="b">
        <f t="shared" si="7"/>
        <v>0</v>
      </c>
    </row>
    <row r="231" spans="1:7" x14ac:dyDescent="0.45">
      <c r="A231" t="s">
        <v>8219</v>
      </c>
      <c r="B231">
        <v>17</v>
      </c>
      <c r="C231" t="b">
        <f t="shared" si="6"/>
        <v>0</v>
      </c>
      <c r="E231" t="s">
        <v>8221</v>
      </c>
      <c r="F231">
        <v>0</v>
      </c>
      <c r="G231" t="b">
        <f t="shared" si="7"/>
        <v>0</v>
      </c>
    </row>
    <row r="232" spans="1:7" x14ac:dyDescent="0.45">
      <c r="A232" t="s">
        <v>8219</v>
      </c>
      <c r="B232">
        <v>17</v>
      </c>
      <c r="C232" t="b">
        <f t="shared" si="6"/>
        <v>0</v>
      </c>
      <c r="E232" t="s">
        <v>8221</v>
      </c>
      <c r="F232">
        <v>0</v>
      </c>
      <c r="G232" t="b">
        <f t="shared" si="7"/>
        <v>0</v>
      </c>
    </row>
    <row r="233" spans="1:7" x14ac:dyDescent="0.45">
      <c r="A233" t="s">
        <v>8219</v>
      </c>
      <c r="B233">
        <v>17</v>
      </c>
      <c r="C233" t="b">
        <f t="shared" si="6"/>
        <v>0</v>
      </c>
      <c r="E233" t="s">
        <v>8221</v>
      </c>
      <c r="F233">
        <v>0</v>
      </c>
      <c r="G233" t="b">
        <f t="shared" si="7"/>
        <v>0</v>
      </c>
    </row>
    <row r="234" spans="1:7" x14ac:dyDescent="0.45">
      <c r="A234" t="s">
        <v>8219</v>
      </c>
      <c r="B234">
        <v>17</v>
      </c>
      <c r="C234" t="b">
        <f t="shared" si="6"/>
        <v>0</v>
      </c>
      <c r="E234" t="s">
        <v>8221</v>
      </c>
      <c r="F234">
        <v>0</v>
      </c>
      <c r="G234" t="b">
        <f t="shared" si="7"/>
        <v>0</v>
      </c>
    </row>
    <row r="235" spans="1:7" x14ac:dyDescent="0.45">
      <c r="A235" t="s">
        <v>8219</v>
      </c>
      <c r="B235">
        <v>17</v>
      </c>
      <c r="C235" t="b">
        <f t="shared" si="6"/>
        <v>0</v>
      </c>
      <c r="E235" t="s">
        <v>8221</v>
      </c>
      <c r="F235">
        <v>0</v>
      </c>
      <c r="G235" t="b">
        <f t="shared" si="7"/>
        <v>0</v>
      </c>
    </row>
    <row r="236" spans="1:7" x14ac:dyDescent="0.45">
      <c r="A236" t="s">
        <v>8219</v>
      </c>
      <c r="B236">
        <v>17</v>
      </c>
      <c r="C236" t="b">
        <f t="shared" si="6"/>
        <v>0</v>
      </c>
      <c r="E236" t="s">
        <v>8221</v>
      </c>
      <c r="F236">
        <v>0</v>
      </c>
      <c r="G236" t="b">
        <f t="shared" si="7"/>
        <v>0</v>
      </c>
    </row>
    <row r="237" spans="1:7" x14ac:dyDescent="0.45">
      <c r="A237" t="s">
        <v>8219</v>
      </c>
      <c r="B237">
        <v>17</v>
      </c>
      <c r="C237" t="b">
        <f t="shared" si="6"/>
        <v>0</v>
      </c>
      <c r="E237" t="s">
        <v>8221</v>
      </c>
      <c r="F237">
        <v>0</v>
      </c>
      <c r="G237" t="b">
        <f t="shared" si="7"/>
        <v>0</v>
      </c>
    </row>
    <row r="238" spans="1:7" x14ac:dyDescent="0.45">
      <c r="A238" t="s">
        <v>8219</v>
      </c>
      <c r="B238">
        <v>18</v>
      </c>
      <c r="C238" t="b">
        <f t="shared" si="6"/>
        <v>0</v>
      </c>
      <c r="E238" t="s">
        <v>8221</v>
      </c>
      <c r="F238">
        <v>0</v>
      </c>
      <c r="G238" t="b">
        <f t="shared" si="7"/>
        <v>0</v>
      </c>
    </row>
    <row r="239" spans="1:7" x14ac:dyDescent="0.45">
      <c r="A239" t="s">
        <v>8219</v>
      </c>
      <c r="B239">
        <v>18</v>
      </c>
      <c r="C239" t="b">
        <f t="shared" si="6"/>
        <v>0</v>
      </c>
      <c r="E239" t="s">
        <v>8221</v>
      </c>
      <c r="F239">
        <v>0</v>
      </c>
      <c r="G239" t="b">
        <f t="shared" si="7"/>
        <v>0</v>
      </c>
    </row>
    <row r="240" spans="1:7" x14ac:dyDescent="0.45">
      <c r="A240" t="s">
        <v>8219</v>
      </c>
      <c r="B240">
        <v>18</v>
      </c>
      <c r="C240" t="b">
        <f t="shared" si="6"/>
        <v>0</v>
      </c>
      <c r="E240" t="s">
        <v>8221</v>
      </c>
      <c r="F240">
        <v>0</v>
      </c>
      <c r="G240" t="b">
        <f t="shared" si="7"/>
        <v>0</v>
      </c>
    </row>
    <row r="241" spans="1:7" x14ac:dyDescent="0.45">
      <c r="A241" t="s">
        <v>8219</v>
      </c>
      <c r="B241">
        <v>18</v>
      </c>
      <c r="C241" t="b">
        <f t="shared" si="6"/>
        <v>0</v>
      </c>
      <c r="E241" t="s">
        <v>8221</v>
      </c>
      <c r="F241">
        <v>0</v>
      </c>
      <c r="G241" t="b">
        <f t="shared" si="7"/>
        <v>0</v>
      </c>
    </row>
    <row r="242" spans="1:7" x14ac:dyDescent="0.45">
      <c r="A242" t="s">
        <v>8219</v>
      </c>
      <c r="B242">
        <v>18</v>
      </c>
      <c r="C242" t="b">
        <f t="shared" si="6"/>
        <v>0</v>
      </c>
      <c r="E242" t="s">
        <v>8221</v>
      </c>
      <c r="F242">
        <v>0</v>
      </c>
      <c r="G242" t="b">
        <f t="shared" si="7"/>
        <v>0</v>
      </c>
    </row>
    <row r="243" spans="1:7" x14ac:dyDescent="0.45">
      <c r="A243" t="s">
        <v>8219</v>
      </c>
      <c r="B243">
        <v>18</v>
      </c>
      <c r="C243" t="b">
        <f t="shared" si="6"/>
        <v>0</v>
      </c>
      <c r="E243" t="s">
        <v>8221</v>
      </c>
      <c r="F243">
        <v>0</v>
      </c>
      <c r="G243" t="b">
        <f t="shared" si="7"/>
        <v>0</v>
      </c>
    </row>
    <row r="244" spans="1:7" x14ac:dyDescent="0.45">
      <c r="A244" t="s">
        <v>8219</v>
      </c>
      <c r="B244">
        <v>18</v>
      </c>
      <c r="C244" t="b">
        <f t="shared" si="6"/>
        <v>0</v>
      </c>
      <c r="E244" t="s">
        <v>8221</v>
      </c>
      <c r="F244">
        <v>0</v>
      </c>
      <c r="G244" t="b">
        <f t="shared" si="7"/>
        <v>0</v>
      </c>
    </row>
    <row r="245" spans="1:7" x14ac:dyDescent="0.45">
      <c r="A245" t="s">
        <v>8219</v>
      </c>
      <c r="B245">
        <v>18</v>
      </c>
      <c r="C245" t="b">
        <f t="shared" si="6"/>
        <v>0</v>
      </c>
      <c r="E245" t="s">
        <v>8221</v>
      </c>
      <c r="F245">
        <v>0</v>
      </c>
      <c r="G245" t="b">
        <f t="shared" si="7"/>
        <v>0</v>
      </c>
    </row>
    <row r="246" spans="1:7" x14ac:dyDescent="0.45">
      <c r="A246" t="s">
        <v>8219</v>
      </c>
      <c r="B246">
        <v>18</v>
      </c>
      <c r="C246" t="b">
        <f t="shared" si="6"/>
        <v>0</v>
      </c>
      <c r="E246" t="s">
        <v>8221</v>
      </c>
      <c r="F246">
        <v>0</v>
      </c>
      <c r="G246" t="b">
        <f t="shared" si="7"/>
        <v>0</v>
      </c>
    </row>
    <row r="247" spans="1:7" x14ac:dyDescent="0.45">
      <c r="A247" t="s">
        <v>8219</v>
      </c>
      <c r="B247">
        <v>18</v>
      </c>
      <c r="C247" t="b">
        <f t="shared" si="6"/>
        <v>0</v>
      </c>
      <c r="E247" t="s">
        <v>8221</v>
      </c>
      <c r="F247">
        <v>0</v>
      </c>
      <c r="G247" t="b">
        <f t="shared" si="7"/>
        <v>0</v>
      </c>
    </row>
    <row r="248" spans="1:7" x14ac:dyDescent="0.45">
      <c r="A248" t="s">
        <v>8219</v>
      </c>
      <c r="B248">
        <v>18</v>
      </c>
      <c r="C248" t="b">
        <f t="shared" si="6"/>
        <v>0</v>
      </c>
      <c r="E248" t="s">
        <v>8221</v>
      </c>
      <c r="F248">
        <v>0</v>
      </c>
      <c r="G248" t="b">
        <f t="shared" si="7"/>
        <v>0</v>
      </c>
    </row>
    <row r="249" spans="1:7" x14ac:dyDescent="0.45">
      <c r="A249" t="s">
        <v>8219</v>
      </c>
      <c r="B249">
        <v>18</v>
      </c>
      <c r="C249" t="b">
        <f t="shared" si="6"/>
        <v>0</v>
      </c>
      <c r="E249" t="s">
        <v>8221</v>
      </c>
      <c r="F249">
        <v>0</v>
      </c>
      <c r="G249" t="b">
        <f t="shared" si="7"/>
        <v>0</v>
      </c>
    </row>
    <row r="250" spans="1:7" x14ac:dyDescent="0.45">
      <c r="A250" t="s">
        <v>8219</v>
      </c>
      <c r="B250">
        <v>18</v>
      </c>
      <c r="C250" t="b">
        <f t="shared" si="6"/>
        <v>0</v>
      </c>
      <c r="E250" t="s">
        <v>8221</v>
      </c>
      <c r="F250">
        <v>0</v>
      </c>
      <c r="G250" t="b">
        <f t="shared" si="7"/>
        <v>0</v>
      </c>
    </row>
    <row r="251" spans="1:7" x14ac:dyDescent="0.45">
      <c r="A251" t="s">
        <v>8219</v>
      </c>
      <c r="B251">
        <v>18</v>
      </c>
      <c r="C251" t="b">
        <f t="shared" si="6"/>
        <v>0</v>
      </c>
      <c r="E251" t="s">
        <v>8221</v>
      </c>
      <c r="F251">
        <v>0</v>
      </c>
      <c r="G251" t="b">
        <f t="shared" si="7"/>
        <v>0</v>
      </c>
    </row>
    <row r="252" spans="1:7" x14ac:dyDescent="0.45">
      <c r="A252" t="s">
        <v>8219</v>
      </c>
      <c r="B252">
        <v>18</v>
      </c>
      <c r="C252" t="b">
        <f t="shared" si="6"/>
        <v>0</v>
      </c>
      <c r="E252" t="s">
        <v>8221</v>
      </c>
      <c r="F252">
        <v>0</v>
      </c>
      <c r="G252" t="b">
        <f t="shared" si="7"/>
        <v>0</v>
      </c>
    </row>
    <row r="253" spans="1:7" x14ac:dyDescent="0.45">
      <c r="A253" t="s">
        <v>8219</v>
      </c>
      <c r="B253">
        <v>18</v>
      </c>
      <c r="C253" t="b">
        <f t="shared" si="6"/>
        <v>0</v>
      </c>
      <c r="E253" t="s">
        <v>8221</v>
      </c>
      <c r="F253">
        <v>0</v>
      </c>
      <c r="G253" t="b">
        <f t="shared" si="7"/>
        <v>0</v>
      </c>
    </row>
    <row r="254" spans="1:7" x14ac:dyDescent="0.45">
      <c r="A254" t="s">
        <v>8219</v>
      </c>
      <c r="B254">
        <v>18</v>
      </c>
      <c r="C254" t="b">
        <f t="shared" si="6"/>
        <v>0</v>
      </c>
      <c r="E254" t="s">
        <v>8221</v>
      </c>
      <c r="F254">
        <v>0</v>
      </c>
      <c r="G254" t="b">
        <f t="shared" si="7"/>
        <v>0</v>
      </c>
    </row>
    <row r="255" spans="1:7" x14ac:dyDescent="0.45">
      <c r="A255" t="s">
        <v>8219</v>
      </c>
      <c r="B255">
        <v>18</v>
      </c>
      <c r="C255" t="b">
        <f t="shared" si="6"/>
        <v>0</v>
      </c>
      <c r="E255" t="s">
        <v>8221</v>
      </c>
      <c r="F255">
        <v>0</v>
      </c>
      <c r="G255" t="b">
        <f t="shared" si="7"/>
        <v>0</v>
      </c>
    </row>
    <row r="256" spans="1:7" x14ac:dyDescent="0.45">
      <c r="A256" t="s">
        <v>8219</v>
      </c>
      <c r="B256">
        <v>18</v>
      </c>
      <c r="C256" t="b">
        <f t="shared" si="6"/>
        <v>0</v>
      </c>
      <c r="E256" t="s">
        <v>8221</v>
      </c>
      <c r="F256">
        <v>0</v>
      </c>
      <c r="G256" t="b">
        <f t="shared" si="7"/>
        <v>0</v>
      </c>
    </row>
    <row r="257" spans="1:7" x14ac:dyDescent="0.45">
      <c r="A257" t="s">
        <v>8219</v>
      </c>
      <c r="B257">
        <v>18</v>
      </c>
      <c r="C257" t="b">
        <f t="shared" si="6"/>
        <v>0</v>
      </c>
      <c r="E257" t="s">
        <v>8221</v>
      </c>
      <c r="F257">
        <v>0</v>
      </c>
      <c r="G257" t="b">
        <f t="shared" si="7"/>
        <v>0</v>
      </c>
    </row>
    <row r="258" spans="1:7" x14ac:dyDescent="0.45">
      <c r="A258" t="s">
        <v>8219</v>
      </c>
      <c r="B258">
        <v>18</v>
      </c>
      <c r="C258" t="b">
        <f t="shared" si="6"/>
        <v>0</v>
      </c>
      <c r="E258" t="s">
        <v>8221</v>
      </c>
      <c r="F258">
        <v>0</v>
      </c>
      <c r="G258" t="b">
        <f t="shared" si="7"/>
        <v>0</v>
      </c>
    </row>
    <row r="259" spans="1:7" x14ac:dyDescent="0.45">
      <c r="A259" t="s">
        <v>8219</v>
      </c>
      <c r="B259">
        <v>19</v>
      </c>
      <c r="C259" t="b">
        <f t="shared" ref="C259:C322" si="8">OR(B259&lt;$J$30,B259&gt;$J$31)</f>
        <v>0</v>
      </c>
      <c r="E259" t="s">
        <v>8221</v>
      </c>
      <c r="F259">
        <v>0</v>
      </c>
      <c r="G259" t="b">
        <f t="shared" ref="G259:G322" si="9">OR(F259&lt;$J$38,F259&gt;$J$39)</f>
        <v>0</v>
      </c>
    </row>
    <row r="260" spans="1:7" x14ac:dyDescent="0.45">
      <c r="A260" t="s">
        <v>8219</v>
      </c>
      <c r="B260">
        <v>19</v>
      </c>
      <c r="C260" t="b">
        <f t="shared" si="8"/>
        <v>0</v>
      </c>
      <c r="E260" t="s">
        <v>8221</v>
      </c>
      <c r="F260">
        <v>0</v>
      </c>
      <c r="G260" t="b">
        <f t="shared" si="9"/>
        <v>0</v>
      </c>
    </row>
    <row r="261" spans="1:7" x14ac:dyDescent="0.45">
      <c r="A261" t="s">
        <v>8219</v>
      </c>
      <c r="B261">
        <v>19</v>
      </c>
      <c r="C261" t="b">
        <f t="shared" si="8"/>
        <v>0</v>
      </c>
      <c r="E261" t="s">
        <v>8221</v>
      </c>
      <c r="F261">
        <v>0</v>
      </c>
      <c r="G261" t="b">
        <f t="shared" si="9"/>
        <v>0</v>
      </c>
    </row>
    <row r="262" spans="1:7" x14ac:dyDescent="0.45">
      <c r="A262" t="s">
        <v>8219</v>
      </c>
      <c r="B262">
        <v>19</v>
      </c>
      <c r="C262" t="b">
        <f t="shared" si="8"/>
        <v>0</v>
      </c>
      <c r="E262" t="s">
        <v>8221</v>
      </c>
      <c r="F262">
        <v>0</v>
      </c>
      <c r="G262" t="b">
        <f t="shared" si="9"/>
        <v>0</v>
      </c>
    </row>
    <row r="263" spans="1:7" x14ac:dyDescent="0.45">
      <c r="A263" t="s">
        <v>8219</v>
      </c>
      <c r="B263">
        <v>19</v>
      </c>
      <c r="C263" t="b">
        <f t="shared" si="8"/>
        <v>0</v>
      </c>
      <c r="E263" t="s">
        <v>8221</v>
      </c>
      <c r="F263">
        <v>0</v>
      </c>
      <c r="G263" t="b">
        <f t="shared" si="9"/>
        <v>0</v>
      </c>
    </row>
    <row r="264" spans="1:7" x14ac:dyDescent="0.45">
      <c r="A264" t="s">
        <v>8219</v>
      </c>
      <c r="B264">
        <v>19</v>
      </c>
      <c r="C264" t="b">
        <f t="shared" si="8"/>
        <v>0</v>
      </c>
      <c r="E264" t="s">
        <v>8221</v>
      </c>
      <c r="F264">
        <v>0</v>
      </c>
      <c r="G264" t="b">
        <f t="shared" si="9"/>
        <v>0</v>
      </c>
    </row>
    <row r="265" spans="1:7" x14ac:dyDescent="0.45">
      <c r="A265" t="s">
        <v>8219</v>
      </c>
      <c r="B265">
        <v>19</v>
      </c>
      <c r="C265" t="b">
        <f t="shared" si="8"/>
        <v>0</v>
      </c>
      <c r="E265" t="s">
        <v>8221</v>
      </c>
      <c r="F265">
        <v>0</v>
      </c>
      <c r="G265" t="b">
        <f t="shared" si="9"/>
        <v>0</v>
      </c>
    </row>
    <row r="266" spans="1:7" x14ac:dyDescent="0.45">
      <c r="A266" t="s">
        <v>8219</v>
      </c>
      <c r="B266">
        <v>19</v>
      </c>
      <c r="C266" t="b">
        <f t="shared" si="8"/>
        <v>0</v>
      </c>
      <c r="E266" t="s">
        <v>8221</v>
      </c>
      <c r="F266">
        <v>0</v>
      </c>
      <c r="G266" t="b">
        <f t="shared" si="9"/>
        <v>0</v>
      </c>
    </row>
    <row r="267" spans="1:7" x14ac:dyDescent="0.45">
      <c r="A267" t="s">
        <v>8219</v>
      </c>
      <c r="B267">
        <v>19</v>
      </c>
      <c r="C267" t="b">
        <f t="shared" si="8"/>
        <v>0</v>
      </c>
      <c r="E267" t="s">
        <v>8221</v>
      </c>
      <c r="F267">
        <v>0</v>
      </c>
      <c r="G267" t="b">
        <f t="shared" si="9"/>
        <v>0</v>
      </c>
    </row>
    <row r="268" spans="1:7" x14ac:dyDescent="0.45">
      <c r="A268" t="s">
        <v>8219</v>
      </c>
      <c r="B268">
        <v>19</v>
      </c>
      <c r="C268" t="b">
        <f t="shared" si="8"/>
        <v>0</v>
      </c>
      <c r="E268" t="s">
        <v>8221</v>
      </c>
      <c r="F268">
        <v>0</v>
      </c>
      <c r="G268" t="b">
        <f t="shared" si="9"/>
        <v>0</v>
      </c>
    </row>
    <row r="269" spans="1:7" x14ac:dyDescent="0.45">
      <c r="A269" t="s">
        <v>8219</v>
      </c>
      <c r="B269">
        <v>19</v>
      </c>
      <c r="C269" t="b">
        <f t="shared" si="8"/>
        <v>0</v>
      </c>
      <c r="E269" t="s">
        <v>8221</v>
      </c>
      <c r="F269">
        <v>0</v>
      </c>
      <c r="G269" t="b">
        <f t="shared" si="9"/>
        <v>0</v>
      </c>
    </row>
    <row r="270" spans="1:7" x14ac:dyDescent="0.45">
      <c r="A270" t="s">
        <v>8219</v>
      </c>
      <c r="B270">
        <v>19</v>
      </c>
      <c r="C270" t="b">
        <f t="shared" si="8"/>
        <v>0</v>
      </c>
      <c r="E270" t="s">
        <v>8221</v>
      </c>
      <c r="F270">
        <v>0</v>
      </c>
      <c r="G270" t="b">
        <f t="shared" si="9"/>
        <v>0</v>
      </c>
    </row>
    <row r="271" spans="1:7" x14ac:dyDescent="0.45">
      <c r="A271" t="s">
        <v>8219</v>
      </c>
      <c r="B271">
        <v>19</v>
      </c>
      <c r="C271" t="b">
        <f t="shared" si="8"/>
        <v>0</v>
      </c>
      <c r="E271" t="s">
        <v>8221</v>
      </c>
      <c r="F271">
        <v>0</v>
      </c>
      <c r="G271" t="b">
        <f t="shared" si="9"/>
        <v>0</v>
      </c>
    </row>
    <row r="272" spans="1:7" x14ac:dyDescent="0.45">
      <c r="A272" t="s">
        <v>8219</v>
      </c>
      <c r="B272">
        <v>19</v>
      </c>
      <c r="C272" t="b">
        <f t="shared" si="8"/>
        <v>0</v>
      </c>
      <c r="E272" t="s">
        <v>8221</v>
      </c>
      <c r="F272">
        <v>0</v>
      </c>
      <c r="G272" t="b">
        <f t="shared" si="9"/>
        <v>0</v>
      </c>
    </row>
    <row r="273" spans="1:7" x14ac:dyDescent="0.45">
      <c r="A273" t="s">
        <v>8219</v>
      </c>
      <c r="B273">
        <v>19</v>
      </c>
      <c r="C273" t="b">
        <f t="shared" si="8"/>
        <v>0</v>
      </c>
      <c r="E273" t="s">
        <v>8221</v>
      </c>
      <c r="F273">
        <v>0</v>
      </c>
      <c r="G273" t="b">
        <f t="shared" si="9"/>
        <v>0</v>
      </c>
    </row>
    <row r="274" spans="1:7" x14ac:dyDescent="0.45">
      <c r="A274" t="s">
        <v>8219</v>
      </c>
      <c r="B274">
        <v>19</v>
      </c>
      <c r="C274" t="b">
        <f t="shared" si="8"/>
        <v>0</v>
      </c>
      <c r="E274" t="s">
        <v>8221</v>
      </c>
      <c r="F274">
        <v>0</v>
      </c>
      <c r="G274" t="b">
        <f t="shared" si="9"/>
        <v>0</v>
      </c>
    </row>
    <row r="275" spans="1:7" x14ac:dyDescent="0.45">
      <c r="A275" t="s">
        <v>8219</v>
      </c>
      <c r="B275">
        <v>19</v>
      </c>
      <c r="C275" t="b">
        <f t="shared" si="8"/>
        <v>0</v>
      </c>
      <c r="E275" t="s">
        <v>8221</v>
      </c>
      <c r="F275">
        <v>0</v>
      </c>
      <c r="G275" t="b">
        <f t="shared" si="9"/>
        <v>0</v>
      </c>
    </row>
    <row r="276" spans="1:7" x14ac:dyDescent="0.45">
      <c r="A276" t="s">
        <v>8219</v>
      </c>
      <c r="B276">
        <v>19</v>
      </c>
      <c r="C276" t="b">
        <f t="shared" si="8"/>
        <v>0</v>
      </c>
      <c r="E276" t="s">
        <v>8221</v>
      </c>
      <c r="F276">
        <v>0</v>
      </c>
      <c r="G276" t="b">
        <f t="shared" si="9"/>
        <v>0</v>
      </c>
    </row>
    <row r="277" spans="1:7" x14ac:dyDescent="0.45">
      <c r="A277" t="s">
        <v>8219</v>
      </c>
      <c r="B277">
        <v>19</v>
      </c>
      <c r="C277" t="b">
        <f t="shared" si="8"/>
        <v>0</v>
      </c>
      <c r="E277" t="s">
        <v>8221</v>
      </c>
      <c r="F277">
        <v>0</v>
      </c>
      <c r="G277" t="b">
        <f t="shared" si="9"/>
        <v>0</v>
      </c>
    </row>
    <row r="278" spans="1:7" x14ac:dyDescent="0.45">
      <c r="A278" t="s">
        <v>8219</v>
      </c>
      <c r="B278">
        <v>19</v>
      </c>
      <c r="C278" t="b">
        <f t="shared" si="8"/>
        <v>0</v>
      </c>
      <c r="E278" t="s">
        <v>8221</v>
      </c>
      <c r="F278">
        <v>0</v>
      </c>
      <c r="G278" t="b">
        <f t="shared" si="9"/>
        <v>0</v>
      </c>
    </row>
    <row r="279" spans="1:7" x14ac:dyDescent="0.45">
      <c r="A279" t="s">
        <v>8219</v>
      </c>
      <c r="B279">
        <v>19</v>
      </c>
      <c r="C279" t="b">
        <f t="shared" si="8"/>
        <v>0</v>
      </c>
      <c r="E279" t="s">
        <v>8221</v>
      </c>
      <c r="F279">
        <v>0</v>
      </c>
      <c r="G279" t="b">
        <f t="shared" si="9"/>
        <v>0</v>
      </c>
    </row>
    <row r="280" spans="1:7" x14ac:dyDescent="0.45">
      <c r="A280" t="s">
        <v>8219</v>
      </c>
      <c r="B280">
        <v>19</v>
      </c>
      <c r="C280" t="b">
        <f t="shared" si="8"/>
        <v>0</v>
      </c>
      <c r="E280" t="s">
        <v>8221</v>
      </c>
      <c r="F280">
        <v>0</v>
      </c>
      <c r="G280" t="b">
        <f t="shared" si="9"/>
        <v>0</v>
      </c>
    </row>
    <row r="281" spans="1:7" x14ac:dyDescent="0.45">
      <c r="A281" t="s">
        <v>8219</v>
      </c>
      <c r="B281">
        <v>19</v>
      </c>
      <c r="C281" t="b">
        <f t="shared" si="8"/>
        <v>0</v>
      </c>
      <c r="E281" t="s">
        <v>8221</v>
      </c>
      <c r="F281">
        <v>0</v>
      </c>
      <c r="G281" t="b">
        <f t="shared" si="9"/>
        <v>0</v>
      </c>
    </row>
    <row r="282" spans="1:7" x14ac:dyDescent="0.45">
      <c r="A282" t="s">
        <v>8219</v>
      </c>
      <c r="B282">
        <v>19</v>
      </c>
      <c r="C282" t="b">
        <f t="shared" si="8"/>
        <v>0</v>
      </c>
      <c r="E282" t="s">
        <v>8221</v>
      </c>
      <c r="F282">
        <v>0</v>
      </c>
      <c r="G282" t="b">
        <f t="shared" si="9"/>
        <v>0</v>
      </c>
    </row>
    <row r="283" spans="1:7" x14ac:dyDescent="0.45">
      <c r="A283" t="s">
        <v>8219</v>
      </c>
      <c r="B283">
        <v>19</v>
      </c>
      <c r="C283" t="b">
        <f t="shared" si="8"/>
        <v>0</v>
      </c>
      <c r="E283" t="s">
        <v>8221</v>
      </c>
      <c r="F283">
        <v>0</v>
      </c>
      <c r="G283" t="b">
        <f t="shared" si="9"/>
        <v>0</v>
      </c>
    </row>
    <row r="284" spans="1:7" x14ac:dyDescent="0.45">
      <c r="A284" t="s">
        <v>8219</v>
      </c>
      <c r="B284">
        <v>20</v>
      </c>
      <c r="C284" t="b">
        <f t="shared" si="8"/>
        <v>0</v>
      </c>
      <c r="E284" t="s">
        <v>8221</v>
      </c>
      <c r="F284">
        <v>0</v>
      </c>
      <c r="G284" t="b">
        <f t="shared" si="9"/>
        <v>0</v>
      </c>
    </row>
    <row r="285" spans="1:7" x14ac:dyDescent="0.45">
      <c r="A285" t="s">
        <v>8219</v>
      </c>
      <c r="B285">
        <v>20</v>
      </c>
      <c r="C285" t="b">
        <f t="shared" si="8"/>
        <v>0</v>
      </c>
      <c r="E285" t="s">
        <v>8221</v>
      </c>
      <c r="F285">
        <v>0</v>
      </c>
      <c r="G285" t="b">
        <f t="shared" si="9"/>
        <v>0</v>
      </c>
    </row>
    <row r="286" spans="1:7" x14ac:dyDescent="0.45">
      <c r="A286" t="s">
        <v>8219</v>
      </c>
      <c r="B286">
        <v>20</v>
      </c>
      <c r="C286" t="b">
        <f t="shared" si="8"/>
        <v>0</v>
      </c>
      <c r="E286" t="s">
        <v>8221</v>
      </c>
      <c r="F286">
        <v>0</v>
      </c>
      <c r="G286" t="b">
        <f t="shared" si="9"/>
        <v>0</v>
      </c>
    </row>
    <row r="287" spans="1:7" x14ac:dyDescent="0.45">
      <c r="A287" t="s">
        <v>8219</v>
      </c>
      <c r="B287">
        <v>20</v>
      </c>
      <c r="C287" t="b">
        <f t="shared" si="8"/>
        <v>0</v>
      </c>
      <c r="E287" t="s">
        <v>8221</v>
      </c>
      <c r="F287">
        <v>0</v>
      </c>
      <c r="G287" t="b">
        <f t="shared" si="9"/>
        <v>0</v>
      </c>
    </row>
    <row r="288" spans="1:7" x14ac:dyDescent="0.45">
      <c r="A288" t="s">
        <v>8219</v>
      </c>
      <c r="B288">
        <v>20</v>
      </c>
      <c r="C288" t="b">
        <f t="shared" si="8"/>
        <v>0</v>
      </c>
      <c r="E288" t="s">
        <v>8221</v>
      </c>
      <c r="F288">
        <v>0</v>
      </c>
      <c r="G288" t="b">
        <f t="shared" si="9"/>
        <v>0</v>
      </c>
    </row>
    <row r="289" spans="1:7" x14ac:dyDescent="0.45">
      <c r="A289" t="s">
        <v>8219</v>
      </c>
      <c r="B289">
        <v>20</v>
      </c>
      <c r="C289" t="b">
        <f t="shared" si="8"/>
        <v>0</v>
      </c>
      <c r="E289" t="s">
        <v>8221</v>
      </c>
      <c r="F289">
        <v>1</v>
      </c>
      <c r="G289" t="b">
        <f t="shared" si="9"/>
        <v>0</v>
      </c>
    </row>
    <row r="290" spans="1:7" x14ac:dyDescent="0.45">
      <c r="A290" t="s">
        <v>8219</v>
      </c>
      <c r="B290">
        <v>20</v>
      </c>
      <c r="C290" t="b">
        <f t="shared" si="8"/>
        <v>0</v>
      </c>
      <c r="E290" t="s">
        <v>8221</v>
      </c>
      <c r="F290">
        <v>1</v>
      </c>
      <c r="G290" t="b">
        <f t="shared" si="9"/>
        <v>0</v>
      </c>
    </row>
    <row r="291" spans="1:7" x14ac:dyDescent="0.45">
      <c r="A291" t="s">
        <v>8219</v>
      </c>
      <c r="B291">
        <v>20</v>
      </c>
      <c r="C291" t="b">
        <f t="shared" si="8"/>
        <v>0</v>
      </c>
      <c r="E291" t="s">
        <v>8221</v>
      </c>
      <c r="F291">
        <v>1</v>
      </c>
      <c r="G291" t="b">
        <f t="shared" si="9"/>
        <v>0</v>
      </c>
    </row>
    <row r="292" spans="1:7" x14ac:dyDescent="0.45">
      <c r="A292" t="s">
        <v>8219</v>
      </c>
      <c r="B292">
        <v>20</v>
      </c>
      <c r="C292" t="b">
        <f t="shared" si="8"/>
        <v>0</v>
      </c>
      <c r="E292" t="s">
        <v>8221</v>
      </c>
      <c r="F292">
        <v>1</v>
      </c>
      <c r="G292" t="b">
        <f t="shared" si="9"/>
        <v>0</v>
      </c>
    </row>
    <row r="293" spans="1:7" x14ac:dyDescent="0.45">
      <c r="A293" t="s">
        <v>8219</v>
      </c>
      <c r="B293">
        <v>20</v>
      </c>
      <c r="C293" t="b">
        <f t="shared" si="8"/>
        <v>0</v>
      </c>
      <c r="E293" t="s">
        <v>8221</v>
      </c>
      <c r="F293">
        <v>1</v>
      </c>
      <c r="G293" t="b">
        <f t="shared" si="9"/>
        <v>0</v>
      </c>
    </row>
    <row r="294" spans="1:7" x14ac:dyDescent="0.45">
      <c r="A294" t="s">
        <v>8219</v>
      </c>
      <c r="B294">
        <v>20</v>
      </c>
      <c r="C294" t="b">
        <f t="shared" si="8"/>
        <v>0</v>
      </c>
      <c r="E294" t="s">
        <v>8221</v>
      </c>
      <c r="F294">
        <v>1</v>
      </c>
      <c r="G294" t="b">
        <f t="shared" si="9"/>
        <v>0</v>
      </c>
    </row>
    <row r="295" spans="1:7" x14ac:dyDescent="0.45">
      <c r="A295" t="s">
        <v>8219</v>
      </c>
      <c r="B295">
        <v>20</v>
      </c>
      <c r="C295" t="b">
        <f t="shared" si="8"/>
        <v>0</v>
      </c>
      <c r="E295" t="s">
        <v>8221</v>
      </c>
      <c r="F295">
        <v>1</v>
      </c>
      <c r="G295" t="b">
        <f t="shared" si="9"/>
        <v>0</v>
      </c>
    </row>
    <row r="296" spans="1:7" x14ac:dyDescent="0.45">
      <c r="A296" t="s">
        <v>8219</v>
      </c>
      <c r="B296">
        <v>20</v>
      </c>
      <c r="C296" t="b">
        <f t="shared" si="8"/>
        <v>0</v>
      </c>
      <c r="E296" t="s">
        <v>8221</v>
      </c>
      <c r="F296">
        <v>1</v>
      </c>
      <c r="G296" t="b">
        <f t="shared" si="9"/>
        <v>0</v>
      </c>
    </row>
    <row r="297" spans="1:7" x14ac:dyDescent="0.45">
      <c r="A297" t="s">
        <v>8219</v>
      </c>
      <c r="B297">
        <v>20</v>
      </c>
      <c r="C297" t="b">
        <f t="shared" si="8"/>
        <v>0</v>
      </c>
      <c r="E297" t="s">
        <v>8221</v>
      </c>
      <c r="F297">
        <v>1</v>
      </c>
      <c r="G297" t="b">
        <f t="shared" si="9"/>
        <v>0</v>
      </c>
    </row>
    <row r="298" spans="1:7" x14ac:dyDescent="0.45">
      <c r="A298" t="s">
        <v>8219</v>
      </c>
      <c r="B298">
        <v>20</v>
      </c>
      <c r="C298" t="b">
        <f t="shared" si="8"/>
        <v>0</v>
      </c>
      <c r="E298" t="s">
        <v>8221</v>
      </c>
      <c r="F298">
        <v>1</v>
      </c>
      <c r="G298" t="b">
        <f t="shared" si="9"/>
        <v>0</v>
      </c>
    </row>
    <row r="299" spans="1:7" x14ac:dyDescent="0.45">
      <c r="A299" t="s">
        <v>8219</v>
      </c>
      <c r="B299">
        <v>20</v>
      </c>
      <c r="C299" t="b">
        <f t="shared" si="8"/>
        <v>0</v>
      </c>
      <c r="E299" t="s">
        <v>8221</v>
      </c>
      <c r="F299">
        <v>1</v>
      </c>
      <c r="G299" t="b">
        <f t="shared" si="9"/>
        <v>0</v>
      </c>
    </row>
    <row r="300" spans="1:7" x14ac:dyDescent="0.45">
      <c r="A300" t="s">
        <v>8219</v>
      </c>
      <c r="B300">
        <v>20</v>
      </c>
      <c r="C300" t="b">
        <f t="shared" si="8"/>
        <v>0</v>
      </c>
      <c r="E300" t="s">
        <v>8221</v>
      </c>
      <c r="F300">
        <v>1</v>
      </c>
      <c r="G300" t="b">
        <f t="shared" si="9"/>
        <v>0</v>
      </c>
    </row>
    <row r="301" spans="1:7" x14ac:dyDescent="0.45">
      <c r="A301" t="s">
        <v>8219</v>
      </c>
      <c r="B301">
        <v>20</v>
      </c>
      <c r="C301" t="b">
        <f t="shared" si="8"/>
        <v>0</v>
      </c>
      <c r="E301" t="s">
        <v>8221</v>
      </c>
      <c r="F301">
        <v>1</v>
      </c>
      <c r="G301" t="b">
        <f t="shared" si="9"/>
        <v>0</v>
      </c>
    </row>
    <row r="302" spans="1:7" x14ac:dyDescent="0.45">
      <c r="A302" t="s">
        <v>8219</v>
      </c>
      <c r="B302">
        <v>20</v>
      </c>
      <c r="C302" t="b">
        <f t="shared" si="8"/>
        <v>0</v>
      </c>
      <c r="E302" t="s">
        <v>8221</v>
      </c>
      <c r="F302">
        <v>1</v>
      </c>
      <c r="G302" t="b">
        <f t="shared" si="9"/>
        <v>0</v>
      </c>
    </row>
    <row r="303" spans="1:7" x14ac:dyDescent="0.45">
      <c r="A303" t="s">
        <v>8219</v>
      </c>
      <c r="B303">
        <v>20</v>
      </c>
      <c r="C303" t="b">
        <f t="shared" si="8"/>
        <v>0</v>
      </c>
      <c r="E303" t="s">
        <v>8221</v>
      </c>
      <c r="F303">
        <v>1</v>
      </c>
      <c r="G303" t="b">
        <f t="shared" si="9"/>
        <v>0</v>
      </c>
    </row>
    <row r="304" spans="1:7" x14ac:dyDescent="0.45">
      <c r="A304" t="s">
        <v>8219</v>
      </c>
      <c r="B304">
        <v>20</v>
      </c>
      <c r="C304" t="b">
        <f t="shared" si="8"/>
        <v>0</v>
      </c>
      <c r="E304" t="s">
        <v>8221</v>
      </c>
      <c r="F304">
        <v>1</v>
      </c>
      <c r="G304" t="b">
        <f t="shared" si="9"/>
        <v>0</v>
      </c>
    </row>
    <row r="305" spans="1:7" x14ac:dyDescent="0.45">
      <c r="A305" t="s">
        <v>8219</v>
      </c>
      <c r="B305">
        <v>20</v>
      </c>
      <c r="C305" t="b">
        <f t="shared" si="8"/>
        <v>0</v>
      </c>
      <c r="E305" t="s">
        <v>8221</v>
      </c>
      <c r="F305">
        <v>1</v>
      </c>
      <c r="G305" t="b">
        <f t="shared" si="9"/>
        <v>0</v>
      </c>
    </row>
    <row r="306" spans="1:7" x14ac:dyDescent="0.45">
      <c r="A306" t="s">
        <v>8219</v>
      </c>
      <c r="B306">
        <v>20</v>
      </c>
      <c r="C306" t="b">
        <f t="shared" si="8"/>
        <v>0</v>
      </c>
      <c r="E306" t="s">
        <v>8221</v>
      </c>
      <c r="F306">
        <v>1</v>
      </c>
      <c r="G306" t="b">
        <f t="shared" si="9"/>
        <v>0</v>
      </c>
    </row>
    <row r="307" spans="1:7" x14ac:dyDescent="0.45">
      <c r="A307" t="s">
        <v>8219</v>
      </c>
      <c r="B307">
        <v>20</v>
      </c>
      <c r="C307" t="b">
        <f t="shared" si="8"/>
        <v>0</v>
      </c>
      <c r="E307" t="s">
        <v>8221</v>
      </c>
      <c r="F307">
        <v>1</v>
      </c>
      <c r="G307" t="b">
        <f t="shared" si="9"/>
        <v>0</v>
      </c>
    </row>
    <row r="308" spans="1:7" x14ac:dyDescent="0.45">
      <c r="A308" t="s">
        <v>8219</v>
      </c>
      <c r="B308">
        <v>20</v>
      </c>
      <c r="C308" t="b">
        <f t="shared" si="8"/>
        <v>0</v>
      </c>
      <c r="E308" t="s">
        <v>8221</v>
      </c>
      <c r="F308">
        <v>1</v>
      </c>
      <c r="G308" t="b">
        <f t="shared" si="9"/>
        <v>0</v>
      </c>
    </row>
    <row r="309" spans="1:7" x14ac:dyDescent="0.45">
      <c r="A309" t="s">
        <v>8219</v>
      </c>
      <c r="B309">
        <v>20</v>
      </c>
      <c r="C309" t="b">
        <f t="shared" si="8"/>
        <v>0</v>
      </c>
      <c r="E309" t="s">
        <v>8221</v>
      </c>
      <c r="F309">
        <v>1</v>
      </c>
      <c r="G309" t="b">
        <f t="shared" si="9"/>
        <v>0</v>
      </c>
    </row>
    <row r="310" spans="1:7" x14ac:dyDescent="0.45">
      <c r="A310" t="s">
        <v>8219</v>
      </c>
      <c r="B310">
        <v>20</v>
      </c>
      <c r="C310" t="b">
        <f t="shared" si="8"/>
        <v>0</v>
      </c>
      <c r="E310" t="s">
        <v>8221</v>
      </c>
      <c r="F310">
        <v>1</v>
      </c>
      <c r="G310" t="b">
        <f t="shared" si="9"/>
        <v>0</v>
      </c>
    </row>
    <row r="311" spans="1:7" x14ac:dyDescent="0.45">
      <c r="A311" t="s">
        <v>8219</v>
      </c>
      <c r="B311">
        <v>20</v>
      </c>
      <c r="C311" t="b">
        <f t="shared" si="8"/>
        <v>0</v>
      </c>
      <c r="E311" t="s">
        <v>8221</v>
      </c>
      <c r="F311">
        <v>1</v>
      </c>
      <c r="G311" t="b">
        <f t="shared" si="9"/>
        <v>0</v>
      </c>
    </row>
    <row r="312" spans="1:7" x14ac:dyDescent="0.45">
      <c r="A312" t="s">
        <v>8219</v>
      </c>
      <c r="B312">
        <v>20</v>
      </c>
      <c r="C312" t="b">
        <f t="shared" si="8"/>
        <v>0</v>
      </c>
      <c r="E312" t="s">
        <v>8221</v>
      </c>
      <c r="F312">
        <v>1</v>
      </c>
      <c r="G312" t="b">
        <f t="shared" si="9"/>
        <v>0</v>
      </c>
    </row>
    <row r="313" spans="1:7" x14ac:dyDescent="0.45">
      <c r="A313" t="s">
        <v>8219</v>
      </c>
      <c r="B313">
        <v>20</v>
      </c>
      <c r="C313" t="b">
        <f t="shared" si="8"/>
        <v>0</v>
      </c>
      <c r="E313" t="s">
        <v>8221</v>
      </c>
      <c r="F313">
        <v>1</v>
      </c>
      <c r="G313" t="b">
        <f t="shared" si="9"/>
        <v>0</v>
      </c>
    </row>
    <row r="314" spans="1:7" x14ac:dyDescent="0.45">
      <c r="A314" t="s">
        <v>8219</v>
      </c>
      <c r="B314">
        <v>20</v>
      </c>
      <c r="C314" t="b">
        <f t="shared" si="8"/>
        <v>0</v>
      </c>
      <c r="E314" t="s">
        <v>8221</v>
      </c>
      <c r="F314">
        <v>1</v>
      </c>
      <c r="G314" t="b">
        <f t="shared" si="9"/>
        <v>0</v>
      </c>
    </row>
    <row r="315" spans="1:7" x14ac:dyDescent="0.45">
      <c r="A315" t="s">
        <v>8219</v>
      </c>
      <c r="B315">
        <v>20</v>
      </c>
      <c r="C315" t="b">
        <f t="shared" si="8"/>
        <v>0</v>
      </c>
      <c r="E315" t="s">
        <v>8221</v>
      </c>
      <c r="F315">
        <v>1</v>
      </c>
      <c r="G315" t="b">
        <f t="shared" si="9"/>
        <v>0</v>
      </c>
    </row>
    <row r="316" spans="1:7" x14ac:dyDescent="0.45">
      <c r="A316" t="s">
        <v>8219</v>
      </c>
      <c r="B316">
        <v>20</v>
      </c>
      <c r="C316" t="b">
        <f t="shared" si="8"/>
        <v>0</v>
      </c>
      <c r="E316" t="s">
        <v>8221</v>
      </c>
      <c r="F316">
        <v>1</v>
      </c>
      <c r="G316" t="b">
        <f t="shared" si="9"/>
        <v>0</v>
      </c>
    </row>
    <row r="317" spans="1:7" x14ac:dyDescent="0.45">
      <c r="A317" t="s">
        <v>8219</v>
      </c>
      <c r="B317">
        <v>20</v>
      </c>
      <c r="C317" t="b">
        <f t="shared" si="8"/>
        <v>0</v>
      </c>
      <c r="E317" t="s">
        <v>8221</v>
      </c>
      <c r="F317">
        <v>1</v>
      </c>
      <c r="G317" t="b">
        <f t="shared" si="9"/>
        <v>0</v>
      </c>
    </row>
    <row r="318" spans="1:7" x14ac:dyDescent="0.45">
      <c r="A318" t="s">
        <v>8219</v>
      </c>
      <c r="B318">
        <v>20</v>
      </c>
      <c r="C318" t="b">
        <f t="shared" si="8"/>
        <v>0</v>
      </c>
      <c r="E318" t="s">
        <v>8221</v>
      </c>
      <c r="F318">
        <v>1</v>
      </c>
      <c r="G318" t="b">
        <f t="shared" si="9"/>
        <v>0</v>
      </c>
    </row>
    <row r="319" spans="1:7" x14ac:dyDescent="0.45">
      <c r="A319" t="s">
        <v>8219</v>
      </c>
      <c r="B319">
        <v>21</v>
      </c>
      <c r="C319" t="b">
        <f t="shared" si="8"/>
        <v>0</v>
      </c>
      <c r="E319" t="s">
        <v>8221</v>
      </c>
      <c r="F319">
        <v>1</v>
      </c>
      <c r="G319" t="b">
        <f t="shared" si="9"/>
        <v>0</v>
      </c>
    </row>
    <row r="320" spans="1:7" x14ac:dyDescent="0.45">
      <c r="A320" t="s">
        <v>8219</v>
      </c>
      <c r="B320">
        <v>21</v>
      </c>
      <c r="C320" t="b">
        <f t="shared" si="8"/>
        <v>0</v>
      </c>
      <c r="E320" t="s">
        <v>8221</v>
      </c>
      <c r="F320">
        <v>1</v>
      </c>
      <c r="G320" t="b">
        <f t="shared" si="9"/>
        <v>0</v>
      </c>
    </row>
    <row r="321" spans="1:7" x14ac:dyDescent="0.45">
      <c r="A321" t="s">
        <v>8219</v>
      </c>
      <c r="B321">
        <v>21</v>
      </c>
      <c r="C321" t="b">
        <f t="shared" si="8"/>
        <v>0</v>
      </c>
      <c r="E321" t="s">
        <v>8221</v>
      </c>
      <c r="F321">
        <v>1</v>
      </c>
      <c r="G321" t="b">
        <f t="shared" si="9"/>
        <v>0</v>
      </c>
    </row>
    <row r="322" spans="1:7" x14ac:dyDescent="0.45">
      <c r="A322" t="s">
        <v>8219</v>
      </c>
      <c r="B322">
        <v>21</v>
      </c>
      <c r="C322" t="b">
        <f t="shared" si="8"/>
        <v>0</v>
      </c>
      <c r="E322" t="s">
        <v>8221</v>
      </c>
      <c r="F322">
        <v>1</v>
      </c>
      <c r="G322" t="b">
        <f t="shared" si="9"/>
        <v>0</v>
      </c>
    </row>
    <row r="323" spans="1:7" x14ac:dyDescent="0.45">
      <c r="A323" t="s">
        <v>8219</v>
      </c>
      <c r="B323">
        <v>21</v>
      </c>
      <c r="C323" t="b">
        <f t="shared" ref="C323:C386" si="10">OR(B323&lt;$J$30,B323&gt;$J$31)</f>
        <v>0</v>
      </c>
      <c r="E323" t="s">
        <v>8221</v>
      </c>
      <c r="F323">
        <v>1</v>
      </c>
      <c r="G323" t="b">
        <f t="shared" ref="G323:G386" si="11">OR(F323&lt;$J$38,F323&gt;$J$39)</f>
        <v>0</v>
      </c>
    </row>
    <row r="324" spans="1:7" x14ac:dyDescent="0.45">
      <c r="A324" t="s">
        <v>8219</v>
      </c>
      <c r="B324">
        <v>21</v>
      </c>
      <c r="C324" t="b">
        <f t="shared" si="10"/>
        <v>0</v>
      </c>
      <c r="E324" t="s">
        <v>8221</v>
      </c>
      <c r="F324">
        <v>1</v>
      </c>
      <c r="G324" t="b">
        <f t="shared" si="11"/>
        <v>0</v>
      </c>
    </row>
    <row r="325" spans="1:7" x14ac:dyDescent="0.45">
      <c r="A325" t="s">
        <v>8219</v>
      </c>
      <c r="B325">
        <v>21</v>
      </c>
      <c r="C325" t="b">
        <f t="shared" si="10"/>
        <v>0</v>
      </c>
      <c r="E325" t="s">
        <v>8221</v>
      </c>
      <c r="F325">
        <v>1</v>
      </c>
      <c r="G325" t="b">
        <f t="shared" si="11"/>
        <v>0</v>
      </c>
    </row>
    <row r="326" spans="1:7" x14ac:dyDescent="0.45">
      <c r="A326" t="s">
        <v>8219</v>
      </c>
      <c r="B326">
        <v>21</v>
      </c>
      <c r="C326" t="b">
        <f t="shared" si="10"/>
        <v>0</v>
      </c>
      <c r="E326" t="s">
        <v>8221</v>
      </c>
      <c r="F326">
        <v>1</v>
      </c>
      <c r="G326" t="b">
        <f t="shared" si="11"/>
        <v>0</v>
      </c>
    </row>
    <row r="327" spans="1:7" x14ac:dyDescent="0.45">
      <c r="A327" t="s">
        <v>8219</v>
      </c>
      <c r="B327">
        <v>21</v>
      </c>
      <c r="C327" t="b">
        <f t="shared" si="10"/>
        <v>0</v>
      </c>
      <c r="E327" t="s">
        <v>8221</v>
      </c>
      <c r="F327">
        <v>1</v>
      </c>
      <c r="G327" t="b">
        <f t="shared" si="11"/>
        <v>0</v>
      </c>
    </row>
    <row r="328" spans="1:7" x14ac:dyDescent="0.45">
      <c r="A328" t="s">
        <v>8219</v>
      </c>
      <c r="B328">
        <v>21</v>
      </c>
      <c r="C328" t="b">
        <f t="shared" si="10"/>
        <v>0</v>
      </c>
      <c r="E328" t="s">
        <v>8221</v>
      </c>
      <c r="F328">
        <v>1</v>
      </c>
      <c r="G328" t="b">
        <f t="shared" si="11"/>
        <v>0</v>
      </c>
    </row>
    <row r="329" spans="1:7" x14ac:dyDescent="0.45">
      <c r="A329" t="s">
        <v>8219</v>
      </c>
      <c r="B329">
        <v>21</v>
      </c>
      <c r="C329" t="b">
        <f t="shared" si="10"/>
        <v>0</v>
      </c>
      <c r="E329" t="s">
        <v>8221</v>
      </c>
      <c r="F329">
        <v>1</v>
      </c>
      <c r="G329" t="b">
        <f t="shared" si="11"/>
        <v>0</v>
      </c>
    </row>
    <row r="330" spans="1:7" x14ac:dyDescent="0.45">
      <c r="A330" t="s">
        <v>8219</v>
      </c>
      <c r="B330">
        <v>21</v>
      </c>
      <c r="C330" t="b">
        <f t="shared" si="10"/>
        <v>0</v>
      </c>
      <c r="E330" t="s">
        <v>8221</v>
      </c>
      <c r="F330">
        <v>1</v>
      </c>
      <c r="G330" t="b">
        <f t="shared" si="11"/>
        <v>0</v>
      </c>
    </row>
    <row r="331" spans="1:7" x14ac:dyDescent="0.45">
      <c r="A331" t="s">
        <v>8219</v>
      </c>
      <c r="B331">
        <v>21</v>
      </c>
      <c r="C331" t="b">
        <f t="shared" si="10"/>
        <v>0</v>
      </c>
      <c r="E331" t="s">
        <v>8221</v>
      </c>
      <c r="F331">
        <v>1</v>
      </c>
      <c r="G331" t="b">
        <f t="shared" si="11"/>
        <v>0</v>
      </c>
    </row>
    <row r="332" spans="1:7" x14ac:dyDescent="0.45">
      <c r="A332" t="s">
        <v>8219</v>
      </c>
      <c r="B332">
        <v>21</v>
      </c>
      <c r="C332" t="b">
        <f t="shared" si="10"/>
        <v>0</v>
      </c>
      <c r="E332" t="s">
        <v>8221</v>
      </c>
      <c r="F332">
        <v>1</v>
      </c>
      <c r="G332" t="b">
        <f t="shared" si="11"/>
        <v>0</v>
      </c>
    </row>
    <row r="333" spans="1:7" x14ac:dyDescent="0.45">
      <c r="A333" t="s">
        <v>8219</v>
      </c>
      <c r="B333">
        <v>21</v>
      </c>
      <c r="C333" t="b">
        <f t="shared" si="10"/>
        <v>0</v>
      </c>
      <c r="E333" t="s">
        <v>8221</v>
      </c>
      <c r="F333">
        <v>1</v>
      </c>
      <c r="G333" t="b">
        <f t="shared" si="11"/>
        <v>0</v>
      </c>
    </row>
    <row r="334" spans="1:7" x14ac:dyDescent="0.45">
      <c r="A334" t="s">
        <v>8219</v>
      </c>
      <c r="B334">
        <v>21</v>
      </c>
      <c r="C334" t="b">
        <f t="shared" si="10"/>
        <v>0</v>
      </c>
      <c r="E334" t="s">
        <v>8221</v>
      </c>
      <c r="F334">
        <v>1</v>
      </c>
      <c r="G334" t="b">
        <f t="shared" si="11"/>
        <v>0</v>
      </c>
    </row>
    <row r="335" spans="1:7" x14ac:dyDescent="0.45">
      <c r="A335" t="s">
        <v>8219</v>
      </c>
      <c r="B335">
        <v>21</v>
      </c>
      <c r="C335" t="b">
        <f t="shared" si="10"/>
        <v>0</v>
      </c>
      <c r="E335" t="s">
        <v>8221</v>
      </c>
      <c r="F335">
        <v>1</v>
      </c>
      <c r="G335" t="b">
        <f t="shared" si="11"/>
        <v>0</v>
      </c>
    </row>
    <row r="336" spans="1:7" x14ac:dyDescent="0.45">
      <c r="A336" t="s">
        <v>8219</v>
      </c>
      <c r="B336">
        <v>21</v>
      </c>
      <c r="C336" t="b">
        <f t="shared" si="10"/>
        <v>0</v>
      </c>
      <c r="E336" t="s">
        <v>8221</v>
      </c>
      <c r="F336">
        <v>1</v>
      </c>
      <c r="G336" t="b">
        <f t="shared" si="11"/>
        <v>0</v>
      </c>
    </row>
    <row r="337" spans="1:7" x14ac:dyDescent="0.45">
      <c r="A337" t="s">
        <v>8219</v>
      </c>
      <c r="B337">
        <v>21</v>
      </c>
      <c r="C337" t="b">
        <f t="shared" si="10"/>
        <v>0</v>
      </c>
      <c r="E337" t="s">
        <v>8221</v>
      </c>
      <c r="F337">
        <v>1</v>
      </c>
      <c r="G337" t="b">
        <f t="shared" si="11"/>
        <v>0</v>
      </c>
    </row>
    <row r="338" spans="1:7" x14ac:dyDescent="0.45">
      <c r="A338" t="s">
        <v>8219</v>
      </c>
      <c r="B338">
        <v>21</v>
      </c>
      <c r="C338" t="b">
        <f t="shared" si="10"/>
        <v>0</v>
      </c>
      <c r="E338" t="s">
        <v>8221</v>
      </c>
      <c r="F338">
        <v>1</v>
      </c>
      <c r="G338" t="b">
        <f t="shared" si="11"/>
        <v>0</v>
      </c>
    </row>
    <row r="339" spans="1:7" x14ac:dyDescent="0.45">
      <c r="A339" t="s">
        <v>8219</v>
      </c>
      <c r="B339">
        <v>21</v>
      </c>
      <c r="C339" t="b">
        <f t="shared" si="10"/>
        <v>0</v>
      </c>
      <c r="E339" t="s">
        <v>8221</v>
      </c>
      <c r="F339">
        <v>1</v>
      </c>
      <c r="G339" t="b">
        <f t="shared" si="11"/>
        <v>0</v>
      </c>
    </row>
    <row r="340" spans="1:7" x14ac:dyDescent="0.45">
      <c r="A340" t="s">
        <v>8219</v>
      </c>
      <c r="B340">
        <v>21</v>
      </c>
      <c r="C340" t="b">
        <f t="shared" si="10"/>
        <v>0</v>
      </c>
      <c r="E340" t="s">
        <v>8221</v>
      </c>
      <c r="F340">
        <v>1</v>
      </c>
      <c r="G340" t="b">
        <f t="shared" si="11"/>
        <v>0</v>
      </c>
    </row>
    <row r="341" spans="1:7" x14ac:dyDescent="0.45">
      <c r="A341" t="s">
        <v>8219</v>
      </c>
      <c r="B341">
        <v>21</v>
      </c>
      <c r="C341" t="b">
        <f t="shared" si="10"/>
        <v>0</v>
      </c>
      <c r="E341" t="s">
        <v>8221</v>
      </c>
      <c r="F341">
        <v>1</v>
      </c>
      <c r="G341" t="b">
        <f t="shared" si="11"/>
        <v>0</v>
      </c>
    </row>
    <row r="342" spans="1:7" x14ac:dyDescent="0.45">
      <c r="A342" t="s">
        <v>8219</v>
      </c>
      <c r="B342">
        <v>21</v>
      </c>
      <c r="C342" t="b">
        <f t="shared" si="10"/>
        <v>0</v>
      </c>
      <c r="E342" t="s">
        <v>8221</v>
      </c>
      <c r="F342">
        <v>1</v>
      </c>
      <c r="G342" t="b">
        <f t="shared" si="11"/>
        <v>0</v>
      </c>
    </row>
    <row r="343" spans="1:7" x14ac:dyDescent="0.45">
      <c r="A343" t="s">
        <v>8219</v>
      </c>
      <c r="B343">
        <v>21</v>
      </c>
      <c r="C343" t="b">
        <f t="shared" si="10"/>
        <v>0</v>
      </c>
      <c r="E343" t="s">
        <v>8221</v>
      </c>
      <c r="F343">
        <v>1</v>
      </c>
      <c r="G343" t="b">
        <f t="shared" si="11"/>
        <v>0</v>
      </c>
    </row>
    <row r="344" spans="1:7" x14ac:dyDescent="0.45">
      <c r="A344" t="s">
        <v>8219</v>
      </c>
      <c r="B344">
        <v>21</v>
      </c>
      <c r="C344" t="b">
        <f t="shared" si="10"/>
        <v>0</v>
      </c>
      <c r="E344" t="s">
        <v>8221</v>
      </c>
      <c r="F344">
        <v>1</v>
      </c>
      <c r="G344" t="b">
        <f t="shared" si="11"/>
        <v>0</v>
      </c>
    </row>
    <row r="345" spans="1:7" x14ac:dyDescent="0.45">
      <c r="A345" t="s">
        <v>8219</v>
      </c>
      <c r="B345">
        <v>21</v>
      </c>
      <c r="C345" t="b">
        <f t="shared" si="10"/>
        <v>0</v>
      </c>
      <c r="E345" t="s">
        <v>8221</v>
      </c>
      <c r="F345">
        <v>1</v>
      </c>
      <c r="G345" t="b">
        <f t="shared" si="11"/>
        <v>0</v>
      </c>
    </row>
    <row r="346" spans="1:7" x14ac:dyDescent="0.45">
      <c r="A346" t="s">
        <v>8219</v>
      </c>
      <c r="B346">
        <v>21</v>
      </c>
      <c r="C346" t="b">
        <f t="shared" si="10"/>
        <v>0</v>
      </c>
      <c r="E346" t="s">
        <v>8221</v>
      </c>
      <c r="F346">
        <v>1</v>
      </c>
      <c r="G346" t="b">
        <f t="shared" si="11"/>
        <v>0</v>
      </c>
    </row>
    <row r="347" spans="1:7" x14ac:dyDescent="0.45">
      <c r="A347" t="s">
        <v>8219</v>
      </c>
      <c r="B347">
        <v>22</v>
      </c>
      <c r="C347" t="b">
        <f t="shared" si="10"/>
        <v>0</v>
      </c>
      <c r="E347" t="s">
        <v>8221</v>
      </c>
      <c r="F347">
        <v>1</v>
      </c>
      <c r="G347" t="b">
        <f t="shared" si="11"/>
        <v>0</v>
      </c>
    </row>
    <row r="348" spans="1:7" x14ac:dyDescent="0.45">
      <c r="A348" t="s">
        <v>8219</v>
      </c>
      <c r="B348">
        <v>22</v>
      </c>
      <c r="C348" t="b">
        <f t="shared" si="10"/>
        <v>0</v>
      </c>
      <c r="E348" t="s">
        <v>8221</v>
      </c>
      <c r="F348">
        <v>1</v>
      </c>
      <c r="G348" t="b">
        <f t="shared" si="11"/>
        <v>0</v>
      </c>
    </row>
    <row r="349" spans="1:7" x14ac:dyDescent="0.45">
      <c r="A349" t="s">
        <v>8219</v>
      </c>
      <c r="B349">
        <v>22</v>
      </c>
      <c r="C349" t="b">
        <f t="shared" si="10"/>
        <v>0</v>
      </c>
      <c r="E349" t="s">
        <v>8221</v>
      </c>
      <c r="F349">
        <v>1</v>
      </c>
      <c r="G349" t="b">
        <f t="shared" si="11"/>
        <v>0</v>
      </c>
    </row>
    <row r="350" spans="1:7" x14ac:dyDescent="0.45">
      <c r="A350" t="s">
        <v>8219</v>
      </c>
      <c r="B350">
        <v>22</v>
      </c>
      <c r="C350" t="b">
        <f t="shared" si="10"/>
        <v>0</v>
      </c>
      <c r="E350" t="s">
        <v>8221</v>
      </c>
      <c r="F350">
        <v>1</v>
      </c>
      <c r="G350" t="b">
        <f t="shared" si="11"/>
        <v>0</v>
      </c>
    </row>
    <row r="351" spans="1:7" x14ac:dyDescent="0.45">
      <c r="A351" t="s">
        <v>8219</v>
      </c>
      <c r="B351">
        <v>22</v>
      </c>
      <c r="C351" t="b">
        <f t="shared" si="10"/>
        <v>0</v>
      </c>
      <c r="E351" t="s">
        <v>8221</v>
      </c>
      <c r="F351">
        <v>1</v>
      </c>
      <c r="G351" t="b">
        <f t="shared" si="11"/>
        <v>0</v>
      </c>
    </row>
    <row r="352" spans="1:7" x14ac:dyDescent="0.45">
      <c r="A352" t="s">
        <v>8219</v>
      </c>
      <c r="B352">
        <v>22</v>
      </c>
      <c r="C352" t="b">
        <f t="shared" si="10"/>
        <v>0</v>
      </c>
      <c r="E352" t="s">
        <v>8221</v>
      </c>
      <c r="F352">
        <v>1</v>
      </c>
      <c r="G352" t="b">
        <f t="shared" si="11"/>
        <v>0</v>
      </c>
    </row>
    <row r="353" spans="1:7" x14ac:dyDescent="0.45">
      <c r="A353" t="s">
        <v>8219</v>
      </c>
      <c r="B353">
        <v>22</v>
      </c>
      <c r="C353" t="b">
        <f t="shared" si="10"/>
        <v>0</v>
      </c>
      <c r="E353" t="s">
        <v>8221</v>
      </c>
      <c r="F353">
        <v>1</v>
      </c>
      <c r="G353" t="b">
        <f t="shared" si="11"/>
        <v>0</v>
      </c>
    </row>
    <row r="354" spans="1:7" x14ac:dyDescent="0.45">
      <c r="A354" t="s">
        <v>8219</v>
      </c>
      <c r="B354">
        <v>22</v>
      </c>
      <c r="C354" t="b">
        <f t="shared" si="10"/>
        <v>0</v>
      </c>
      <c r="E354" t="s">
        <v>8221</v>
      </c>
      <c r="F354">
        <v>1</v>
      </c>
      <c r="G354" t="b">
        <f t="shared" si="11"/>
        <v>0</v>
      </c>
    </row>
    <row r="355" spans="1:7" x14ac:dyDescent="0.45">
      <c r="A355" t="s">
        <v>8219</v>
      </c>
      <c r="B355">
        <v>22</v>
      </c>
      <c r="C355" t="b">
        <f t="shared" si="10"/>
        <v>0</v>
      </c>
      <c r="E355" t="s">
        <v>8221</v>
      </c>
      <c r="F355">
        <v>1</v>
      </c>
      <c r="G355" t="b">
        <f t="shared" si="11"/>
        <v>0</v>
      </c>
    </row>
    <row r="356" spans="1:7" x14ac:dyDescent="0.45">
      <c r="A356" t="s">
        <v>8219</v>
      </c>
      <c r="B356">
        <v>22</v>
      </c>
      <c r="C356" t="b">
        <f t="shared" si="10"/>
        <v>0</v>
      </c>
      <c r="E356" t="s">
        <v>8221</v>
      </c>
      <c r="F356">
        <v>1</v>
      </c>
      <c r="G356" t="b">
        <f t="shared" si="11"/>
        <v>0</v>
      </c>
    </row>
    <row r="357" spans="1:7" x14ac:dyDescent="0.45">
      <c r="A357" t="s">
        <v>8219</v>
      </c>
      <c r="B357">
        <v>22</v>
      </c>
      <c r="C357" t="b">
        <f t="shared" si="10"/>
        <v>0</v>
      </c>
      <c r="E357" t="s">
        <v>8221</v>
      </c>
      <c r="F357">
        <v>1</v>
      </c>
      <c r="G357" t="b">
        <f t="shared" si="11"/>
        <v>0</v>
      </c>
    </row>
    <row r="358" spans="1:7" x14ac:dyDescent="0.45">
      <c r="A358" t="s">
        <v>8219</v>
      </c>
      <c r="B358">
        <v>22</v>
      </c>
      <c r="C358" t="b">
        <f t="shared" si="10"/>
        <v>0</v>
      </c>
      <c r="E358" t="s">
        <v>8221</v>
      </c>
      <c r="F358">
        <v>1</v>
      </c>
      <c r="G358" t="b">
        <f t="shared" si="11"/>
        <v>0</v>
      </c>
    </row>
    <row r="359" spans="1:7" x14ac:dyDescent="0.45">
      <c r="A359" t="s">
        <v>8219</v>
      </c>
      <c r="B359">
        <v>22</v>
      </c>
      <c r="C359" t="b">
        <f t="shared" si="10"/>
        <v>0</v>
      </c>
      <c r="E359" t="s">
        <v>8221</v>
      </c>
      <c r="F359">
        <v>1</v>
      </c>
      <c r="G359" t="b">
        <f t="shared" si="11"/>
        <v>0</v>
      </c>
    </row>
    <row r="360" spans="1:7" x14ac:dyDescent="0.45">
      <c r="A360" t="s">
        <v>8219</v>
      </c>
      <c r="B360">
        <v>22</v>
      </c>
      <c r="C360" t="b">
        <f t="shared" si="10"/>
        <v>0</v>
      </c>
      <c r="E360" t="s">
        <v>8221</v>
      </c>
      <c r="F360">
        <v>1</v>
      </c>
      <c r="G360" t="b">
        <f t="shared" si="11"/>
        <v>0</v>
      </c>
    </row>
    <row r="361" spans="1:7" x14ac:dyDescent="0.45">
      <c r="A361" t="s">
        <v>8219</v>
      </c>
      <c r="B361">
        <v>22</v>
      </c>
      <c r="C361" t="b">
        <f t="shared" si="10"/>
        <v>0</v>
      </c>
      <c r="E361" t="s">
        <v>8221</v>
      </c>
      <c r="F361">
        <v>1</v>
      </c>
      <c r="G361" t="b">
        <f t="shared" si="11"/>
        <v>0</v>
      </c>
    </row>
    <row r="362" spans="1:7" x14ac:dyDescent="0.45">
      <c r="A362" t="s">
        <v>8219</v>
      </c>
      <c r="B362">
        <v>22</v>
      </c>
      <c r="C362" t="b">
        <f t="shared" si="10"/>
        <v>0</v>
      </c>
      <c r="E362" t="s">
        <v>8221</v>
      </c>
      <c r="F362">
        <v>1</v>
      </c>
      <c r="G362" t="b">
        <f t="shared" si="11"/>
        <v>0</v>
      </c>
    </row>
    <row r="363" spans="1:7" x14ac:dyDescent="0.45">
      <c r="A363" t="s">
        <v>8219</v>
      </c>
      <c r="B363">
        <v>22</v>
      </c>
      <c r="C363" t="b">
        <f t="shared" si="10"/>
        <v>0</v>
      </c>
      <c r="E363" t="s">
        <v>8221</v>
      </c>
      <c r="F363">
        <v>1</v>
      </c>
      <c r="G363" t="b">
        <f t="shared" si="11"/>
        <v>0</v>
      </c>
    </row>
    <row r="364" spans="1:7" x14ac:dyDescent="0.45">
      <c r="A364" t="s">
        <v>8219</v>
      </c>
      <c r="B364">
        <v>22</v>
      </c>
      <c r="C364" t="b">
        <f t="shared" si="10"/>
        <v>0</v>
      </c>
      <c r="E364" t="s">
        <v>8221</v>
      </c>
      <c r="F364">
        <v>1</v>
      </c>
      <c r="G364" t="b">
        <f t="shared" si="11"/>
        <v>0</v>
      </c>
    </row>
    <row r="365" spans="1:7" x14ac:dyDescent="0.45">
      <c r="A365" t="s">
        <v>8219</v>
      </c>
      <c r="B365">
        <v>23</v>
      </c>
      <c r="C365" t="b">
        <f t="shared" si="10"/>
        <v>0</v>
      </c>
      <c r="E365" t="s">
        <v>8221</v>
      </c>
      <c r="F365">
        <v>1</v>
      </c>
      <c r="G365" t="b">
        <f t="shared" si="11"/>
        <v>0</v>
      </c>
    </row>
    <row r="366" spans="1:7" x14ac:dyDescent="0.45">
      <c r="A366" t="s">
        <v>8219</v>
      </c>
      <c r="B366">
        <v>23</v>
      </c>
      <c r="C366" t="b">
        <f t="shared" si="10"/>
        <v>0</v>
      </c>
      <c r="E366" t="s">
        <v>8221</v>
      </c>
      <c r="F366">
        <v>1</v>
      </c>
      <c r="G366" t="b">
        <f t="shared" si="11"/>
        <v>0</v>
      </c>
    </row>
    <row r="367" spans="1:7" x14ac:dyDescent="0.45">
      <c r="A367" t="s">
        <v>8219</v>
      </c>
      <c r="B367">
        <v>23</v>
      </c>
      <c r="C367" t="b">
        <f t="shared" si="10"/>
        <v>0</v>
      </c>
      <c r="E367" t="s">
        <v>8221</v>
      </c>
      <c r="F367">
        <v>1</v>
      </c>
      <c r="G367" t="b">
        <f t="shared" si="11"/>
        <v>0</v>
      </c>
    </row>
    <row r="368" spans="1:7" x14ac:dyDescent="0.45">
      <c r="A368" t="s">
        <v>8219</v>
      </c>
      <c r="B368">
        <v>23</v>
      </c>
      <c r="C368" t="b">
        <f t="shared" si="10"/>
        <v>0</v>
      </c>
      <c r="E368" t="s">
        <v>8221</v>
      </c>
      <c r="F368">
        <v>1</v>
      </c>
      <c r="G368" t="b">
        <f t="shared" si="11"/>
        <v>0</v>
      </c>
    </row>
    <row r="369" spans="1:7" x14ac:dyDescent="0.45">
      <c r="A369" t="s">
        <v>8219</v>
      </c>
      <c r="B369">
        <v>23</v>
      </c>
      <c r="C369" t="b">
        <f t="shared" si="10"/>
        <v>0</v>
      </c>
      <c r="E369" t="s">
        <v>8221</v>
      </c>
      <c r="F369">
        <v>1</v>
      </c>
      <c r="G369" t="b">
        <f t="shared" si="11"/>
        <v>0</v>
      </c>
    </row>
    <row r="370" spans="1:7" x14ac:dyDescent="0.45">
      <c r="A370" t="s">
        <v>8219</v>
      </c>
      <c r="B370">
        <v>23</v>
      </c>
      <c r="C370" t="b">
        <f t="shared" si="10"/>
        <v>0</v>
      </c>
      <c r="E370" t="s">
        <v>8221</v>
      </c>
      <c r="F370">
        <v>1</v>
      </c>
      <c r="G370" t="b">
        <f t="shared" si="11"/>
        <v>0</v>
      </c>
    </row>
    <row r="371" spans="1:7" x14ac:dyDescent="0.45">
      <c r="A371" t="s">
        <v>8219</v>
      </c>
      <c r="B371">
        <v>23</v>
      </c>
      <c r="C371" t="b">
        <f t="shared" si="10"/>
        <v>0</v>
      </c>
      <c r="E371" t="s">
        <v>8221</v>
      </c>
      <c r="F371">
        <v>1</v>
      </c>
      <c r="G371" t="b">
        <f t="shared" si="11"/>
        <v>0</v>
      </c>
    </row>
    <row r="372" spans="1:7" x14ac:dyDescent="0.45">
      <c r="A372" t="s">
        <v>8219</v>
      </c>
      <c r="B372">
        <v>23</v>
      </c>
      <c r="C372" t="b">
        <f t="shared" si="10"/>
        <v>0</v>
      </c>
      <c r="E372" t="s">
        <v>8221</v>
      </c>
      <c r="F372">
        <v>1</v>
      </c>
      <c r="G372" t="b">
        <f t="shared" si="11"/>
        <v>0</v>
      </c>
    </row>
    <row r="373" spans="1:7" x14ac:dyDescent="0.45">
      <c r="A373" t="s">
        <v>8219</v>
      </c>
      <c r="B373">
        <v>23</v>
      </c>
      <c r="C373" t="b">
        <f t="shared" si="10"/>
        <v>0</v>
      </c>
      <c r="E373" t="s">
        <v>8221</v>
      </c>
      <c r="F373">
        <v>1</v>
      </c>
      <c r="G373" t="b">
        <f t="shared" si="11"/>
        <v>0</v>
      </c>
    </row>
    <row r="374" spans="1:7" x14ac:dyDescent="0.45">
      <c r="A374" t="s">
        <v>8219</v>
      </c>
      <c r="B374">
        <v>23</v>
      </c>
      <c r="C374" t="b">
        <f t="shared" si="10"/>
        <v>0</v>
      </c>
      <c r="E374" t="s">
        <v>8221</v>
      </c>
      <c r="F374">
        <v>1</v>
      </c>
      <c r="G374" t="b">
        <f t="shared" si="11"/>
        <v>0</v>
      </c>
    </row>
    <row r="375" spans="1:7" x14ac:dyDescent="0.45">
      <c r="A375" t="s">
        <v>8219</v>
      </c>
      <c r="B375">
        <v>23</v>
      </c>
      <c r="C375" t="b">
        <f t="shared" si="10"/>
        <v>0</v>
      </c>
      <c r="E375" t="s">
        <v>8221</v>
      </c>
      <c r="F375">
        <v>1</v>
      </c>
      <c r="G375" t="b">
        <f t="shared" si="11"/>
        <v>0</v>
      </c>
    </row>
    <row r="376" spans="1:7" x14ac:dyDescent="0.45">
      <c r="A376" t="s">
        <v>8219</v>
      </c>
      <c r="B376">
        <v>23</v>
      </c>
      <c r="C376" t="b">
        <f t="shared" si="10"/>
        <v>0</v>
      </c>
      <c r="E376" t="s">
        <v>8221</v>
      </c>
      <c r="F376">
        <v>1</v>
      </c>
      <c r="G376" t="b">
        <f t="shared" si="11"/>
        <v>0</v>
      </c>
    </row>
    <row r="377" spans="1:7" x14ac:dyDescent="0.45">
      <c r="A377" t="s">
        <v>8219</v>
      </c>
      <c r="B377">
        <v>23</v>
      </c>
      <c r="C377" t="b">
        <f t="shared" si="10"/>
        <v>0</v>
      </c>
      <c r="E377" t="s">
        <v>8221</v>
      </c>
      <c r="F377">
        <v>1</v>
      </c>
      <c r="G377" t="b">
        <f t="shared" si="11"/>
        <v>0</v>
      </c>
    </row>
    <row r="378" spans="1:7" x14ac:dyDescent="0.45">
      <c r="A378" t="s">
        <v>8219</v>
      </c>
      <c r="B378">
        <v>23</v>
      </c>
      <c r="C378" t="b">
        <f t="shared" si="10"/>
        <v>0</v>
      </c>
      <c r="E378" t="s">
        <v>8221</v>
      </c>
      <c r="F378">
        <v>1</v>
      </c>
      <c r="G378" t="b">
        <f t="shared" si="11"/>
        <v>0</v>
      </c>
    </row>
    <row r="379" spans="1:7" x14ac:dyDescent="0.45">
      <c r="A379" t="s">
        <v>8219</v>
      </c>
      <c r="B379">
        <v>23</v>
      </c>
      <c r="C379" t="b">
        <f t="shared" si="10"/>
        <v>0</v>
      </c>
      <c r="E379" t="s">
        <v>8221</v>
      </c>
      <c r="F379">
        <v>1</v>
      </c>
      <c r="G379" t="b">
        <f t="shared" si="11"/>
        <v>0</v>
      </c>
    </row>
    <row r="380" spans="1:7" x14ac:dyDescent="0.45">
      <c r="A380" t="s">
        <v>8219</v>
      </c>
      <c r="B380">
        <v>23</v>
      </c>
      <c r="C380" t="b">
        <f t="shared" si="10"/>
        <v>0</v>
      </c>
      <c r="E380" t="s">
        <v>8221</v>
      </c>
      <c r="F380">
        <v>1</v>
      </c>
      <c r="G380" t="b">
        <f t="shared" si="11"/>
        <v>0</v>
      </c>
    </row>
    <row r="381" spans="1:7" x14ac:dyDescent="0.45">
      <c r="A381" t="s">
        <v>8219</v>
      </c>
      <c r="B381">
        <v>23</v>
      </c>
      <c r="C381" t="b">
        <f t="shared" si="10"/>
        <v>0</v>
      </c>
      <c r="E381" t="s">
        <v>8221</v>
      </c>
      <c r="F381">
        <v>1</v>
      </c>
      <c r="G381" t="b">
        <f t="shared" si="11"/>
        <v>0</v>
      </c>
    </row>
    <row r="382" spans="1:7" x14ac:dyDescent="0.45">
      <c r="A382" t="s">
        <v>8219</v>
      </c>
      <c r="B382">
        <v>23</v>
      </c>
      <c r="C382" t="b">
        <f t="shared" si="10"/>
        <v>0</v>
      </c>
      <c r="E382" t="s">
        <v>8221</v>
      </c>
      <c r="F382">
        <v>1</v>
      </c>
      <c r="G382" t="b">
        <f t="shared" si="11"/>
        <v>0</v>
      </c>
    </row>
    <row r="383" spans="1:7" x14ac:dyDescent="0.45">
      <c r="A383" t="s">
        <v>8219</v>
      </c>
      <c r="B383">
        <v>23</v>
      </c>
      <c r="C383" t="b">
        <f t="shared" si="10"/>
        <v>0</v>
      </c>
      <c r="E383" t="s">
        <v>8221</v>
      </c>
      <c r="F383">
        <v>1</v>
      </c>
      <c r="G383" t="b">
        <f t="shared" si="11"/>
        <v>0</v>
      </c>
    </row>
    <row r="384" spans="1:7" x14ac:dyDescent="0.45">
      <c r="A384" t="s">
        <v>8219</v>
      </c>
      <c r="B384">
        <v>23</v>
      </c>
      <c r="C384" t="b">
        <f t="shared" si="10"/>
        <v>0</v>
      </c>
      <c r="E384" t="s">
        <v>8221</v>
      </c>
      <c r="F384">
        <v>1</v>
      </c>
      <c r="G384" t="b">
        <f t="shared" si="11"/>
        <v>0</v>
      </c>
    </row>
    <row r="385" spans="1:7" x14ac:dyDescent="0.45">
      <c r="A385" t="s">
        <v>8219</v>
      </c>
      <c r="B385">
        <v>23</v>
      </c>
      <c r="C385" t="b">
        <f t="shared" si="10"/>
        <v>0</v>
      </c>
      <c r="E385" t="s">
        <v>8221</v>
      </c>
      <c r="F385">
        <v>1</v>
      </c>
      <c r="G385" t="b">
        <f t="shared" si="11"/>
        <v>0</v>
      </c>
    </row>
    <row r="386" spans="1:7" x14ac:dyDescent="0.45">
      <c r="A386" t="s">
        <v>8219</v>
      </c>
      <c r="B386">
        <v>23</v>
      </c>
      <c r="C386" t="b">
        <f t="shared" si="10"/>
        <v>0</v>
      </c>
      <c r="E386" t="s">
        <v>8221</v>
      </c>
      <c r="F386">
        <v>1</v>
      </c>
      <c r="G386" t="b">
        <f t="shared" si="11"/>
        <v>0</v>
      </c>
    </row>
    <row r="387" spans="1:7" x14ac:dyDescent="0.45">
      <c r="A387" t="s">
        <v>8219</v>
      </c>
      <c r="B387">
        <v>23</v>
      </c>
      <c r="C387" t="b">
        <f t="shared" ref="C387:C450" si="12">OR(B387&lt;$J$30,B387&gt;$J$31)</f>
        <v>0</v>
      </c>
      <c r="E387" t="s">
        <v>8221</v>
      </c>
      <c r="F387">
        <v>1</v>
      </c>
      <c r="G387" t="b">
        <f t="shared" ref="G387:G450" si="13">OR(F387&lt;$J$38,F387&gt;$J$39)</f>
        <v>0</v>
      </c>
    </row>
    <row r="388" spans="1:7" x14ac:dyDescent="0.45">
      <c r="A388" t="s">
        <v>8219</v>
      </c>
      <c r="B388">
        <v>23</v>
      </c>
      <c r="C388" t="b">
        <f t="shared" si="12"/>
        <v>0</v>
      </c>
      <c r="E388" t="s">
        <v>8221</v>
      </c>
      <c r="F388">
        <v>1</v>
      </c>
      <c r="G388" t="b">
        <f t="shared" si="13"/>
        <v>0</v>
      </c>
    </row>
    <row r="389" spans="1:7" x14ac:dyDescent="0.45">
      <c r="A389" t="s">
        <v>8219</v>
      </c>
      <c r="B389">
        <v>24</v>
      </c>
      <c r="C389" t="b">
        <f t="shared" si="12"/>
        <v>0</v>
      </c>
      <c r="E389" t="s">
        <v>8221</v>
      </c>
      <c r="F389">
        <v>1</v>
      </c>
      <c r="G389" t="b">
        <f t="shared" si="13"/>
        <v>0</v>
      </c>
    </row>
    <row r="390" spans="1:7" x14ac:dyDescent="0.45">
      <c r="A390" t="s">
        <v>8219</v>
      </c>
      <c r="B390">
        <v>24</v>
      </c>
      <c r="C390" t="b">
        <f t="shared" si="12"/>
        <v>0</v>
      </c>
      <c r="E390" t="s">
        <v>8221</v>
      </c>
      <c r="F390">
        <v>1</v>
      </c>
      <c r="G390" t="b">
        <f t="shared" si="13"/>
        <v>0</v>
      </c>
    </row>
    <row r="391" spans="1:7" x14ac:dyDescent="0.45">
      <c r="A391" t="s">
        <v>8219</v>
      </c>
      <c r="B391">
        <v>24</v>
      </c>
      <c r="C391" t="b">
        <f t="shared" si="12"/>
        <v>0</v>
      </c>
      <c r="E391" t="s">
        <v>8221</v>
      </c>
      <c r="F391">
        <v>1</v>
      </c>
      <c r="G391" t="b">
        <f t="shared" si="13"/>
        <v>0</v>
      </c>
    </row>
    <row r="392" spans="1:7" x14ac:dyDescent="0.45">
      <c r="A392" t="s">
        <v>8219</v>
      </c>
      <c r="B392">
        <v>24</v>
      </c>
      <c r="C392" t="b">
        <f t="shared" si="12"/>
        <v>0</v>
      </c>
      <c r="E392" t="s">
        <v>8221</v>
      </c>
      <c r="F392">
        <v>1</v>
      </c>
      <c r="G392" t="b">
        <f t="shared" si="13"/>
        <v>0</v>
      </c>
    </row>
    <row r="393" spans="1:7" x14ac:dyDescent="0.45">
      <c r="A393" t="s">
        <v>8219</v>
      </c>
      <c r="B393">
        <v>24</v>
      </c>
      <c r="C393" t="b">
        <f t="shared" si="12"/>
        <v>0</v>
      </c>
      <c r="E393" t="s">
        <v>8221</v>
      </c>
      <c r="F393">
        <v>1</v>
      </c>
      <c r="G393" t="b">
        <f t="shared" si="13"/>
        <v>0</v>
      </c>
    </row>
    <row r="394" spans="1:7" x14ac:dyDescent="0.45">
      <c r="A394" t="s">
        <v>8219</v>
      </c>
      <c r="B394">
        <v>24</v>
      </c>
      <c r="C394" t="b">
        <f t="shared" si="12"/>
        <v>0</v>
      </c>
      <c r="E394" t="s">
        <v>8221</v>
      </c>
      <c r="F394">
        <v>1</v>
      </c>
      <c r="G394" t="b">
        <f t="shared" si="13"/>
        <v>0</v>
      </c>
    </row>
    <row r="395" spans="1:7" x14ac:dyDescent="0.45">
      <c r="A395" t="s">
        <v>8219</v>
      </c>
      <c r="B395">
        <v>24</v>
      </c>
      <c r="C395" t="b">
        <f t="shared" si="12"/>
        <v>0</v>
      </c>
      <c r="E395" t="s">
        <v>8221</v>
      </c>
      <c r="F395">
        <v>1</v>
      </c>
      <c r="G395" t="b">
        <f t="shared" si="13"/>
        <v>0</v>
      </c>
    </row>
    <row r="396" spans="1:7" x14ac:dyDescent="0.45">
      <c r="A396" t="s">
        <v>8219</v>
      </c>
      <c r="B396">
        <v>24</v>
      </c>
      <c r="C396" t="b">
        <f t="shared" si="12"/>
        <v>0</v>
      </c>
      <c r="E396" t="s">
        <v>8221</v>
      </c>
      <c r="F396">
        <v>1</v>
      </c>
      <c r="G396" t="b">
        <f t="shared" si="13"/>
        <v>0</v>
      </c>
    </row>
    <row r="397" spans="1:7" x14ac:dyDescent="0.45">
      <c r="A397" t="s">
        <v>8219</v>
      </c>
      <c r="B397">
        <v>24</v>
      </c>
      <c r="C397" t="b">
        <f t="shared" si="12"/>
        <v>0</v>
      </c>
      <c r="E397" t="s">
        <v>8221</v>
      </c>
      <c r="F397">
        <v>1</v>
      </c>
      <c r="G397" t="b">
        <f t="shared" si="13"/>
        <v>0</v>
      </c>
    </row>
    <row r="398" spans="1:7" x14ac:dyDescent="0.45">
      <c r="A398" t="s">
        <v>8219</v>
      </c>
      <c r="B398">
        <v>24</v>
      </c>
      <c r="C398" t="b">
        <f t="shared" si="12"/>
        <v>0</v>
      </c>
      <c r="E398" t="s">
        <v>8221</v>
      </c>
      <c r="F398">
        <v>1</v>
      </c>
      <c r="G398" t="b">
        <f t="shared" si="13"/>
        <v>0</v>
      </c>
    </row>
    <row r="399" spans="1:7" x14ac:dyDescent="0.45">
      <c r="A399" t="s">
        <v>8219</v>
      </c>
      <c r="B399">
        <v>24</v>
      </c>
      <c r="C399" t="b">
        <f t="shared" si="12"/>
        <v>0</v>
      </c>
      <c r="E399" t="s">
        <v>8221</v>
      </c>
      <c r="F399">
        <v>1</v>
      </c>
      <c r="G399" t="b">
        <f t="shared" si="13"/>
        <v>0</v>
      </c>
    </row>
    <row r="400" spans="1:7" x14ac:dyDescent="0.45">
      <c r="A400" t="s">
        <v>8219</v>
      </c>
      <c r="B400">
        <v>24</v>
      </c>
      <c r="C400" t="b">
        <f t="shared" si="12"/>
        <v>0</v>
      </c>
      <c r="E400" t="s">
        <v>8221</v>
      </c>
      <c r="F400">
        <v>1</v>
      </c>
      <c r="G400" t="b">
        <f t="shared" si="13"/>
        <v>0</v>
      </c>
    </row>
    <row r="401" spans="1:7" x14ac:dyDescent="0.45">
      <c r="A401" t="s">
        <v>8219</v>
      </c>
      <c r="B401">
        <v>24</v>
      </c>
      <c r="C401" t="b">
        <f t="shared" si="12"/>
        <v>0</v>
      </c>
      <c r="E401" t="s">
        <v>8221</v>
      </c>
      <c r="F401">
        <v>1</v>
      </c>
      <c r="G401" t="b">
        <f t="shared" si="13"/>
        <v>0</v>
      </c>
    </row>
    <row r="402" spans="1:7" x14ac:dyDescent="0.45">
      <c r="A402" t="s">
        <v>8219</v>
      </c>
      <c r="B402">
        <v>24</v>
      </c>
      <c r="C402" t="b">
        <f t="shared" si="12"/>
        <v>0</v>
      </c>
      <c r="E402" t="s">
        <v>8221</v>
      </c>
      <c r="F402">
        <v>1</v>
      </c>
      <c r="G402" t="b">
        <f t="shared" si="13"/>
        <v>0</v>
      </c>
    </row>
    <row r="403" spans="1:7" x14ac:dyDescent="0.45">
      <c r="A403" t="s">
        <v>8219</v>
      </c>
      <c r="B403">
        <v>24</v>
      </c>
      <c r="C403" t="b">
        <f t="shared" si="12"/>
        <v>0</v>
      </c>
      <c r="E403" t="s">
        <v>8221</v>
      </c>
      <c r="F403">
        <v>1</v>
      </c>
      <c r="G403" t="b">
        <f t="shared" si="13"/>
        <v>0</v>
      </c>
    </row>
    <row r="404" spans="1:7" x14ac:dyDescent="0.45">
      <c r="A404" t="s">
        <v>8219</v>
      </c>
      <c r="B404">
        <v>24</v>
      </c>
      <c r="C404" t="b">
        <f t="shared" si="12"/>
        <v>0</v>
      </c>
      <c r="E404" t="s">
        <v>8221</v>
      </c>
      <c r="F404">
        <v>1</v>
      </c>
      <c r="G404" t="b">
        <f t="shared" si="13"/>
        <v>0</v>
      </c>
    </row>
    <row r="405" spans="1:7" x14ac:dyDescent="0.45">
      <c r="A405" t="s">
        <v>8219</v>
      </c>
      <c r="B405">
        <v>24</v>
      </c>
      <c r="C405" t="b">
        <f t="shared" si="12"/>
        <v>0</v>
      </c>
      <c r="E405" t="s">
        <v>8221</v>
      </c>
      <c r="F405">
        <v>1</v>
      </c>
      <c r="G405" t="b">
        <f t="shared" si="13"/>
        <v>0</v>
      </c>
    </row>
    <row r="406" spans="1:7" x14ac:dyDescent="0.45">
      <c r="A406" t="s">
        <v>8219</v>
      </c>
      <c r="B406">
        <v>24</v>
      </c>
      <c r="C406" t="b">
        <f t="shared" si="12"/>
        <v>0</v>
      </c>
      <c r="E406" t="s">
        <v>8221</v>
      </c>
      <c r="F406">
        <v>1</v>
      </c>
      <c r="G406" t="b">
        <f t="shared" si="13"/>
        <v>0</v>
      </c>
    </row>
    <row r="407" spans="1:7" x14ac:dyDescent="0.45">
      <c r="A407" t="s">
        <v>8219</v>
      </c>
      <c r="B407">
        <v>24</v>
      </c>
      <c r="C407" t="b">
        <f t="shared" si="12"/>
        <v>0</v>
      </c>
      <c r="E407" t="s">
        <v>8221</v>
      </c>
      <c r="F407">
        <v>1</v>
      </c>
      <c r="G407" t="b">
        <f t="shared" si="13"/>
        <v>0</v>
      </c>
    </row>
    <row r="408" spans="1:7" x14ac:dyDescent="0.45">
      <c r="A408" t="s">
        <v>8219</v>
      </c>
      <c r="B408">
        <v>25</v>
      </c>
      <c r="C408" t="b">
        <f t="shared" si="12"/>
        <v>0</v>
      </c>
      <c r="E408" t="s">
        <v>8221</v>
      </c>
      <c r="F408">
        <v>1</v>
      </c>
      <c r="G408" t="b">
        <f t="shared" si="13"/>
        <v>0</v>
      </c>
    </row>
    <row r="409" spans="1:7" x14ac:dyDescent="0.45">
      <c r="A409" t="s">
        <v>8219</v>
      </c>
      <c r="B409">
        <v>25</v>
      </c>
      <c r="C409" t="b">
        <f t="shared" si="12"/>
        <v>0</v>
      </c>
      <c r="E409" t="s">
        <v>8221</v>
      </c>
      <c r="F409">
        <v>1</v>
      </c>
      <c r="G409" t="b">
        <f t="shared" si="13"/>
        <v>0</v>
      </c>
    </row>
    <row r="410" spans="1:7" x14ac:dyDescent="0.45">
      <c r="A410" t="s">
        <v>8219</v>
      </c>
      <c r="B410">
        <v>25</v>
      </c>
      <c r="C410" t="b">
        <f t="shared" si="12"/>
        <v>0</v>
      </c>
      <c r="E410" t="s">
        <v>8221</v>
      </c>
      <c r="F410">
        <v>1</v>
      </c>
      <c r="G410" t="b">
        <f t="shared" si="13"/>
        <v>0</v>
      </c>
    </row>
    <row r="411" spans="1:7" x14ac:dyDescent="0.45">
      <c r="A411" t="s">
        <v>8219</v>
      </c>
      <c r="B411">
        <v>25</v>
      </c>
      <c r="C411" t="b">
        <f t="shared" si="12"/>
        <v>0</v>
      </c>
      <c r="E411" t="s">
        <v>8221</v>
      </c>
      <c r="F411">
        <v>1</v>
      </c>
      <c r="G411" t="b">
        <f t="shared" si="13"/>
        <v>0</v>
      </c>
    </row>
    <row r="412" spans="1:7" x14ac:dyDescent="0.45">
      <c r="A412" t="s">
        <v>8219</v>
      </c>
      <c r="B412">
        <v>25</v>
      </c>
      <c r="C412" t="b">
        <f t="shared" si="12"/>
        <v>0</v>
      </c>
      <c r="E412" t="s">
        <v>8221</v>
      </c>
      <c r="F412">
        <v>1</v>
      </c>
      <c r="G412" t="b">
        <f t="shared" si="13"/>
        <v>0</v>
      </c>
    </row>
    <row r="413" spans="1:7" x14ac:dyDescent="0.45">
      <c r="A413" t="s">
        <v>8219</v>
      </c>
      <c r="B413">
        <v>25</v>
      </c>
      <c r="C413" t="b">
        <f t="shared" si="12"/>
        <v>0</v>
      </c>
      <c r="E413" t="s">
        <v>8221</v>
      </c>
      <c r="F413">
        <v>1</v>
      </c>
      <c r="G413" t="b">
        <f t="shared" si="13"/>
        <v>0</v>
      </c>
    </row>
    <row r="414" spans="1:7" x14ac:dyDescent="0.45">
      <c r="A414" t="s">
        <v>8219</v>
      </c>
      <c r="B414">
        <v>25</v>
      </c>
      <c r="C414" t="b">
        <f t="shared" si="12"/>
        <v>0</v>
      </c>
      <c r="E414" t="s">
        <v>8221</v>
      </c>
      <c r="F414">
        <v>1</v>
      </c>
      <c r="G414" t="b">
        <f t="shared" si="13"/>
        <v>0</v>
      </c>
    </row>
    <row r="415" spans="1:7" x14ac:dyDescent="0.45">
      <c r="A415" t="s">
        <v>8219</v>
      </c>
      <c r="B415">
        <v>25</v>
      </c>
      <c r="C415" t="b">
        <f t="shared" si="12"/>
        <v>0</v>
      </c>
      <c r="E415" t="s">
        <v>8221</v>
      </c>
      <c r="F415">
        <v>1</v>
      </c>
      <c r="G415" t="b">
        <f t="shared" si="13"/>
        <v>0</v>
      </c>
    </row>
    <row r="416" spans="1:7" x14ac:dyDescent="0.45">
      <c r="A416" t="s">
        <v>8219</v>
      </c>
      <c r="B416">
        <v>25</v>
      </c>
      <c r="C416" t="b">
        <f t="shared" si="12"/>
        <v>0</v>
      </c>
      <c r="E416" t="s">
        <v>8221</v>
      </c>
      <c r="F416">
        <v>1</v>
      </c>
      <c r="G416" t="b">
        <f t="shared" si="13"/>
        <v>0</v>
      </c>
    </row>
    <row r="417" spans="1:7" x14ac:dyDescent="0.45">
      <c r="A417" t="s">
        <v>8219</v>
      </c>
      <c r="B417">
        <v>25</v>
      </c>
      <c r="C417" t="b">
        <f t="shared" si="12"/>
        <v>0</v>
      </c>
      <c r="E417" t="s">
        <v>8221</v>
      </c>
      <c r="F417">
        <v>1</v>
      </c>
      <c r="G417" t="b">
        <f t="shared" si="13"/>
        <v>0</v>
      </c>
    </row>
    <row r="418" spans="1:7" x14ac:dyDescent="0.45">
      <c r="A418" t="s">
        <v>8219</v>
      </c>
      <c r="B418">
        <v>25</v>
      </c>
      <c r="C418" t="b">
        <f t="shared" si="12"/>
        <v>0</v>
      </c>
      <c r="E418" t="s">
        <v>8221</v>
      </c>
      <c r="F418">
        <v>1</v>
      </c>
      <c r="G418" t="b">
        <f t="shared" si="13"/>
        <v>0</v>
      </c>
    </row>
    <row r="419" spans="1:7" x14ac:dyDescent="0.45">
      <c r="A419" t="s">
        <v>8219</v>
      </c>
      <c r="B419">
        <v>25</v>
      </c>
      <c r="C419" t="b">
        <f t="shared" si="12"/>
        <v>0</v>
      </c>
      <c r="E419" t="s">
        <v>8221</v>
      </c>
      <c r="F419">
        <v>1</v>
      </c>
      <c r="G419" t="b">
        <f t="shared" si="13"/>
        <v>0</v>
      </c>
    </row>
    <row r="420" spans="1:7" x14ac:dyDescent="0.45">
      <c r="A420" t="s">
        <v>8219</v>
      </c>
      <c r="B420">
        <v>25</v>
      </c>
      <c r="C420" t="b">
        <f t="shared" si="12"/>
        <v>0</v>
      </c>
      <c r="E420" t="s">
        <v>8221</v>
      </c>
      <c r="F420">
        <v>1</v>
      </c>
      <c r="G420" t="b">
        <f t="shared" si="13"/>
        <v>0</v>
      </c>
    </row>
    <row r="421" spans="1:7" x14ac:dyDescent="0.45">
      <c r="A421" t="s">
        <v>8219</v>
      </c>
      <c r="B421">
        <v>25</v>
      </c>
      <c r="C421" t="b">
        <f t="shared" si="12"/>
        <v>0</v>
      </c>
      <c r="E421" t="s">
        <v>8221</v>
      </c>
      <c r="F421">
        <v>1</v>
      </c>
      <c r="G421" t="b">
        <f t="shared" si="13"/>
        <v>0</v>
      </c>
    </row>
    <row r="422" spans="1:7" x14ac:dyDescent="0.45">
      <c r="A422" t="s">
        <v>8219</v>
      </c>
      <c r="B422">
        <v>25</v>
      </c>
      <c r="C422" t="b">
        <f t="shared" si="12"/>
        <v>0</v>
      </c>
      <c r="E422" t="s">
        <v>8221</v>
      </c>
      <c r="F422">
        <v>1</v>
      </c>
      <c r="G422" t="b">
        <f t="shared" si="13"/>
        <v>0</v>
      </c>
    </row>
    <row r="423" spans="1:7" x14ac:dyDescent="0.45">
      <c r="A423" t="s">
        <v>8219</v>
      </c>
      <c r="B423">
        <v>25</v>
      </c>
      <c r="C423" t="b">
        <f t="shared" si="12"/>
        <v>0</v>
      </c>
      <c r="E423" t="s">
        <v>8221</v>
      </c>
      <c r="F423">
        <v>1</v>
      </c>
      <c r="G423" t="b">
        <f t="shared" si="13"/>
        <v>0</v>
      </c>
    </row>
    <row r="424" spans="1:7" x14ac:dyDescent="0.45">
      <c r="A424" t="s">
        <v>8219</v>
      </c>
      <c r="B424">
        <v>25</v>
      </c>
      <c r="C424" t="b">
        <f t="shared" si="12"/>
        <v>0</v>
      </c>
      <c r="E424" t="s">
        <v>8221</v>
      </c>
      <c r="F424">
        <v>1</v>
      </c>
      <c r="G424" t="b">
        <f t="shared" si="13"/>
        <v>0</v>
      </c>
    </row>
    <row r="425" spans="1:7" x14ac:dyDescent="0.45">
      <c r="A425" t="s">
        <v>8219</v>
      </c>
      <c r="B425">
        <v>25</v>
      </c>
      <c r="C425" t="b">
        <f t="shared" si="12"/>
        <v>0</v>
      </c>
      <c r="E425" t="s">
        <v>8221</v>
      </c>
      <c r="F425">
        <v>1</v>
      </c>
      <c r="G425" t="b">
        <f t="shared" si="13"/>
        <v>0</v>
      </c>
    </row>
    <row r="426" spans="1:7" x14ac:dyDescent="0.45">
      <c r="A426" t="s">
        <v>8219</v>
      </c>
      <c r="B426">
        <v>25</v>
      </c>
      <c r="C426" t="b">
        <f t="shared" si="12"/>
        <v>0</v>
      </c>
      <c r="E426" t="s">
        <v>8221</v>
      </c>
      <c r="F426">
        <v>1</v>
      </c>
      <c r="G426" t="b">
        <f t="shared" si="13"/>
        <v>0</v>
      </c>
    </row>
    <row r="427" spans="1:7" x14ac:dyDescent="0.45">
      <c r="A427" t="s">
        <v>8219</v>
      </c>
      <c r="B427">
        <v>25</v>
      </c>
      <c r="C427" t="b">
        <f t="shared" si="12"/>
        <v>0</v>
      </c>
      <c r="E427" t="s">
        <v>8221</v>
      </c>
      <c r="F427">
        <v>1</v>
      </c>
      <c r="G427" t="b">
        <f t="shared" si="13"/>
        <v>0</v>
      </c>
    </row>
    <row r="428" spans="1:7" x14ac:dyDescent="0.45">
      <c r="A428" t="s">
        <v>8219</v>
      </c>
      <c r="B428">
        <v>25</v>
      </c>
      <c r="C428" t="b">
        <f t="shared" si="12"/>
        <v>0</v>
      </c>
      <c r="E428" t="s">
        <v>8221</v>
      </c>
      <c r="F428">
        <v>1</v>
      </c>
      <c r="G428" t="b">
        <f t="shared" si="13"/>
        <v>0</v>
      </c>
    </row>
    <row r="429" spans="1:7" x14ac:dyDescent="0.45">
      <c r="A429" t="s">
        <v>8219</v>
      </c>
      <c r="B429">
        <v>25</v>
      </c>
      <c r="C429" t="b">
        <f t="shared" si="12"/>
        <v>0</v>
      </c>
      <c r="E429" t="s">
        <v>8221</v>
      </c>
      <c r="F429">
        <v>1</v>
      </c>
      <c r="G429" t="b">
        <f t="shared" si="13"/>
        <v>0</v>
      </c>
    </row>
    <row r="430" spans="1:7" x14ac:dyDescent="0.45">
      <c r="A430" t="s">
        <v>8219</v>
      </c>
      <c r="B430">
        <v>25</v>
      </c>
      <c r="C430" t="b">
        <f t="shared" si="12"/>
        <v>0</v>
      </c>
      <c r="E430" t="s">
        <v>8221</v>
      </c>
      <c r="F430">
        <v>1</v>
      </c>
      <c r="G430" t="b">
        <f t="shared" si="13"/>
        <v>0</v>
      </c>
    </row>
    <row r="431" spans="1:7" x14ac:dyDescent="0.45">
      <c r="A431" t="s">
        <v>8219</v>
      </c>
      <c r="B431">
        <v>25</v>
      </c>
      <c r="C431" t="b">
        <f t="shared" si="12"/>
        <v>0</v>
      </c>
      <c r="E431" t="s">
        <v>8221</v>
      </c>
      <c r="F431">
        <v>1</v>
      </c>
      <c r="G431" t="b">
        <f t="shared" si="13"/>
        <v>0</v>
      </c>
    </row>
    <row r="432" spans="1:7" x14ac:dyDescent="0.45">
      <c r="A432" t="s">
        <v>8219</v>
      </c>
      <c r="B432">
        <v>25</v>
      </c>
      <c r="C432" t="b">
        <f t="shared" si="12"/>
        <v>0</v>
      </c>
      <c r="E432" t="s">
        <v>8221</v>
      </c>
      <c r="F432">
        <v>1</v>
      </c>
      <c r="G432" t="b">
        <f t="shared" si="13"/>
        <v>0</v>
      </c>
    </row>
    <row r="433" spans="1:7" x14ac:dyDescent="0.45">
      <c r="A433" t="s">
        <v>8219</v>
      </c>
      <c r="B433">
        <v>25</v>
      </c>
      <c r="C433" t="b">
        <f t="shared" si="12"/>
        <v>0</v>
      </c>
      <c r="E433" t="s">
        <v>8221</v>
      </c>
      <c r="F433">
        <v>1</v>
      </c>
      <c r="G433" t="b">
        <f t="shared" si="13"/>
        <v>0</v>
      </c>
    </row>
    <row r="434" spans="1:7" x14ac:dyDescent="0.45">
      <c r="A434" t="s">
        <v>8219</v>
      </c>
      <c r="B434">
        <v>25</v>
      </c>
      <c r="C434" t="b">
        <f t="shared" si="12"/>
        <v>0</v>
      </c>
      <c r="E434" t="s">
        <v>8221</v>
      </c>
      <c r="F434">
        <v>1</v>
      </c>
      <c r="G434" t="b">
        <f t="shared" si="13"/>
        <v>0</v>
      </c>
    </row>
    <row r="435" spans="1:7" x14ac:dyDescent="0.45">
      <c r="A435" t="s">
        <v>8219</v>
      </c>
      <c r="B435">
        <v>25</v>
      </c>
      <c r="C435" t="b">
        <f t="shared" si="12"/>
        <v>0</v>
      </c>
      <c r="E435" t="s">
        <v>8221</v>
      </c>
      <c r="F435">
        <v>1</v>
      </c>
      <c r="G435" t="b">
        <f t="shared" si="13"/>
        <v>0</v>
      </c>
    </row>
    <row r="436" spans="1:7" x14ac:dyDescent="0.45">
      <c r="A436" t="s">
        <v>8219</v>
      </c>
      <c r="B436">
        <v>25</v>
      </c>
      <c r="C436" t="b">
        <f t="shared" si="12"/>
        <v>0</v>
      </c>
      <c r="E436" t="s">
        <v>8221</v>
      </c>
      <c r="F436">
        <v>1</v>
      </c>
      <c r="G436" t="b">
        <f t="shared" si="13"/>
        <v>0</v>
      </c>
    </row>
    <row r="437" spans="1:7" x14ac:dyDescent="0.45">
      <c r="A437" t="s">
        <v>8219</v>
      </c>
      <c r="B437">
        <v>25</v>
      </c>
      <c r="C437" t="b">
        <f t="shared" si="12"/>
        <v>0</v>
      </c>
      <c r="E437" t="s">
        <v>8221</v>
      </c>
      <c r="F437">
        <v>1</v>
      </c>
      <c r="G437" t="b">
        <f t="shared" si="13"/>
        <v>0</v>
      </c>
    </row>
    <row r="438" spans="1:7" x14ac:dyDescent="0.45">
      <c r="A438" t="s">
        <v>8219</v>
      </c>
      <c r="B438">
        <v>25</v>
      </c>
      <c r="C438" t="b">
        <f t="shared" si="12"/>
        <v>0</v>
      </c>
      <c r="E438" t="s">
        <v>8221</v>
      </c>
      <c r="F438">
        <v>1</v>
      </c>
      <c r="G438" t="b">
        <f t="shared" si="13"/>
        <v>0</v>
      </c>
    </row>
    <row r="439" spans="1:7" x14ac:dyDescent="0.45">
      <c r="A439" t="s">
        <v>8219</v>
      </c>
      <c r="B439">
        <v>25</v>
      </c>
      <c r="C439" t="b">
        <f t="shared" si="12"/>
        <v>0</v>
      </c>
      <c r="E439" t="s">
        <v>8221</v>
      </c>
      <c r="F439">
        <v>1</v>
      </c>
      <c r="G439" t="b">
        <f t="shared" si="13"/>
        <v>0</v>
      </c>
    </row>
    <row r="440" spans="1:7" x14ac:dyDescent="0.45">
      <c r="A440" t="s">
        <v>8219</v>
      </c>
      <c r="B440">
        <v>26</v>
      </c>
      <c r="C440" t="b">
        <f t="shared" si="12"/>
        <v>0</v>
      </c>
      <c r="E440" t="s">
        <v>8221</v>
      </c>
      <c r="F440">
        <v>1</v>
      </c>
      <c r="G440" t="b">
        <f t="shared" si="13"/>
        <v>0</v>
      </c>
    </row>
    <row r="441" spans="1:7" x14ac:dyDescent="0.45">
      <c r="A441" t="s">
        <v>8219</v>
      </c>
      <c r="B441">
        <v>26</v>
      </c>
      <c r="C441" t="b">
        <f t="shared" si="12"/>
        <v>0</v>
      </c>
      <c r="E441" t="s">
        <v>8221</v>
      </c>
      <c r="F441">
        <v>1</v>
      </c>
      <c r="G441" t="b">
        <f t="shared" si="13"/>
        <v>0</v>
      </c>
    </row>
    <row r="442" spans="1:7" x14ac:dyDescent="0.45">
      <c r="A442" t="s">
        <v>8219</v>
      </c>
      <c r="B442">
        <v>26</v>
      </c>
      <c r="C442" t="b">
        <f t="shared" si="12"/>
        <v>0</v>
      </c>
      <c r="E442" t="s">
        <v>8221</v>
      </c>
      <c r="F442">
        <v>1</v>
      </c>
      <c r="G442" t="b">
        <f t="shared" si="13"/>
        <v>0</v>
      </c>
    </row>
    <row r="443" spans="1:7" x14ac:dyDescent="0.45">
      <c r="A443" t="s">
        <v>8219</v>
      </c>
      <c r="B443">
        <v>26</v>
      </c>
      <c r="C443" t="b">
        <f t="shared" si="12"/>
        <v>0</v>
      </c>
      <c r="E443" t="s">
        <v>8221</v>
      </c>
      <c r="F443">
        <v>1</v>
      </c>
      <c r="G443" t="b">
        <f t="shared" si="13"/>
        <v>0</v>
      </c>
    </row>
    <row r="444" spans="1:7" x14ac:dyDescent="0.45">
      <c r="A444" t="s">
        <v>8219</v>
      </c>
      <c r="B444">
        <v>26</v>
      </c>
      <c r="C444" t="b">
        <f t="shared" si="12"/>
        <v>0</v>
      </c>
      <c r="E444" t="s">
        <v>8221</v>
      </c>
      <c r="F444">
        <v>1</v>
      </c>
      <c r="G444" t="b">
        <f t="shared" si="13"/>
        <v>0</v>
      </c>
    </row>
    <row r="445" spans="1:7" x14ac:dyDescent="0.45">
      <c r="A445" t="s">
        <v>8219</v>
      </c>
      <c r="B445">
        <v>26</v>
      </c>
      <c r="C445" t="b">
        <f t="shared" si="12"/>
        <v>0</v>
      </c>
      <c r="E445" t="s">
        <v>8221</v>
      </c>
      <c r="F445">
        <v>1</v>
      </c>
      <c r="G445" t="b">
        <f t="shared" si="13"/>
        <v>0</v>
      </c>
    </row>
    <row r="446" spans="1:7" x14ac:dyDescent="0.45">
      <c r="A446" t="s">
        <v>8219</v>
      </c>
      <c r="B446">
        <v>26</v>
      </c>
      <c r="C446" t="b">
        <f t="shared" si="12"/>
        <v>0</v>
      </c>
      <c r="E446" t="s">
        <v>8221</v>
      </c>
      <c r="F446">
        <v>1</v>
      </c>
      <c r="G446" t="b">
        <f t="shared" si="13"/>
        <v>0</v>
      </c>
    </row>
    <row r="447" spans="1:7" x14ac:dyDescent="0.45">
      <c r="A447" t="s">
        <v>8219</v>
      </c>
      <c r="B447">
        <v>26</v>
      </c>
      <c r="C447" t="b">
        <f t="shared" si="12"/>
        <v>0</v>
      </c>
      <c r="E447" t="s">
        <v>8221</v>
      </c>
      <c r="F447">
        <v>1</v>
      </c>
      <c r="G447" t="b">
        <f t="shared" si="13"/>
        <v>0</v>
      </c>
    </row>
    <row r="448" spans="1:7" x14ac:dyDescent="0.45">
      <c r="A448" t="s">
        <v>8219</v>
      </c>
      <c r="B448">
        <v>26</v>
      </c>
      <c r="C448" t="b">
        <f t="shared" si="12"/>
        <v>0</v>
      </c>
      <c r="E448" t="s">
        <v>8221</v>
      </c>
      <c r="F448">
        <v>1</v>
      </c>
      <c r="G448" t="b">
        <f t="shared" si="13"/>
        <v>0</v>
      </c>
    </row>
    <row r="449" spans="1:7" x14ac:dyDescent="0.45">
      <c r="A449" t="s">
        <v>8219</v>
      </c>
      <c r="B449">
        <v>26</v>
      </c>
      <c r="C449" t="b">
        <f t="shared" si="12"/>
        <v>0</v>
      </c>
      <c r="E449" t="s">
        <v>8221</v>
      </c>
      <c r="F449">
        <v>1</v>
      </c>
      <c r="G449" t="b">
        <f t="shared" si="13"/>
        <v>0</v>
      </c>
    </row>
    <row r="450" spans="1:7" x14ac:dyDescent="0.45">
      <c r="A450" t="s">
        <v>8219</v>
      </c>
      <c r="B450">
        <v>26</v>
      </c>
      <c r="C450" t="b">
        <f t="shared" si="12"/>
        <v>0</v>
      </c>
      <c r="E450" t="s">
        <v>8221</v>
      </c>
      <c r="F450">
        <v>1</v>
      </c>
      <c r="G450" t="b">
        <f t="shared" si="13"/>
        <v>0</v>
      </c>
    </row>
    <row r="451" spans="1:7" x14ac:dyDescent="0.45">
      <c r="A451" t="s">
        <v>8219</v>
      </c>
      <c r="B451">
        <v>26</v>
      </c>
      <c r="C451" t="b">
        <f t="shared" ref="C451:C514" si="14">OR(B451&lt;$J$30,B451&gt;$J$31)</f>
        <v>0</v>
      </c>
      <c r="E451" t="s">
        <v>8221</v>
      </c>
      <c r="F451">
        <v>1</v>
      </c>
      <c r="G451" t="b">
        <f t="shared" ref="G451:G514" si="15">OR(F451&lt;$J$38,F451&gt;$J$39)</f>
        <v>0</v>
      </c>
    </row>
    <row r="452" spans="1:7" x14ac:dyDescent="0.45">
      <c r="A452" t="s">
        <v>8219</v>
      </c>
      <c r="B452">
        <v>26</v>
      </c>
      <c r="C452" t="b">
        <f t="shared" si="14"/>
        <v>0</v>
      </c>
      <c r="E452" t="s">
        <v>8221</v>
      </c>
      <c r="F452">
        <v>1</v>
      </c>
      <c r="G452" t="b">
        <f t="shared" si="15"/>
        <v>0</v>
      </c>
    </row>
    <row r="453" spans="1:7" x14ac:dyDescent="0.45">
      <c r="A453" t="s">
        <v>8219</v>
      </c>
      <c r="B453">
        <v>26</v>
      </c>
      <c r="C453" t="b">
        <f t="shared" si="14"/>
        <v>0</v>
      </c>
      <c r="E453" t="s">
        <v>8221</v>
      </c>
      <c r="F453">
        <v>1</v>
      </c>
      <c r="G453" t="b">
        <f t="shared" si="15"/>
        <v>0</v>
      </c>
    </row>
    <row r="454" spans="1:7" x14ac:dyDescent="0.45">
      <c r="A454" t="s">
        <v>8219</v>
      </c>
      <c r="B454">
        <v>26</v>
      </c>
      <c r="C454" t="b">
        <f t="shared" si="14"/>
        <v>0</v>
      </c>
      <c r="E454" t="s">
        <v>8221</v>
      </c>
      <c r="F454">
        <v>1</v>
      </c>
      <c r="G454" t="b">
        <f t="shared" si="15"/>
        <v>0</v>
      </c>
    </row>
    <row r="455" spans="1:7" x14ac:dyDescent="0.45">
      <c r="A455" t="s">
        <v>8219</v>
      </c>
      <c r="B455">
        <v>26</v>
      </c>
      <c r="C455" t="b">
        <f t="shared" si="14"/>
        <v>0</v>
      </c>
      <c r="E455" t="s">
        <v>8221</v>
      </c>
      <c r="F455">
        <v>1</v>
      </c>
      <c r="G455" t="b">
        <f t="shared" si="15"/>
        <v>0</v>
      </c>
    </row>
    <row r="456" spans="1:7" x14ac:dyDescent="0.45">
      <c r="A456" t="s">
        <v>8219</v>
      </c>
      <c r="B456">
        <v>26</v>
      </c>
      <c r="C456" t="b">
        <f t="shared" si="14"/>
        <v>0</v>
      </c>
      <c r="E456" t="s">
        <v>8221</v>
      </c>
      <c r="F456">
        <v>1</v>
      </c>
      <c r="G456" t="b">
        <f t="shared" si="15"/>
        <v>0</v>
      </c>
    </row>
    <row r="457" spans="1:7" x14ac:dyDescent="0.45">
      <c r="A457" t="s">
        <v>8219</v>
      </c>
      <c r="B457">
        <v>26</v>
      </c>
      <c r="C457" t="b">
        <f t="shared" si="14"/>
        <v>0</v>
      </c>
      <c r="E457" t="s">
        <v>8221</v>
      </c>
      <c r="F457">
        <v>1</v>
      </c>
      <c r="G457" t="b">
        <f t="shared" si="15"/>
        <v>0</v>
      </c>
    </row>
    <row r="458" spans="1:7" x14ac:dyDescent="0.45">
      <c r="A458" t="s">
        <v>8219</v>
      </c>
      <c r="B458">
        <v>26</v>
      </c>
      <c r="C458" t="b">
        <f t="shared" si="14"/>
        <v>0</v>
      </c>
      <c r="E458" t="s">
        <v>8221</v>
      </c>
      <c r="F458">
        <v>1</v>
      </c>
      <c r="G458" t="b">
        <f t="shared" si="15"/>
        <v>0</v>
      </c>
    </row>
    <row r="459" spans="1:7" x14ac:dyDescent="0.45">
      <c r="A459" t="s">
        <v>8219</v>
      </c>
      <c r="B459">
        <v>26</v>
      </c>
      <c r="C459" t="b">
        <f t="shared" si="14"/>
        <v>0</v>
      </c>
      <c r="E459" t="s">
        <v>8221</v>
      </c>
      <c r="F459">
        <v>1</v>
      </c>
      <c r="G459" t="b">
        <f t="shared" si="15"/>
        <v>0</v>
      </c>
    </row>
    <row r="460" spans="1:7" x14ac:dyDescent="0.45">
      <c r="A460" t="s">
        <v>8219</v>
      </c>
      <c r="B460">
        <v>26</v>
      </c>
      <c r="C460" t="b">
        <f t="shared" si="14"/>
        <v>0</v>
      </c>
      <c r="E460" t="s">
        <v>8221</v>
      </c>
      <c r="F460">
        <v>1</v>
      </c>
      <c r="G460" t="b">
        <f t="shared" si="15"/>
        <v>0</v>
      </c>
    </row>
    <row r="461" spans="1:7" x14ac:dyDescent="0.45">
      <c r="A461" t="s">
        <v>8219</v>
      </c>
      <c r="B461">
        <v>26</v>
      </c>
      <c r="C461" t="b">
        <f t="shared" si="14"/>
        <v>0</v>
      </c>
      <c r="E461" t="s">
        <v>8221</v>
      </c>
      <c r="F461">
        <v>1</v>
      </c>
      <c r="G461" t="b">
        <f t="shared" si="15"/>
        <v>0</v>
      </c>
    </row>
    <row r="462" spans="1:7" x14ac:dyDescent="0.45">
      <c r="A462" t="s">
        <v>8219</v>
      </c>
      <c r="B462">
        <v>26</v>
      </c>
      <c r="C462" t="b">
        <f t="shared" si="14"/>
        <v>0</v>
      </c>
      <c r="E462" t="s">
        <v>8221</v>
      </c>
      <c r="F462">
        <v>1</v>
      </c>
      <c r="G462" t="b">
        <f t="shared" si="15"/>
        <v>0</v>
      </c>
    </row>
    <row r="463" spans="1:7" x14ac:dyDescent="0.45">
      <c r="A463" t="s">
        <v>8219</v>
      </c>
      <c r="B463">
        <v>26</v>
      </c>
      <c r="C463" t="b">
        <f t="shared" si="14"/>
        <v>0</v>
      </c>
      <c r="E463" t="s">
        <v>8221</v>
      </c>
      <c r="F463">
        <v>1</v>
      </c>
      <c r="G463" t="b">
        <f t="shared" si="15"/>
        <v>0</v>
      </c>
    </row>
    <row r="464" spans="1:7" x14ac:dyDescent="0.45">
      <c r="A464" t="s">
        <v>8219</v>
      </c>
      <c r="B464">
        <v>26</v>
      </c>
      <c r="C464" t="b">
        <f t="shared" si="14"/>
        <v>0</v>
      </c>
      <c r="E464" t="s">
        <v>8221</v>
      </c>
      <c r="F464">
        <v>1</v>
      </c>
      <c r="G464" t="b">
        <f t="shared" si="15"/>
        <v>0</v>
      </c>
    </row>
    <row r="465" spans="1:7" x14ac:dyDescent="0.45">
      <c r="A465" t="s">
        <v>8219</v>
      </c>
      <c r="B465">
        <v>26</v>
      </c>
      <c r="C465" t="b">
        <f t="shared" si="14"/>
        <v>0</v>
      </c>
      <c r="E465" t="s">
        <v>8221</v>
      </c>
      <c r="F465">
        <v>1</v>
      </c>
      <c r="G465" t="b">
        <f t="shared" si="15"/>
        <v>0</v>
      </c>
    </row>
    <row r="466" spans="1:7" x14ac:dyDescent="0.45">
      <c r="A466" t="s">
        <v>8219</v>
      </c>
      <c r="B466">
        <v>26</v>
      </c>
      <c r="C466" t="b">
        <f t="shared" si="14"/>
        <v>0</v>
      </c>
      <c r="E466" t="s">
        <v>8221</v>
      </c>
      <c r="F466">
        <v>1</v>
      </c>
      <c r="G466" t="b">
        <f t="shared" si="15"/>
        <v>0</v>
      </c>
    </row>
    <row r="467" spans="1:7" x14ac:dyDescent="0.45">
      <c r="A467" t="s">
        <v>8219</v>
      </c>
      <c r="B467">
        <v>26</v>
      </c>
      <c r="C467" t="b">
        <f t="shared" si="14"/>
        <v>0</v>
      </c>
      <c r="E467" t="s">
        <v>8221</v>
      </c>
      <c r="F467">
        <v>1</v>
      </c>
      <c r="G467" t="b">
        <f t="shared" si="15"/>
        <v>0</v>
      </c>
    </row>
    <row r="468" spans="1:7" x14ac:dyDescent="0.45">
      <c r="A468" t="s">
        <v>8219</v>
      </c>
      <c r="B468">
        <v>27</v>
      </c>
      <c r="C468" t="b">
        <f t="shared" si="14"/>
        <v>0</v>
      </c>
      <c r="E468" t="s">
        <v>8221</v>
      </c>
      <c r="F468">
        <v>1</v>
      </c>
      <c r="G468" t="b">
        <f t="shared" si="15"/>
        <v>0</v>
      </c>
    </row>
    <row r="469" spans="1:7" x14ac:dyDescent="0.45">
      <c r="A469" t="s">
        <v>8219</v>
      </c>
      <c r="B469">
        <v>27</v>
      </c>
      <c r="C469" t="b">
        <f t="shared" si="14"/>
        <v>0</v>
      </c>
      <c r="E469" t="s">
        <v>8221</v>
      </c>
      <c r="F469">
        <v>1</v>
      </c>
      <c r="G469" t="b">
        <f t="shared" si="15"/>
        <v>0</v>
      </c>
    </row>
    <row r="470" spans="1:7" x14ac:dyDescent="0.45">
      <c r="A470" t="s">
        <v>8219</v>
      </c>
      <c r="B470">
        <v>27</v>
      </c>
      <c r="C470" t="b">
        <f t="shared" si="14"/>
        <v>0</v>
      </c>
      <c r="E470" t="s">
        <v>8221</v>
      </c>
      <c r="F470">
        <v>1</v>
      </c>
      <c r="G470" t="b">
        <f t="shared" si="15"/>
        <v>0</v>
      </c>
    </row>
    <row r="471" spans="1:7" x14ac:dyDescent="0.45">
      <c r="A471" t="s">
        <v>8219</v>
      </c>
      <c r="B471">
        <v>27</v>
      </c>
      <c r="C471" t="b">
        <f t="shared" si="14"/>
        <v>0</v>
      </c>
      <c r="E471" t="s">
        <v>8221</v>
      </c>
      <c r="F471">
        <v>1</v>
      </c>
      <c r="G471" t="b">
        <f t="shared" si="15"/>
        <v>0</v>
      </c>
    </row>
    <row r="472" spans="1:7" x14ac:dyDescent="0.45">
      <c r="A472" t="s">
        <v>8219</v>
      </c>
      <c r="B472">
        <v>27</v>
      </c>
      <c r="C472" t="b">
        <f t="shared" si="14"/>
        <v>0</v>
      </c>
      <c r="E472" t="s">
        <v>8221</v>
      </c>
      <c r="F472">
        <v>1</v>
      </c>
      <c r="G472" t="b">
        <f t="shared" si="15"/>
        <v>0</v>
      </c>
    </row>
    <row r="473" spans="1:7" x14ac:dyDescent="0.45">
      <c r="A473" t="s">
        <v>8219</v>
      </c>
      <c r="B473">
        <v>27</v>
      </c>
      <c r="C473" t="b">
        <f t="shared" si="14"/>
        <v>0</v>
      </c>
      <c r="E473" t="s">
        <v>8221</v>
      </c>
      <c r="F473">
        <v>1</v>
      </c>
      <c r="G473" t="b">
        <f t="shared" si="15"/>
        <v>0</v>
      </c>
    </row>
    <row r="474" spans="1:7" x14ac:dyDescent="0.45">
      <c r="A474" t="s">
        <v>8219</v>
      </c>
      <c r="B474">
        <v>27</v>
      </c>
      <c r="C474" t="b">
        <f t="shared" si="14"/>
        <v>0</v>
      </c>
      <c r="E474" t="s">
        <v>8221</v>
      </c>
      <c r="F474">
        <v>1</v>
      </c>
      <c r="G474" t="b">
        <f t="shared" si="15"/>
        <v>0</v>
      </c>
    </row>
    <row r="475" spans="1:7" x14ac:dyDescent="0.45">
      <c r="A475" t="s">
        <v>8219</v>
      </c>
      <c r="B475">
        <v>27</v>
      </c>
      <c r="C475" t="b">
        <f t="shared" si="14"/>
        <v>0</v>
      </c>
      <c r="E475" t="s">
        <v>8221</v>
      </c>
      <c r="F475">
        <v>1</v>
      </c>
      <c r="G475" t="b">
        <f t="shared" si="15"/>
        <v>0</v>
      </c>
    </row>
    <row r="476" spans="1:7" x14ac:dyDescent="0.45">
      <c r="A476" t="s">
        <v>8219</v>
      </c>
      <c r="B476">
        <v>27</v>
      </c>
      <c r="C476" t="b">
        <f t="shared" si="14"/>
        <v>0</v>
      </c>
      <c r="E476" t="s">
        <v>8221</v>
      </c>
      <c r="F476">
        <v>1</v>
      </c>
      <c r="G476" t="b">
        <f t="shared" si="15"/>
        <v>0</v>
      </c>
    </row>
    <row r="477" spans="1:7" x14ac:dyDescent="0.45">
      <c r="A477" t="s">
        <v>8219</v>
      </c>
      <c r="B477">
        <v>27</v>
      </c>
      <c r="C477" t="b">
        <f t="shared" si="14"/>
        <v>0</v>
      </c>
      <c r="E477" t="s">
        <v>8221</v>
      </c>
      <c r="F477">
        <v>1</v>
      </c>
      <c r="G477" t="b">
        <f t="shared" si="15"/>
        <v>0</v>
      </c>
    </row>
    <row r="478" spans="1:7" x14ac:dyDescent="0.45">
      <c r="A478" t="s">
        <v>8219</v>
      </c>
      <c r="B478">
        <v>27</v>
      </c>
      <c r="C478" t="b">
        <f t="shared" si="14"/>
        <v>0</v>
      </c>
      <c r="E478" t="s">
        <v>8221</v>
      </c>
      <c r="F478">
        <v>1</v>
      </c>
      <c r="G478" t="b">
        <f t="shared" si="15"/>
        <v>0</v>
      </c>
    </row>
    <row r="479" spans="1:7" x14ac:dyDescent="0.45">
      <c r="A479" t="s">
        <v>8219</v>
      </c>
      <c r="B479">
        <v>27</v>
      </c>
      <c r="C479" t="b">
        <f t="shared" si="14"/>
        <v>0</v>
      </c>
      <c r="E479" t="s">
        <v>8221</v>
      </c>
      <c r="F479">
        <v>1</v>
      </c>
      <c r="G479" t="b">
        <f t="shared" si="15"/>
        <v>0</v>
      </c>
    </row>
    <row r="480" spans="1:7" x14ac:dyDescent="0.45">
      <c r="A480" t="s">
        <v>8219</v>
      </c>
      <c r="B480">
        <v>27</v>
      </c>
      <c r="C480" t="b">
        <f t="shared" si="14"/>
        <v>0</v>
      </c>
      <c r="E480" t="s">
        <v>8221</v>
      </c>
      <c r="F480">
        <v>1</v>
      </c>
      <c r="G480" t="b">
        <f t="shared" si="15"/>
        <v>0</v>
      </c>
    </row>
    <row r="481" spans="1:7" x14ac:dyDescent="0.45">
      <c r="A481" t="s">
        <v>8219</v>
      </c>
      <c r="B481">
        <v>27</v>
      </c>
      <c r="C481" t="b">
        <f t="shared" si="14"/>
        <v>0</v>
      </c>
      <c r="E481" t="s">
        <v>8221</v>
      </c>
      <c r="F481">
        <v>1</v>
      </c>
      <c r="G481" t="b">
        <f t="shared" si="15"/>
        <v>0</v>
      </c>
    </row>
    <row r="482" spans="1:7" x14ac:dyDescent="0.45">
      <c r="A482" t="s">
        <v>8219</v>
      </c>
      <c r="B482">
        <v>27</v>
      </c>
      <c r="C482" t="b">
        <f t="shared" si="14"/>
        <v>0</v>
      </c>
      <c r="E482" t="s">
        <v>8221</v>
      </c>
      <c r="F482">
        <v>1</v>
      </c>
      <c r="G482" t="b">
        <f t="shared" si="15"/>
        <v>0</v>
      </c>
    </row>
    <row r="483" spans="1:7" x14ac:dyDescent="0.45">
      <c r="A483" t="s">
        <v>8219</v>
      </c>
      <c r="B483">
        <v>27</v>
      </c>
      <c r="C483" t="b">
        <f t="shared" si="14"/>
        <v>0</v>
      </c>
      <c r="E483" t="s">
        <v>8221</v>
      </c>
      <c r="F483">
        <v>1</v>
      </c>
      <c r="G483" t="b">
        <f t="shared" si="15"/>
        <v>0</v>
      </c>
    </row>
    <row r="484" spans="1:7" x14ac:dyDescent="0.45">
      <c r="A484" t="s">
        <v>8219</v>
      </c>
      <c r="B484">
        <v>27</v>
      </c>
      <c r="C484" t="b">
        <f t="shared" si="14"/>
        <v>0</v>
      </c>
      <c r="E484" t="s">
        <v>8221</v>
      </c>
      <c r="F484">
        <v>1</v>
      </c>
      <c r="G484" t="b">
        <f t="shared" si="15"/>
        <v>0</v>
      </c>
    </row>
    <row r="485" spans="1:7" x14ac:dyDescent="0.45">
      <c r="A485" t="s">
        <v>8219</v>
      </c>
      <c r="B485">
        <v>27</v>
      </c>
      <c r="C485" t="b">
        <f t="shared" si="14"/>
        <v>0</v>
      </c>
      <c r="E485" t="s">
        <v>8221</v>
      </c>
      <c r="F485">
        <v>1</v>
      </c>
      <c r="G485" t="b">
        <f t="shared" si="15"/>
        <v>0</v>
      </c>
    </row>
    <row r="486" spans="1:7" x14ac:dyDescent="0.45">
      <c r="A486" t="s">
        <v>8219</v>
      </c>
      <c r="B486">
        <v>27</v>
      </c>
      <c r="C486" t="b">
        <f t="shared" si="14"/>
        <v>0</v>
      </c>
      <c r="E486" t="s">
        <v>8221</v>
      </c>
      <c r="F486">
        <v>1</v>
      </c>
      <c r="G486" t="b">
        <f t="shared" si="15"/>
        <v>0</v>
      </c>
    </row>
    <row r="487" spans="1:7" x14ac:dyDescent="0.45">
      <c r="A487" t="s">
        <v>8219</v>
      </c>
      <c r="B487">
        <v>27</v>
      </c>
      <c r="C487" t="b">
        <f t="shared" si="14"/>
        <v>0</v>
      </c>
      <c r="E487" t="s">
        <v>8221</v>
      </c>
      <c r="F487">
        <v>1</v>
      </c>
      <c r="G487" t="b">
        <f t="shared" si="15"/>
        <v>0</v>
      </c>
    </row>
    <row r="488" spans="1:7" x14ac:dyDescent="0.45">
      <c r="A488" t="s">
        <v>8219</v>
      </c>
      <c r="B488">
        <v>27</v>
      </c>
      <c r="C488" t="b">
        <f t="shared" si="14"/>
        <v>0</v>
      </c>
      <c r="E488" t="s">
        <v>8221</v>
      </c>
      <c r="F488">
        <v>1</v>
      </c>
      <c r="G488" t="b">
        <f t="shared" si="15"/>
        <v>0</v>
      </c>
    </row>
    <row r="489" spans="1:7" x14ac:dyDescent="0.45">
      <c r="A489" t="s">
        <v>8219</v>
      </c>
      <c r="B489">
        <v>27</v>
      </c>
      <c r="C489" t="b">
        <f t="shared" si="14"/>
        <v>0</v>
      </c>
      <c r="E489" t="s">
        <v>8221</v>
      </c>
      <c r="F489">
        <v>1</v>
      </c>
      <c r="G489" t="b">
        <f t="shared" si="15"/>
        <v>0</v>
      </c>
    </row>
    <row r="490" spans="1:7" x14ac:dyDescent="0.45">
      <c r="A490" t="s">
        <v>8219</v>
      </c>
      <c r="B490">
        <v>27</v>
      </c>
      <c r="C490" t="b">
        <f t="shared" si="14"/>
        <v>0</v>
      </c>
      <c r="E490" t="s">
        <v>8221</v>
      </c>
      <c r="F490">
        <v>1</v>
      </c>
      <c r="G490" t="b">
        <f t="shared" si="15"/>
        <v>0</v>
      </c>
    </row>
    <row r="491" spans="1:7" x14ac:dyDescent="0.45">
      <c r="A491" t="s">
        <v>8219</v>
      </c>
      <c r="B491">
        <v>27</v>
      </c>
      <c r="C491" t="b">
        <f t="shared" si="14"/>
        <v>0</v>
      </c>
      <c r="E491" t="s">
        <v>8221</v>
      </c>
      <c r="F491">
        <v>1</v>
      </c>
      <c r="G491" t="b">
        <f t="shared" si="15"/>
        <v>0</v>
      </c>
    </row>
    <row r="492" spans="1:7" x14ac:dyDescent="0.45">
      <c r="A492" t="s">
        <v>8219</v>
      </c>
      <c r="B492">
        <v>27</v>
      </c>
      <c r="C492" t="b">
        <f t="shared" si="14"/>
        <v>0</v>
      </c>
      <c r="E492" t="s">
        <v>8221</v>
      </c>
      <c r="F492">
        <v>1</v>
      </c>
      <c r="G492" t="b">
        <f t="shared" si="15"/>
        <v>0</v>
      </c>
    </row>
    <row r="493" spans="1:7" x14ac:dyDescent="0.45">
      <c r="A493" t="s">
        <v>8219</v>
      </c>
      <c r="B493">
        <v>27</v>
      </c>
      <c r="C493" t="b">
        <f t="shared" si="14"/>
        <v>0</v>
      </c>
      <c r="E493" t="s">
        <v>8221</v>
      </c>
      <c r="F493">
        <v>1</v>
      </c>
      <c r="G493" t="b">
        <f t="shared" si="15"/>
        <v>0</v>
      </c>
    </row>
    <row r="494" spans="1:7" x14ac:dyDescent="0.45">
      <c r="A494" t="s">
        <v>8219</v>
      </c>
      <c r="B494">
        <v>27</v>
      </c>
      <c r="C494" t="b">
        <f t="shared" si="14"/>
        <v>0</v>
      </c>
      <c r="E494" t="s">
        <v>8221</v>
      </c>
      <c r="F494">
        <v>2</v>
      </c>
      <c r="G494" t="b">
        <f t="shared" si="15"/>
        <v>0</v>
      </c>
    </row>
    <row r="495" spans="1:7" x14ac:dyDescent="0.45">
      <c r="A495" t="s">
        <v>8219</v>
      </c>
      <c r="B495">
        <v>27</v>
      </c>
      <c r="C495" t="b">
        <f t="shared" si="14"/>
        <v>0</v>
      </c>
      <c r="E495" t="s">
        <v>8221</v>
      </c>
      <c r="F495">
        <v>2</v>
      </c>
      <c r="G495" t="b">
        <f t="shared" si="15"/>
        <v>0</v>
      </c>
    </row>
    <row r="496" spans="1:7" x14ac:dyDescent="0.45">
      <c r="A496" t="s">
        <v>8219</v>
      </c>
      <c r="B496">
        <v>27</v>
      </c>
      <c r="C496" t="b">
        <f t="shared" si="14"/>
        <v>0</v>
      </c>
      <c r="E496" t="s">
        <v>8221</v>
      </c>
      <c r="F496">
        <v>2</v>
      </c>
      <c r="G496" t="b">
        <f t="shared" si="15"/>
        <v>0</v>
      </c>
    </row>
    <row r="497" spans="1:7" x14ac:dyDescent="0.45">
      <c r="A497" t="s">
        <v>8219</v>
      </c>
      <c r="B497">
        <v>27</v>
      </c>
      <c r="C497" t="b">
        <f t="shared" si="14"/>
        <v>0</v>
      </c>
      <c r="E497" t="s">
        <v>8221</v>
      </c>
      <c r="F497">
        <v>2</v>
      </c>
      <c r="G497" t="b">
        <f t="shared" si="15"/>
        <v>0</v>
      </c>
    </row>
    <row r="498" spans="1:7" x14ac:dyDescent="0.45">
      <c r="A498" t="s">
        <v>8219</v>
      </c>
      <c r="B498">
        <v>27</v>
      </c>
      <c r="C498" t="b">
        <f t="shared" si="14"/>
        <v>0</v>
      </c>
      <c r="E498" t="s">
        <v>8221</v>
      </c>
      <c r="F498">
        <v>2</v>
      </c>
      <c r="G498" t="b">
        <f t="shared" si="15"/>
        <v>0</v>
      </c>
    </row>
    <row r="499" spans="1:7" x14ac:dyDescent="0.45">
      <c r="A499" t="s">
        <v>8219</v>
      </c>
      <c r="B499">
        <v>27</v>
      </c>
      <c r="C499" t="b">
        <f t="shared" si="14"/>
        <v>0</v>
      </c>
      <c r="E499" t="s">
        <v>8221</v>
      </c>
      <c r="F499">
        <v>2</v>
      </c>
      <c r="G499" t="b">
        <f t="shared" si="15"/>
        <v>0</v>
      </c>
    </row>
    <row r="500" spans="1:7" x14ac:dyDescent="0.45">
      <c r="A500" t="s">
        <v>8219</v>
      </c>
      <c r="B500">
        <v>27</v>
      </c>
      <c r="C500" t="b">
        <f t="shared" si="14"/>
        <v>0</v>
      </c>
      <c r="E500" t="s">
        <v>8221</v>
      </c>
      <c r="F500">
        <v>2</v>
      </c>
      <c r="G500" t="b">
        <f t="shared" si="15"/>
        <v>0</v>
      </c>
    </row>
    <row r="501" spans="1:7" x14ac:dyDescent="0.45">
      <c r="A501" t="s">
        <v>8219</v>
      </c>
      <c r="B501">
        <v>27</v>
      </c>
      <c r="C501" t="b">
        <f t="shared" si="14"/>
        <v>0</v>
      </c>
      <c r="E501" t="s">
        <v>8221</v>
      </c>
      <c r="F501">
        <v>2</v>
      </c>
      <c r="G501" t="b">
        <f t="shared" si="15"/>
        <v>0</v>
      </c>
    </row>
    <row r="502" spans="1:7" x14ac:dyDescent="0.45">
      <c r="A502" t="s">
        <v>8219</v>
      </c>
      <c r="B502">
        <v>27</v>
      </c>
      <c r="C502" t="b">
        <f t="shared" si="14"/>
        <v>0</v>
      </c>
      <c r="E502" t="s">
        <v>8221</v>
      </c>
      <c r="F502">
        <v>2</v>
      </c>
      <c r="G502" t="b">
        <f t="shared" si="15"/>
        <v>0</v>
      </c>
    </row>
    <row r="503" spans="1:7" x14ac:dyDescent="0.45">
      <c r="A503" t="s">
        <v>8219</v>
      </c>
      <c r="B503">
        <v>27</v>
      </c>
      <c r="C503" t="b">
        <f t="shared" si="14"/>
        <v>0</v>
      </c>
      <c r="E503" t="s">
        <v>8221</v>
      </c>
      <c r="F503">
        <v>2</v>
      </c>
      <c r="G503" t="b">
        <f t="shared" si="15"/>
        <v>0</v>
      </c>
    </row>
    <row r="504" spans="1:7" x14ac:dyDescent="0.45">
      <c r="A504" t="s">
        <v>8219</v>
      </c>
      <c r="B504">
        <v>27</v>
      </c>
      <c r="C504" t="b">
        <f t="shared" si="14"/>
        <v>0</v>
      </c>
      <c r="E504" t="s">
        <v>8221</v>
      </c>
      <c r="F504">
        <v>2</v>
      </c>
      <c r="G504" t="b">
        <f t="shared" si="15"/>
        <v>0</v>
      </c>
    </row>
    <row r="505" spans="1:7" x14ac:dyDescent="0.45">
      <c r="A505" t="s">
        <v>8219</v>
      </c>
      <c r="B505">
        <v>28</v>
      </c>
      <c r="C505" t="b">
        <f t="shared" si="14"/>
        <v>0</v>
      </c>
      <c r="E505" t="s">
        <v>8221</v>
      </c>
      <c r="F505">
        <v>2</v>
      </c>
      <c r="G505" t="b">
        <f t="shared" si="15"/>
        <v>0</v>
      </c>
    </row>
    <row r="506" spans="1:7" x14ac:dyDescent="0.45">
      <c r="A506" t="s">
        <v>8219</v>
      </c>
      <c r="B506">
        <v>28</v>
      </c>
      <c r="C506" t="b">
        <f t="shared" si="14"/>
        <v>0</v>
      </c>
      <c r="E506" t="s">
        <v>8221</v>
      </c>
      <c r="F506">
        <v>2</v>
      </c>
      <c r="G506" t="b">
        <f t="shared" si="15"/>
        <v>0</v>
      </c>
    </row>
    <row r="507" spans="1:7" x14ac:dyDescent="0.45">
      <c r="A507" t="s">
        <v>8219</v>
      </c>
      <c r="B507">
        <v>28</v>
      </c>
      <c r="C507" t="b">
        <f t="shared" si="14"/>
        <v>0</v>
      </c>
      <c r="E507" t="s">
        <v>8221</v>
      </c>
      <c r="F507">
        <v>2</v>
      </c>
      <c r="G507" t="b">
        <f t="shared" si="15"/>
        <v>0</v>
      </c>
    </row>
    <row r="508" spans="1:7" x14ac:dyDescent="0.45">
      <c r="A508" t="s">
        <v>8219</v>
      </c>
      <c r="B508">
        <v>28</v>
      </c>
      <c r="C508" t="b">
        <f t="shared" si="14"/>
        <v>0</v>
      </c>
      <c r="E508" t="s">
        <v>8221</v>
      </c>
      <c r="F508">
        <v>2</v>
      </c>
      <c r="G508" t="b">
        <f t="shared" si="15"/>
        <v>0</v>
      </c>
    </row>
    <row r="509" spans="1:7" x14ac:dyDescent="0.45">
      <c r="A509" t="s">
        <v>8219</v>
      </c>
      <c r="B509">
        <v>28</v>
      </c>
      <c r="C509" t="b">
        <f t="shared" si="14"/>
        <v>0</v>
      </c>
      <c r="E509" t="s">
        <v>8221</v>
      </c>
      <c r="F509">
        <v>2</v>
      </c>
      <c r="G509" t="b">
        <f t="shared" si="15"/>
        <v>0</v>
      </c>
    </row>
    <row r="510" spans="1:7" x14ac:dyDescent="0.45">
      <c r="A510" t="s">
        <v>8219</v>
      </c>
      <c r="B510">
        <v>28</v>
      </c>
      <c r="C510" t="b">
        <f t="shared" si="14"/>
        <v>0</v>
      </c>
      <c r="E510" t="s">
        <v>8221</v>
      </c>
      <c r="F510">
        <v>2</v>
      </c>
      <c r="G510" t="b">
        <f t="shared" si="15"/>
        <v>0</v>
      </c>
    </row>
    <row r="511" spans="1:7" x14ac:dyDescent="0.45">
      <c r="A511" t="s">
        <v>8219</v>
      </c>
      <c r="B511">
        <v>28</v>
      </c>
      <c r="C511" t="b">
        <f t="shared" si="14"/>
        <v>0</v>
      </c>
      <c r="E511" t="s">
        <v>8221</v>
      </c>
      <c r="F511">
        <v>2</v>
      </c>
      <c r="G511" t="b">
        <f t="shared" si="15"/>
        <v>0</v>
      </c>
    </row>
    <row r="512" spans="1:7" x14ac:dyDescent="0.45">
      <c r="A512" t="s">
        <v>8219</v>
      </c>
      <c r="B512">
        <v>28</v>
      </c>
      <c r="C512" t="b">
        <f t="shared" si="14"/>
        <v>0</v>
      </c>
      <c r="E512" t="s">
        <v>8221</v>
      </c>
      <c r="F512">
        <v>2</v>
      </c>
      <c r="G512" t="b">
        <f t="shared" si="15"/>
        <v>0</v>
      </c>
    </row>
    <row r="513" spans="1:7" x14ac:dyDescent="0.45">
      <c r="A513" t="s">
        <v>8219</v>
      </c>
      <c r="B513">
        <v>28</v>
      </c>
      <c r="C513" t="b">
        <f t="shared" si="14"/>
        <v>0</v>
      </c>
      <c r="E513" t="s">
        <v>8221</v>
      </c>
      <c r="F513">
        <v>2</v>
      </c>
      <c r="G513" t="b">
        <f t="shared" si="15"/>
        <v>0</v>
      </c>
    </row>
    <row r="514" spans="1:7" x14ac:dyDescent="0.45">
      <c r="A514" t="s">
        <v>8219</v>
      </c>
      <c r="B514">
        <v>28</v>
      </c>
      <c r="C514" t="b">
        <f t="shared" si="14"/>
        <v>0</v>
      </c>
      <c r="E514" t="s">
        <v>8221</v>
      </c>
      <c r="F514">
        <v>2</v>
      </c>
      <c r="G514" t="b">
        <f t="shared" si="15"/>
        <v>0</v>
      </c>
    </row>
    <row r="515" spans="1:7" x14ac:dyDescent="0.45">
      <c r="A515" t="s">
        <v>8219</v>
      </c>
      <c r="B515">
        <v>28</v>
      </c>
      <c r="C515" t="b">
        <f t="shared" ref="C515:C578" si="16">OR(B515&lt;$J$30,B515&gt;$J$31)</f>
        <v>0</v>
      </c>
      <c r="E515" t="s">
        <v>8221</v>
      </c>
      <c r="F515">
        <v>2</v>
      </c>
      <c r="G515" t="b">
        <f t="shared" ref="G515:G578" si="17">OR(F515&lt;$J$38,F515&gt;$J$39)</f>
        <v>0</v>
      </c>
    </row>
    <row r="516" spans="1:7" x14ac:dyDescent="0.45">
      <c r="A516" t="s">
        <v>8219</v>
      </c>
      <c r="B516">
        <v>28</v>
      </c>
      <c r="C516" t="b">
        <f t="shared" si="16"/>
        <v>0</v>
      </c>
      <c r="E516" t="s">
        <v>8221</v>
      </c>
      <c r="F516">
        <v>2</v>
      </c>
      <c r="G516" t="b">
        <f t="shared" si="17"/>
        <v>0</v>
      </c>
    </row>
    <row r="517" spans="1:7" x14ac:dyDescent="0.45">
      <c r="A517" t="s">
        <v>8219</v>
      </c>
      <c r="B517">
        <v>28</v>
      </c>
      <c r="C517" t="b">
        <f t="shared" si="16"/>
        <v>0</v>
      </c>
      <c r="E517" t="s">
        <v>8221</v>
      </c>
      <c r="F517">
        <v>2</v>
      </c>
      <c r="G517" t="b">
        <f t="shared" si="17"/>
        <v>0</v>
      </c>
    </row>
    <row r="518" spans="1:7" x14ac:dyDescent="0.45">
      <c r="A518" t="s">
        <v>8219</v>
      </c>
      <c r="B518">
        <v>28</v>
      </c>
      <c r="C518" t="b">
        <f t="shared" si="16"/>
        <v>0</v>
      </c>
      <c r="E518" t="s">
        <v>8221</v>
      </c>
      <c r="F518">
        <v>2</v>
      </c>
      <c r="G518" t="b">
        <f t="shared" si="17"/>
        <v>0</v>
      </c>
    </row>
    <row r="519" spans="1:7" x14ac:dyDescent="0.45">
      <c r="A519" t="s">
        <v>8219</v>
      </c>
      <c r="B519">
        <v>28</v>
      </c>
      <c r="C519" t="b">
        <f t="shared" si="16"/>
        <v>0</v>
      </c>
      <c r="E519" t="s">
        <v>8221</v>
      </c>
      <c r="F519">
        <v>2</v>
      </c>
      <c r="G519" t="b">
        <f t="shared" si="17"/>
        <v>0</v>
      </c>
    </row>
    <row r="520" spans="1:7" x14ac:dyDescent="0.45">
      <c r="A520" t="s">
        <v>8219</v>
      </c>
      <c r="B520">
        <v>28</v>
      </c>
      <c r="C520" t="b">
        <f t="shared" si="16"/>
        <v>0</v>
      </c>
      <c r="E520" t="s">
        <v>8221</v>
      </c>
      <c r="F520">
        <v>2</v>
      </c>
      <c r="G520" t="b">
        <f t="shared" si="17"/>
        <v>0</v>
      </c>
    </row>
    <row r="521" spans="1:7" x14ac:dyDescent="0.45">
      <c r="A521" t="s">
        <v>8219</v>
      </c>
      <c r="B521">
        <v>28</v>
      </c>
      <c r="C521" t="b">
        <f t="shared" si="16"/>
        <v>0</v>
      </c>
      <c r="E521" t="s">
        <v>8221</v>
      </c>
      <c r="F521">
        <v>2</v>
      </c>
      <c r="G521" t="b">
        <f t="shared" si="17"/>
        <v>0</v>
      </c>
    </row>
    <row r="522" spans="1:7" x14ac:dyDescent="0.45">
      <c r="A522" t="s">
        <v>8219</v>
      </c>
      <c r="B522">
        <v>28</v>
      </c>
      <c r="C522" t="b">
        <f t="shared" si="16"/>
        <v>0</v>
      </c>
      <c r="E522" t="s">
        <v>8221</v>
      </c>
      <c r="F522">
        <v>2</v>
      </c>
      <c r="G522" t="b">
        <f t="shared" si="17"/>
        <v>0</v>
      </c>
    </row>
    <row r="523" spans="1:7" x14ac:dyDescent="0.45">
      <c r="A523" t="s">
        <v>8219</v>
      </c>
      <c r="B523">
        <v>28</v>
      </c>
      <c r="C523" t="b">
        <f t="shared" si="16"/>
        <v>0</v>
      </c>
      <c r="E523" t="s">
        <v>8221</v>
      </c>
      <c r="F523">
        <v>2</v>
      </c>
      <c r="G523" t="b">
        <f t="shared" si="17"/>
        <v>0</v>
      </c>
    </row>
    <row r="524" spans="1:7" x14ac:dyDescent="0.45">
      <c r="A524" t="s">
        <v>8219</v>
      </c>
      <c r="B524">
        <v>28</v>
      </c>
      <c r="C524" t="b">
        <f t="shared" si="16"/>
        <v>0</v>
      </c>
      <c r="E524" t="s">
        <v>8221</v>
      </c>
      <c r="F524">
        <v>2</v>
      </c>
      <c r="G524" t="b">
        <f t="shared" si="17"/>
        <v>0</v>
      </c>
    </row>
    <row r="525" spans="1:7" x14ac:dyDescent="0.45">
      <c r="A525" t="s">
        <v>8219</v>
      </c>
      <c r="B525">
        <v>28</v>
      </c>
      <c r="C525" t="b">
        <f t="shared" si="16"/>
        <v>0</v>
      </c>
      <c r="E525" t="s">
        <v>8221</v>
      </c>
      <c r="F525">
        <v>2</v>
      </c>
      <c r="G525" t="b">
        <f t="shared" si="17"/>
        <v>0</v>
      </c>
    </row>
    <row r="526" spans="1:7" x14ac:dyDescent="0.45">
      <c r="A526" t="s">
        <v>8219</v>
      </c>
      <c r="B526">
        <v>28</v>
      </c>
      <c r="C526" t="b">
        <f t="shared" si="16"/>
        <v>0</v>
      </c>
      <c r="E526" t="s">
        <v>8221</v>
      </c>
      <c r="F526">
        <v>2</v>
      </c>
      <c r="G526" t="b">
        <f t="shared" si="17"/>
        <v>0</v>
      </c>
    </row>
    <row r="527" spans="1:7" x14ac:dyDescent="0.45">
      <c r="A527" t="s">
        <v>8219</v>
      </c>
      <c r="B527">
        <v>28</v>
      </c>
      <c r="C527" t="b">
        <f t="shared" si="16"/>
        <v>0</v>
      </c>
      <c r="E527" t="s">
        <v>8221</v>
      </c>
      <c r="F527">
        <v>2</v>
      </c>
      <c r="G527" t="b">
        <f t="shared" si="17"/>
        <v>0</v>
      </c>
    </row>
    <row r="528" spans="1:7" x14ac:dyDescent="0.45">
      <c r="A528" t="s">
        <v>8219</v>
      </c>
      <c r="B528">
        <v>28</v>
      </c>
      <c r="C528" t="b">
        <f t="shared" si="16"/>
        <v>0</v>
      </c>
      <c r="E528" t="s">
        <v>8221</v>
      </c>
      <c r="F528">
        <v>2</v>
      </c>
      <c r="G528" t="b">
        <f t="shared" si="17"/>
        <v>0</v>
      </c>
    </row>
    <row r="529" spans="1:7" x14ac:dyDescent="0.45">
      <c r="A529" t="s">
        <v>8219</v>
      </c>
      <c r="B529">
        <v>28</v>
      </c>
      <c r="C529" t="b">
        <f t="shared" si="16"/>
        <v>0</v>
      </c>
      <c r="E529" t="s">
        <v>8221</v>
      </c>
      <c r="F529">
        <v>2</v>
      </c>
      <c r="G529" t="b">
        <f t="shared" si="17"/>
        <v>0</v>
      </c>
    </row>
    <row r="530" spans="1:7" x14ac:dyDescent="0.45">
      <c r="A530" t="s">
        <v>8219</v>
      </c>
      <c r="B530">
        <v>28</v>
      </c>
      <c r="C530" t="b">
        <f t="shared" si="16"/>
        <v>0</v>
      </c>
      <c r="E530" t="s">
        <v>8221</v>
      </c>
      <c r="F530">
        <v>2</v>
      </c>
      <c r="G530" t="b">
        <f t="shared" si="17"/>
        <v>0</v>
      </c>
    </row>
    <row r="531" spans="1:7" x14ac:dyDescent="0.45">
      <c r="A531" t="s">
        <v>8219</v>
      </c>
      <c r="B531">
        <v>28</v>
      </c>
      <c r="C531" t="b">
        <f t="shared" si="16"/>
        <v>0</v>
      </c>
      <c r="E531" t="s">
        <v>8221</v>
      </c>
      <c r="F531">
        <v>2</v>
      </c>
      <c r="G531" t="b">
        <f t="shared" si="17"/>
        <v>0</v>
      </c>
    </row>
    <row r="532" spans="1:7" x14ac:dyDescent="0.45">
      <c r="A532" t="s">
        <v>8219</v>
      </c>
      <c r="B532">
        <v>28</v>
      </c>
      <c r="C532" t="b">
        <f t="shared" si="16"/>
        <v>0</v>
      </c>
      <c r="E532" t="s">
        <v>8221</v>
      </c>
      <c r="F532">
        <v>2</v>
      </c>
      <c r="G532" t="b">
        <f t="shared" si="17"/>
        <v>0</v>
      </c>
    </row>
    <row r="533" spans="1:7" x14ac:dyDescent="0.45">
      <c r="A533" t="s">
        <v>8219</v>
      </c>
      <c r="B533">
        <v>28</v>
      </c>
      <c r="C533" t="b">
        <f t="shared" si="16"/>
        <v>0</v>
      </c>
      <c r="E533" t="s">
        <v>8221</v>
      </c>
      <c r="F533">
        <v>2</v>
      </c>
      <c r="G533" t="b">
        <f t="shared" si="17"/>
        <v>0</v>
      </c>
    </row>
    <row r="534" spans="1:7" x14ac:dyDescent="0.45">
      <c r="A534" t="s">
        <v>8219</v>
      </c>
      <c r="B534">
        <v>29</v>
      </c>
      <c r="C534" t="b">
        <f t="shared" si="16"/>
        <v>0</v>
      </c>
      <c r="E534" t="s">
        <v>8221</v>
      </c>
      <c r="F534">
        <v>2</v>
      </c>
      <c r="G534" t="b">
        <f t="shared" si="17"/>
        <v>0</v>
      </c>
    </row>
    <row r="535" spans="1:7" x14ac:dyDescent="0.45">
      <c r="A535" t="s">
        <v>8219</v>
      </c>
      <c r="B535">
        <v>29</v>
      </c>
      <c r="C535" t="b">
        <f t="shared" si="16"/>
        <v>0</v>
      </c>
      <c r="E535" t="s">
        <v>8221</v>
      </c>
      <c r="F535">
        <v>2</v>
      </c>
      <c r="G535" t="b">
        <f t="shared" si="17"/>
        <v>0</v>
      </c>
    </row>
    <row r="536" spans="1:7" x14ac:dyDescent="0.45">
      <c r="A536" t="s">
        <v>8219</v>
      </c>
      <c r="B536">
        <v>29</v>
      </c>
      <c r="C536" t="b">
        <f t="shared" si="16"/>
        <v>0</v>
      </c>
      <c r="E536" t="s">
        <v>8221</v>
      </c>
      <c r="F536">
        <v>2</v>
      </c>
      <c r="G536" t="b">
        <f t="shared" si="17"/>
        <v>0</v>
      </c>
    </row>
    <row r="537" spans="1:7" x14ac:dyDescent="0.45">
      <c r="A537" t="s">
        <v>8219</v>
      </c>
      <c r="B537">
        <v>29</v>
      </c>
      <c r="C537" t="b">
        <f t="shared" si="16"/>
        <v>0</v>
      </c>
      <c r="E537" t="s">
        <v>8221</v>
      </c>
      <c r="F537">
        <v>2</v>
      </c>
      <c r="G537" t="b">
        <f t="shared" si="17"/>
        <v>0</v>
      </c>
    </row>
    <row r="538" spans="1:7" x14ac:dyDescent="0.45">
      <c r="A538" t="s">
        <v>8219</v>
      </c>
      <c r="B538">
        <v>29</v>
      </c>
      <c r="C538" t="b">
        <f t="shared" si="16"/>
        <v>0</v>
      </c>
      <c r="E538" t="s">
        <v>8221</v>
      </c>
      <c r="F538">
        <v>2</v>
      </c>
      <c r="G538" t="b">
        <f t="shared" si="17"/>
        <v>0</v>
      </c>
    </row>
    <row r="539" spans="1:7" x14ac:dyDescent="0.45">
      <c r="A539" t="s">
        <v>8219</v>
      </c>
      <c r="B539">
        <v>29</v>
      </c>
      <c r="C539" t="b">
        <f t="shared" si="16"/>
        <v>0</v>
      </c>
      <c r="E539" t="s">
        <v>8221</v>
      </c>
      <c r="F539">
        <v>2</v>
      </c>
      <c r="G539" t="b">
        <f t="shared" si="17"/>
        <v>0</v>
      </c>
    </row>
    <row r="540" spans="1:7" x14ac:dyDescent="0.45">
      <c r="A540" t="s">
        <v>8219</v>
      </c>
      <c r="B540">
        <v>29</v>
      </c>
      <c r="C540" t="b">
        <f t="shared" si="16"/>
        <v>0</v>
      </c>
      <c r="E540" t="s">
        <v>8221</v>
      </c>
      <c r="F540">
        <v>2</v>
      </c>
      <c r="G540" t="b">
        <f t="shared" si="17"/>
        <v>0</v>
      </c>
    </row>
    <row r="541" spans="1:7" x14ac:dyDescent="0.45">
      <c r="A541" t="s">
        <v>8219</v>
      </c>
      <c r="B541">
        <v>29</v>
      </c>
      <c r="C541" t="b">
        <f t="shared" si="16"/>
        <v>0</v>
      </c>
      <c r="E541" t="s">
        <v>8221</v>
      </c>
      <c r="F541">
        <v>2</v>
      </c>
      <c r="G541" t="b">
        <f t="shared" si="17"/>
        <v>0</v>
      </c>
    </row>
    <row r="542" spans="1:7" x14ac:dyDescent="0.45">
      <c r="A542" t="s">
        <v>8219</v>
      </c>
      <c r="B542">
        <v>29</v>
      </c>
      <c r="C542" t="b">
        <f t="shared" si="16"/>
        <v>0</v>
      </c>
      <c r="E542" t="s">
        <v>8221</v>
      </c>
      <c r="F542">
        <v>2</v>
      </c>
      <c r="G542" t="b">
        <f t="shared" si="17"/>
        <v>0</v>
      </c>
    </row>
    <row r="543" spans="1:7" x14ac:dyDescent="0.45">
      <c r="A543" t="s">
        <v>8219</v>
      </c>
      <c r="B543">
        <v>29</v>
      </c>
      <c r="C543" t="b">
        <f t="shared" si="16"/>
        <v>0</v>
      </c>
      <c r="E543" t="s">
        <v>8221</v>
      </c>
      <c r="F543">
        <v>2</v>
      </c>
      <c r="G543" t="b">
        <f t="shared" si="17"/>
        <v>0</v>
      </c>
    </row>
    <row r="544" spans="1:7" x14ac:dyDescent="0.45">
      <c r="A544" t="s">
        <v>8219</v>
      </c>
      <c r="B544">
        <v>29</v>
      </c>
      <c r="C544" t="b">
        <f t="shared" si="16"/>
        <v>0</v>
      </c>
      <c r="E544" t="s">
        <v>8221</v>
      </c>
      <c r="F544">
        <v>2</v>
      </c>
      <c r="G544" t="b">
        <f t="shared" si="17"/>
        <v>0</v>
      </c>
    </row>
    <row r="545" spans="1:7" x14ac:dyDescent="0.45">
      <c r="A545" t="s">
        <v>8219</v>
      </c>
      <c r="B545">
        <v>29</v>
      </c>
      <c r="C545" t="b">
        <f t="shared" si="16"/>
        <v>0</v>
      </c>
      <c r="E545" t="s">
        <v>8221</v>
      </c>
      <c r="F545">
        <v>2</v>
      </c>
      <c r="G545" t="b">
        <f t="shared" si="17"/>
        <v>0</v>
      </c>
    </row>
    <row r="546" spans="1:7" x14ac:dyDescent="0.45">
      <c r="A546" t="s">
        <v>8219</v>
      </c>
      <c r="B546">
        <v>29</v>
      </c>
      <c r="C546" t="b">
        <f t="shared" si="16"/>
        <v>0</v>
      </c>
      <c r="E546" t="s">
        <v>8221</v>
      </c>
      <c r="F546">
        <v>2</v>
      </c>
      <c r="G546" t="b">
        <f t="shared" si="17"/>
        <v>0</v>
      </c>
    </row>
    <row r="547" spans="1:7" x14ac:dyDescent="0.45">
      <c r="A547" t="s">
        <v>8219</v>
      </c>
      <c r="B547">
        <v>29</v>
      </c>
      <c r="C547" t="b">
        <f t="shared" si="16"/>
        <v>0</v>
      </c>
      <c r="E547" t="s">
        <v>8221</v>
      </c>
      <c r="F547">
        <v>2</v>
      </c>
      <c r="G547" t="b">
        <f t="shared" si="17"/>
        <v>0</v>
      </c>
    </row>
    <row r="548" spans="1:7" x14ac:dyDescent="0.45">
      <c r="A548" t="s">
        <v>8219</v>
      </c>
      <c r="B548">
        <v>29</v>
      </c>
      <c r="C548" t="b">
        <f t="shared" si="16"/>
        <v>0</v>
      </c>
      <c r="E548" t="s">
        <v>8221</v>
      </c>
      <c r="F548">
        <v>2</v>
      </c>
      <c r="G548" t="b">
        <f t="shared" si="17"/>
        <v>0</v>
      </c>
    </row>
    <row r="549" spans="1:7" x14ac:dyDescent="0.45">
      <c r="A549" t="s">
        <v>8219</v>
      </c>
      <c r="B549">
        <v>29</v>
      </c>
      <c r="C549" t="b">
        <f t="shared" si="16"/>
        <v>0</v>
      </c>
      <c r="E549" t="s">
        <v>8221</v>
      </c>
      <c r="F549">
        <v>2</v>
      </c>
      <c r="G549" t="b">
        <f t="shared" si="17"/>
        <v>0</v>
      </c>
    </row>
    <row r="550" spans="1:7" x14ac:dyDescent="0.45">
      <c r="A550" t="s">
        <v>8219</v>
      </c>
      <c r="B550">
        <v>29</v>
      </c>
      <c r="C550" t="b">
        <f t="shared" si="16"/>
        <v>0</v>
      </c>
      <c r="E550" t="s">
        <v>8221</v>
      </c>
      <c r="F550">
        <v>2</v>
      </c>
      <c r="G550" t="b">
        <f t="shared" si="17"/>
        <v>0</v>
      </c>
    </row>
    <row r="551" spans="1:7" x14ac:dyDescent="0.45">
      <c r="A551" t="s">
        <v>8219</v>
      </c>
      <c r="B551">
        <v>29</v>
      </c>
      <c r="C551" t="b">
        <f t="shared" si="16"/>
        <v>0</v>
      </c>
      <c r="E551" t="s">
        <v>8221</v>
      </c>
      <c r="F551">
        <v>2</v>
      </c>
      <c r="G551" t="b">
        <f t="shared" si="17"/>
        <v>0</v>
      </c>
    </row>
    <row r="552" spans="1:7" x14ac:dyDescent="0.45">
      <c r="A552" t="s">
        <v>8219</v>
      </c>
      <c r="B552">
        <v>30</v>
      </c>
      <c r="C552" t="b">
        <f t="shared" si="16"/>
        <v>0</v>
      </c>
      <c r="E552" t="s">
        <v>8221</v>
      </c>
      <c r="F552">
        <v>2</v>
      </c>
      <c r="G552" t="b">
        <f t="shared" si="17"/>
        <v>0</v>
      </c>
    </row>
    <row r="553" spans="1:7" x14ac:dyDescent="0.45">
      <c r="A553" t="s">
        <v>8219</v>
      </c>
      <c r="B553">
        <v>30</v>
      </c>
      <c r="C553" t="b">
        <f t="shared" si="16"/>
        <v>0</v>
      </c>
      <c r="E553" t="s">
        <v>8221</v>
      </c>
      <c r="F553">
        <v>2</v>
      </c>
      <c r="G553" t="b">
        <f t="shared" si="17"/>
        <v>0</v>
      </c>
    </row>
    <row r="554" spans="1:7" x14ac:dyDescent="0.45">
      <c r="A554" t="s">
        <v>8219</v>
      </c>
      <c r="B554">
        <v>30</v>
      </c>
      <c r="C554" t="b">
        <f t="shared" si="16"/>
        <v>0</v>
      </c>
      <c r="E554" t="s">
        <v>8221</v>
      </c>
      <c r="F554">
        <v>2</v>
      </c>
      <c r="G554" t="b">
        <f t="shared" si="17"/>
        <v>0</v>
      </c>
    </row>
    <row r="555" spans="1:7" x14ac:dyDescent="0.45">
      <c r="A555" t="s">
        <v>8219</v>
      </c>
      <c r="B555">
        <v>30</v>
      </c>
      <c r="C555" t="b">
        <f t="shared" si="16"/>
        <v>0</v>
      </c>
      <c r="E555" t="s">
        <v>8221</v>
      </c>
      <c r="F555">
        <v>2</v>
      </c>
      <c r="G555" t="b">
        <f t="shared" si="17"/>
        <v>0</v>
      </c>
    </row>
    <row r="556" spans="1:7" x14ac:dyDescent="0.45">
      <c r="A556" t="s">
        <v>8219</v>
      </c>
      <c r="B556">
        <v>30</v>
      </c>
      <c r="C556" t="b">
        <f t="shared" si="16"/>
        <v>0</v>
      </c>
      <c r="E556" t="s">
        <v>8221</v>
      </c>
      <c r="F556">
        <v>2</v>
      </c>
      <c r="G556" t="b">
        <f t="shared" si="17"/>
        <v>0</v>
      </c>
    </row>
    <row r="557" spans="1:7" x14ac:dyDescent="0.45">
      <c r="A557" t="s">
        <v>8219</v>
      </c>
      <c r="B557">
        <v>30</v>
      </c>
      <c r="C557" t="b">
        <f t="shared" si="16"/>
        <v>0</v>
      </c>
      <c r="E557" t="s">
        <v>8221</v>
      </c>
      <c r="F557">
        <v>2</v>
      </c>
      <c r="G557" t="b">
        <f t="shared" si="17"/>
        <v>0</v>
      </c>
    </row>
    <row r="558" spans="1:7" x14ac:dyDescent="0.45">
      <c r="A558" t="s">
        <v>8219</v>
      </c>
      <c r="B558">
        <v>30</v>
      </c>
      <c r="C558" t="b">
        <f t="shared" si="16"/>
        <v>0</v>
      </c>
      <c r="E558" t="s">
        <v>8221</v>
      </c>
      <c r="F558">
        <v>2</v>
      </c>
      <c r="G558" t="b">
        <f t="shared" si="17"/>
        <v>0</v>
      </c>
    </row>
    <row r="559" spans="1:7" x14ac:dyDescent="0.45">
      <c r="A559" t="s">
        <v>8219</v>
      </c>
      <c r="B559">
        <v>30</v>
      </c>
      <c r="C559" t="b">
        <f t="shared" si="16"/>
        <v>0</v>
      </c>
      <c r="E559" t="s">
        <v>8221</v>
      </c>
      <c r="F559">
        <v>2</v>
      </c>
      <c r="G559" t="b">
        <f t="shared" si="17"/>
        <v>0</v>
      </c>
    </row>
    <row r="560" spans="1:7" x14ac:dyDescent="0.45">
      <c r="A560" t="s">
        <v>8219</v>
      </c>
      <c r="B560">
        <v>30</v>
      </c>
      <c r="C560" t="b">
        <f t="shared" si="16"/>
        <v>0</v>
      </c>
      <c r="E560" t="s">
        <v>8221</v>
      </c>
      <c r="F560">
        <v>2</v>
      </c>
      <c r="G560" t="b">
        <f t="shared" si="17"/>
        <v>0</v>
      </c>
    </row>
    <row r="561" spans="1:7" x14ac:dyDescent="0.45">
      <c r="A561" t="s">
        <v>8219</v>
      </c>
      <c r="B561">
        <v>30</v>
      </c>
      <c r="C561" t="b">
        <f t="shared" si="16"/>
        <v>0</v>
      </c>
      <c r="E561" t="s">
        <v>8221</v>
      </c>
      <c r="F561">
        <v>2</v>
      </c>
      <c r="G561" t="b">
        <f t="shared" si="17"/>
        <v>0</v>
      </c>
    </row>
    <row r="562" spans="1:7" x14ac:dyDescent="0.45">
      <c r="A562" t="s">
        <v>8219</v>
      </c>
      <c r="B562">
        <v>30</v>
      </c>
      <c r="C562" t="b">
        <f t="shared" si="16"/>
        <v>0</v>
      </c>
      <c r="E562" t="s">
        <v>8221</v>
      </c>
      <c r="F562">
        <v>2</v>
      </c>
      <c r="G562" t="b">
        <f t="shared" si="17"/>
        <v>0</v>
      </c>
    </row>
    <row r="563" spans="1:7" x14ac:dyDescent="0.45">
      <c r="A563" t="s">
        <v>8219</v>
      </c>
      <c r="B563">
        <v>30</v>
      </c>
      <c r="C563" t="b">
        <f t="shared" si="16"/>
        <v>0</v>
      </c>
      <c r="E563" t="s">
        <v>8221</v>
      </c>
      <c r="F563">
        <v>2</v>
      </c>
      <c r="G563" t="b">
        <f t="shared" si="17"/>
        <v>0</v>
      </c>
    </row>
    <row r="564" spans="1:7" x14ac:dyDescent="0.45">
      <c r="A564" t="s">
        <v>8219</v>
      </c>
      <c r="B564">
        <v>30</v>
      </c>
      <c r="C564" t="b">
        <f t="shared" si="16"/>
        <v>0</v>
      </c>
      <c r="E564" t="s">
        <v>8221</v>
      </c>
      <c r="F564">
        <v>2</v>
      </c>
      <c r="G564" t="b">
        <f t="shared" si="17"/>
        <v>0</v>
      </c>
    </row>
    <row r="565" spans="1:7" x14ac:dyDescent="0.45">
      <c r="A565" t="s">
        <v>8219</v>
      </c>
      <c r="B565">
        <v>30</v>
      </c>
      <c r="C565" t="b">
        <f t="shared" si="16"/>
        <v>0</v>
      </c>
      <c r="E565" t="s">
        <v>8221</v>
      </c>
      <c r="F565">
        <v>2</v>
      </c>
      <c r="G565" t="b">
        <f t="shared" si="17"/>
        <v>0</v>
      </c>
    </row>
    <row r="566" spans="1:7" x14ac:dyDescent="0.45">
      <c r="A566" t="s">
        <v>8219</v>
      </c>
      <c r="B566">
        <v>30</v>
      </c>
      <c r="C566" t="b">
        <f t="shared" si="16"/>
        <v>0</v>
      </c>
      <c r="E566" t="s">
        <v>8221</v>
      </c>
      <c r="F566">
        <v>2</v>
      </c>
      <c r="G566" t="b">
        <f t="shared" si="17"/>
        <v>0</v>
      </c>
    </row>
    <row r="567" spans="1:7" x14ac:dyDescent="0.45">
      <c r="A567" t="s">
        <v>8219</v>
      </c>
      <c r="B567">
        <v>30</v>
      </c>
      <c r="C567" t="b">
        <f t="shared" si="16"/>
        <v>0</v>
      </c>
      <c r="E567" t="s">
        <v>8221</v>
      </c>
      <c r="F567">
        <v>2</v>
      </c>
      <c r="G567" t="b">
        <f t="shared" si="17"/>
        <v>0</v>
      </c>
    </row>
    <row r="568" spans="1:7" x14ac:dyDescent="0.45">
      <c r="A568" t="s">
        <v>8219</v>
      </c>
      <c r="B568">
        <v>30</v>
      </c>
      <c r="C568" t="b">
        <f t="shared" si="16"/>
        <v>0</v>
      </c>
      <c r="E568" t="s">
        <v>8221</v>
      </c>
      <c r="F568">
        <v>2</v>
      </c>
      <c r="G568" t="b">
        <f t="shared" si="17"/>
        <v>0</v>
      </c>
    </row>
    <row r="569" spans="1:7" x14ac:dyDescent="0.45">
      <c r="A569" t="s">
        <v>8219</v>
      </c>
      <c r="B569">
        <v>30</v>
      </c>
      <c r="C569" t="b">
        <f t="shared" si="16"/>
        <v>0</v>
      </c>
      <c r="E569" t="s">
        <v>8221</v>
      </c>
      <c r="F569">
        <v>2</v>
      </c>
      <c r="G569" t="b">
        <f t="shared" si="17"/>
        <v>0</v>
      </c>
    </row>
    <row r="570" spans="1:7" x14ac:dyDescent="0.45">
      <c r="A570" t="s">
        <v>8219</v>
      </c>
      <c r="B570">
        <v>30</v>
      </c>
      <c r="C570" t="b">
        <f t="shared" si="16"/>
        <v>0</v>
      </c>
      <c r="E570" t="s">
        <v>8221</v>
      </c>
      <c r="F570">
        <v>2</v>
      </c>
      <c r="G570" t="b">
        <f t="shared" si="17"/>
        <v>0</v>
      </c>
    </row>
    <row r="571" spans="1:7" x14ac:dyDescent="0.45">
      <c r="A571" t="s">
        <v>8219</v>
      </c>
      <c r="B571">
        <v>30</v>
      </c>
      <c r="C571" t="b">
        <f t="shared" si="16"/>
        <v>0</v>
      </c>
      <c r="E571" t="s">
        <v>8221</v>
      </c>
      <c r="F571">
        <v>2</v>
      </c>
      <c r="G571" t="b">
        <f t="shared" si="17"/>
        <v>0</v>
      </c>
    </row>
    <row r="572" spans="1:7" x14ac:dyDescent="0.45">
      <c r="A572" t="s">
        <v>8219</v>
      </c>
      <c r="B572">
        <v>30</v>
      </c>
      <c r="C572" t="b">
        <f t="shared" si="16"/>
        <v>0</v>
      </c>
      <c r="E572" t="s">
        <v>8221</v>
      </c>
      <c r="F572">
        <v>2</v>
      </c>
      <c r="G572" t="b">
        <f t="shared" si="17"/>
        <v>0</v>
      </c>
    </row>
    <row r="573" spans="1:7" x14ac:dyDescent="0.45">
      <c r="A573" t="s">
        <v>8219</v>
      </c>
      <c r="B573">
        <v>30</v>
      </c>
      <c r="C573" t="b">
        <f t="shared" si="16"/>
        <v>0</v>
      </c>
      <c r="E573" t="s">
        <v>8221</v>
      </c>
      <c r="F573">
        <v>2</v>
      </c>
      <c r="G573" t="b">
        <f t="shared" si="17"/>
        <v>0</v>
      </c>
    </row>
    <row r="574" spans="1:7" x14ac:dyDescent="0.45">
      <c r="A574" t="s">
        <v>8219</v>
      </c>
      <c r="B574">
        <v>30</v>
      </c>
      <c r="C574" t="b">
        <f t="shared" si="16"/>
        <v>0</v>
      </c>
      <c r="E574" t="s">
        <v>8221</v>
      </c>
      <c r="F574">
        <v>2</v>
      </c>
      <c r="G574" t="b">
        <f t="shared" si="17"/>
        <v>0</v>
      </c>
    </row>
    <row r="575" spans="1:7" x14ac:dyDescent="0.45">
      <c r="A575" t="s">
        <v>8219</v>
      </c>
      <c r="B575">
        <v>30</v>
      </c>
      <c r="C575" t="b">
        <f t="shared" si="16"/>
        <v>0</v>
      </c>
      <c r="E575" t="s">
        <v>8221</v>
      </c>
      <c r="F575">
        <v>2</v>
      </c>
      <c r="G575" t="b">
        <f t="shared" si="17"/>
        <v>0</v>
      </c>
    </row>
    <row r="576" spans="1:7" x14ac:dyDescent="0.45">
      <c r="A576" t="s">
        <v>8219</v>
      </c>
      <c r="B576">
        <v>31</v>
      </c>
      <c r="C576" t="b">
        <f t="shared" si="16"/>
        <v>0</v>
      </c>
      <c r="E576" t="s">
        <v>8221</v>
      </c>
      <c r="F576">
        <v>2</v>
      </c>
      <c r="G576" t="b">
        <f t="shared" si="17"/>
        <v>0</v>
      </c>
    </row>
    <row r="577" spans="1:7" x14ac:dyDescent="0.45">
      <c r="A577" t="s">
        <v>8219</v>
      </c>
      <c r="B577">
        <v>31</v>
      </c>
      <c r="C577" t="b">
        <f t="shared" si="16"/>
        <v>0</v>
      </c>
      <c r="E577" t="s">
        <v>8221</v>
      </c>
      <c r="F577">
        <v>2</v>
      </c>
      <c r="G577" t="b">
        <f t="shared" si="17"/>
        <v>0</v>
      </c>
    </row>
    <row r="578" spans="1:7" x14ac:dyDescent="0.45">
      <c r="A578" t="s">
        <v>8219</v>
      </c>
      <c r="B578">
        <v>31</v>
      </c>
      <c r="C578" t="b">
        <f t="shared" si="16"/>
        <v>0</v>
      </c>
      <c r="E578" t="s">
        <v>8221</v>
      </c>
      <c r="F578">
        <v>2</v>
      </c>
      <c r="G578" t="b">
        <f t="shared" si="17"/>
        <v>0</v>
      </c>
    </row>
    <row r="579" spans="1:7" x14ac:dyDescent="0.45">
      <c r="A579" t="s">
        <v>8219</v>
      </c>
      <c r="B579">
        <v>31</v>
      </c>
      <c r="C579" t="b">
        <f t="shared" ref="C579:C642" si="18">OR(B579&lt;$J$30,B579&gt;$J$31)</f>
        <v>0</v>
      </c>
      <c r="E579" t="s">
        <v>8221</v>
      </c>
      <c r="F579">
        <v>2</v>
      </c>
      <c r="G579" t="b">
        <f t="shared" ref="G579:G642" si="19">OR(F579&lt;$J$38,F579&gt;$J$39)</f>
        <v>0</v>
      </c>
    </row>
    <row r="580" spans="1:7" x14ac:dyDescent="0.45">
      <c r="A580" t="s">
        <v>8219</v>
      </c>
      <c r="B580">
        <v>31</v>
      </c>
      <c r="C580" t="b">
        <f t="shared" si="18"/>
        <v>0</v>
      </c>
      <c r="E580" t="s">
        <v>8221</v>
      </c>
      <c r="F580">
        <v>2</v>
      </c>
      <c r="G580" t="b">
        <f t="shared" si="19"/>
        <v>0</v>
      </c>
    </row>
    <row r="581" spans="1:7" x14ac:dyDescent="0.45">
      <c r="A581" t="s">
        <v>8219</v>
      </c>
      <c r="B581">
        <v>31</v>
      </c>
      <c r="C581" t="b">
        <f t="shared" si="18"/>
        <v>0</v>
      </c>
      <c r="E581" t="s">
        <v>8221</v>
      </c>
      <c r="F581">
        <v>2</v>
      </c>
      <c r="G581" t="b">
        <f t="shared" si="19"/>
        <v>0</v>
      </c>
    </row>
    <row r="582" spans="1:7" x14ac:dyDescent="0.45">
      <c r="A582" t="s">
        <v>8219</v>
      </c>
      <c r="B582">
        <v>31</v>
      </c>
      <c r="C582" t="b">
        <f t="shared" si="18"/>
        <v>0</v>
      </c>
      <c r="E582" t="s">
        <v>8221</v>
      </c>
      <c r="F582">
        <v>2</v>
      </c>
      <c r="G582" t="b">
        <f t="shared" si="19"/>
        <v>0</v>
      </c>
    </row>
    <row r="583" spans="1:7" x14ac:dyDescent="0.45">
      <c r="A583" t="s">
        <v>8219</v>
      </c>
      <c r="B583">
        <v>31</v>
      </c>
      <c r="C583" t="b">
        <f t="shared" si="18"/>
        <v>0</v>
      </c>
      <c r="E583" t="s">
        <v>8221</v>
      </c>
      <c r="F583">
        <v>2</v>
      </c>
      <c r="G583" t="b">
        <f t="shared" si="19"/>
        <v>0</v>
      </c>
    </row>
    <row r="584" spans="1:7" x14ac:dyDescent="0.45">
      <c r="A584" t="s">
        <v>8219</v>
      </c>
      <c r="B584">
        <v>31</v>
      </c>
      <c r="C584" t="b">
        <f t="shared" si="18"/>
        <v>0</v>
      </c>
      <c r="E584" t="s">
        <v>8221</v>
      </c>
      <c r="F584">
        <v>2</v>
      </c>
      <c r="G584" t="b">
        <f t="shared" si="19"/>
        <v>0</v>
      </c>
    </row>
    <row r="585" spans="1:7" x14ac:dyDescent="0.45">
      <c r="A585" t="s">
        <v>8219</v>
      </c>
      <c r="B585">
        <v>31</v>
      </c>
      <c r="C585" t="b">
        <f t="shared" si="18"/>
        <v>0</v>
      </c>
      <c r="E585" t="s">
        <v>8221</v>
      </c>
      <c r="F585">
        <v>2</v>
      </c>
      <c r="G585" t="b">
        <f t="shared" si="19"/>
        <v>0</v>
      </c>
    </row>
    <row r="586" spans="1:7" x14ac:dyDescent="0.45">
      <c r="A586" t="s">
        <v>8219</v>
      </c>
      <c r="B586">
        <v>31</v>
      </c>
      <c r="C586" t="b">
        <f t="shared" si="18"/>
        <v>0</v>
      </c>
      <c r="E586" t="s">
        <v>8221</v>
      </c>
      <c r="F586">
        <v>2</v>
      </c>
      <c r="G586" t="b">
        <f t="shared" si="19"/>
        <v>0</v>
      </c>
    </row>
    <row r="587" spans="1:7" x14ac:dyDescent="0.45">
      <c r="A587" t="s">
        <v>8219</v>
      </c>
      <c r="B587">
        <v>31</v>
      </c>
      <c r="C587" t="b">
        <f t="shared" si="18"/>
        <v>0</v>
      </c>
      <c r="E587" t="s">
        <v>8221</v>
      </c>
      <c r="F587">
        <v>2</v>
      </c>
      <c r="G587" t="b">
        <f t="shared" si="19"/>
        <v>0</v>
      </c>
    </row>
    <row r="588" spans="1:7" x14ac:dyDescent="0.45">
      <c r="A588" t="s">
        <v>8219</v>
      </c>
      <c r="B588">
        <v>31</v>
      </c>
      <c r="C588" t="b">
        <f t="shared" si="18"/>
        <v>0</v>
      </c>
      <c r="E588" t="s">
        <v>8221</v>
      </c>
      <c r="F588">
        <v>2</v>
      </c>
      <c r="G588" t="b">
        <f t="shared" si="19"/>
        <v>0</v>
      </c>
    </row>
    <row r="589" spans="1:7" x14ac:dyDescent="0.45">
      <c r="A589" t="s">
        <v>8219</v>
      </c>
      <c r="B589">
        <v>31</v>
      </c>
      <c r="C589" t="b">
        <f t="shared" si="18"/>
        <v>0</v>
      </c>
      <c r="E589" t="s">
        <v>8221</v>
      </c>
      <c r="F589">
        <v>2</v>
      </c>
      <c r="G589" t="b">
        <f t="shared" si="19"/>
        <v>0</v>
      </c>
    </row>
    <row r="590" spans="1:7" x14ac:dyDescent="0.45">
      <c r="A590" t="s">
        <v>8219</v>
      </c>
      <c r="B590">
        <v>31</v>
      </c>
      <c r="C590" t="b">
        <f t="shared" si="18"/>
        <v>0</v>
      </c>
      <c r="E590" t="s">
        <v>8221</v>
      </c>
      <c r="F590">
        <v>2</v>
      </c>
      <c r="G590" t="b">
        <f t="shared" si="19"/>
        <v>0</v>
      </c>
    </row>
    <row r="591" spans="1:7" x14ac:dyDescent="0.45">
      <c r="A591" t="s">
        <v>8219</v>
      </c>
      <c r="B591">
        <v>31</v>
      </c>
      <c r="C591" t="b">
        <f t="shared" si="18"/>
        <v>0</v>
      </c>
      <c r="E591" t="s">
        <v>8221</v>
      </c>
      <c r="F591">
        <v>2</v>
      </c>
      <c r="G591" t="b">
        <f t="shared" si="19"/>
        <v>0</v>
      </c>
    </row>
    <row r="592" spans="1:7" x14ac:dyDescent="0.45">
      <c r="A592" t="s">
        <v>8219</v>
      </c>
      <c r="B592">
        <v>31</v>
      </c>
      <c r="C592" t="b">
        <f t="shared" si="18"/>
        <v>0</v>
      </c>
      <c r="E592" t="s">
        <v>8221</v>
      </c>
      <c r="F592">
        <v>2</v>
      </c>
      <c r="G592" t="b">
        <f t="shared" si="19"/>
        <v>0</v>
      </c>
    </row>
    <row r="593" spans="1:7" x14ac:dyDescent="0.45">
      <c r="A593" t="s">
        <v>8219</v>
      </c>
      <c r="B593">
        <v>31</v>
      </c>
      <c r="C593" t="b">
        <f t="shared" si="18"/>
        <v>0</v>
      </c>
      <c r="E593" t="s">
        <v>8221</v>
      </c>
      <c r="F593">
        <v>2</v>
      </c>
      <c r="G593" t="b">
        <f t="shared" si="19"/>
        <v>0</v>
      </c>
    </row>
    <row r="594" spans="1:7" x14ac:dyDescent="0.45">
      <c r="A594" t="s">
        <v>8219</v>
      </c>
      <c r="B594">
        <v>31</v>
      </c>
      <c r="C594" t="b">
        <f t="shared" si="18"/>
        <v>0</v>
      </c>
      <c r="E594" t="s">
        <v>8221</v>
      </c>
      <c r="F594">
        <v>2</v>
      </c>
      <c r="G594" t="b">
        <f t="shared" si="19"/>
        <v>0</v>
      </c>
    </row>
    <row r="595" spans="1:7" x14ac:dyDescent="0.45">
      <c r="A595" t="s">
        <v>8219</v>
      </c>
      <c r="B595">
        <v>31</v>
      </c>
      <c r="C595" t="b">
        <f t="shared" si="18"/>
        <v>0</v>
      </c>
      <c r="E595" t="s">
        <v>8221</v>
      </c>
      <c r="F595">
        <v>2</v>
      </c>
      <c r="G595" t="b">
        <f t="shared" si="19"/>
        <v>0</v>
      </c>
    </row>
    <row r="596" spans="1:7" x14ac:dyDescent="0.45">
      <c r="A596" t="s">
        <v>8219</v>
      </c>
      <c r="B596">
        <v>32</v>
      </c>
      <c r="C596" t="b">
        <f t="shared" si="18"/>
        <v>0</v>
      </c>
      <c r="E596" t="s">
        <v>8221</v>
      </c>
      <c r="F596">
        <v>2</v>
      </c>
      <c r="G596" t="b">
        <f t="shared" si="19"/>
        <v>0</v>
      </c>
    </row>
    <row r="597" spans="1:7" x14ac:dyDescent="0.45">
      <c r="A597" t="s">
        <v>8219</v>
      </c>
      <c r="B597">
        <v>32</v>
      </c>
      <c r="C597" t="b">
        <f t="shared" si="18"/>
        <v>0</v>
      </c>
      <c r="E597" t="s">
        <v>8221</v>
      </c>
      <c r="F597">
        <v>2</v>
      </c>
      <c r="G597" t="b">
        <f t="shared" si="19"/>
        <v>0</v>
      </c>
    </row>
    <row r="598" spans="1:7" x14ac:dyDescent="0.45">
      <c r="A598" t="s">
        <v>8219</v>
      </c>
      <c r="B598">
        <v>32</v>
      </c>
      <c r="C598" t="b">
        <f t="shared" si="18"/>
        <v>0</v>
      </c>
      <c r="E598" t="s">
        <v>8221</v>
      </c>
      <c r="F598">
        <v>2</v>
      </c>
      <c r="G598" t="b">
        <f t="shared" si="19"/>
        <v>0</v>
      </c>
    </row>
    <row r="599" spans="1:7" x14ac:dyDescent="0.45">
      <c r="A599" t="s">
        <v>8219</v>
      </c>
      <c r="B599">
        <v>32</v>
      </c>
      <c r="C599" t="b">
        <f t="shared" si="18"/>
        <v>0</v>
      </c>
      <c r="E599" t="s">
        <v>8221</v>
      </c>
      <c r="F599">
        <v>2</v>
      </c>
      <c r="G599" t="b">
        <f t="shared" si="19"/>
        <v>0</v>
      </c>
    </row>
    <row r="600" spans="1:7" x14ac:dyDescent="0.45">
      <c r="A600" t="s">
        <v>8219</v>
      </c>
      <c r="B600">
        <v>32</v>
      </c>
      <c r="C600" t="b">
        <f t="shared" si="18"/>
        <v>0</v>
      </c>
      <c r="E600" t="s">
        <v>8221</v>
      </c>
      <c r="F600">
        <v>2</v>
      </c>
      <c r="G600" t="b">
        <f t="shared" si="19"/>
        <v>0</v>
      </c>
    </row>
    <row r="601" spans="1:7" x14ac:dyDescent="0.45">
      <c r="A601" t="s">
        <v>8219</v>
      </c>
      <c r="B601">
        <v>32</v>
      </c>
      <c r="C601" t="b">
        <f t="shared" si="18"/>
        <v>0</v>
      </c>
      <c r="E601" t="s">
        <v>8221</v>
      </c>
      <c r="F601">
        <v>2</v>
      </c>
      <c r="G601" t="b">
        <f t="shared" si="19"/>
        <v>0</v>
      </c>
    </row>
    <row r="602" spans="1:7" x14ac:dyDescent="0.45">
      <c r="A602" t="s">
        <v>8219</v>
      </c>
      <c r="B602">
        <v>32</v>
      </c>
      <c r="C602" t="b">
        <f t="shared" si="18"/>
        <v>0</v>
      </c>
      <c r="E602" t="s">
        <v>8221</v>
      </c>
      <c r="F602">
        <v>2</v>
      </c>
      <c r="G602" t="b">
        <f t="shared" si="19"/>
        <v>0</v>
      </c>
    </row>
    <row r="603" spans="1:7" x14ac:dyDescent="0.45">
      <c r="A603" t="s">
        <v>8219</v>
      </c>
      <c r="B603">
        <v>32</v>
      </c>
      <c r="C603" t="b">
        <f t="shared" si="18"/>
        <v>0</v>
      </c>
      <c r="E603" t="s">
        <v>8221</v>
      </c>
      <c r="F603">
        <v>2</v>
      </c>
      <c r="G603" t="b">
        <f t="shared" si="19"/>
        <v>0</v>
      </c>
    </row>
    <row r="604" spans="1:7" x14ac:dyDescent="0.45">
      <c r="A604" t="s">
        <v>8219</v>
      </c>
      <c r="B604">
        <v>32</v>
      </c>
      <c r="C604" t="b">
        <f t="shared" si="18"/>
        <v>0</v>
      </c>
      <c r="E604" t="s">
        <v>8221</v>
      </c>
      <c r="F604">
        <v>2</v>
      </c>
      <c r="G604" t="b">
        <f t="shared" si="19"/>
        <v>0</v>
      </c>
    </row>
    <row r="605" spans="1:7" x14ac:dyDescent="0.45">
      <c r="A605" t="s">
        <v>8219</v>
      </c>
      <c r="B605">
        <v>32</v>
      </c>
      <c r="C605" t="b">
        <f t="shared" si="18"/>
        <v>0</v>
      </c>
      <c r="E605" t="s">
        <v>8221</v>
      </c>
      <c r="F605">
        <v>2</v>
      </c>
      <c r="G605" t="b">
        <f t="shared" si="19"/>
        <v>0</v>
      </c>
    </row>
    <row r="606" spans="1:7" x14ac:dyDescent="0.45">
      <c r="A606" t="s">
        <v>8219</v>
      </c>
      <c r="B606">
        <v>32</v>
      </c>
      <c r="C606" t="b">
        <f t="shared" si="18"/>
        <v>0</v>
      </c>
      <c r="E606" t="s">
        <v>8221</v>
      </c>
      <c r="F606">
        <v>2</v>
      </c>
      <c r="G606" t="b">
        <f t="shared" si="19"/>
        <v>0</v>
      </c>
    </row>
    <row r="607" spans="1:7" x14ac:dyDescent="0.45">
      <c r="A607" t="s">
        <v>8219</v>
      </c>
      <c r="B607">
        <v>32</v>
      </c>
      <c r="C607" t="b">
        <f t="shared" si="18"/>
        <v>0</v>
      </c>
      <c r="E607" t="s">
        <v>8221</v>
      </c>
      <c r="F607">
        <v>2</v>
      </c>
      <c r="G607" t="b">
        <f t="shared" si="19"/>
        <v>0</v>
      </c>
    </row>
    <row r="608" spans="1:7" x14ac:dyDescent="0.45">
      <c r="A608" t="s">
        <v>8219</v>
      </c>
      <c r="B608">
        <v>32</v>
      </c>
      <c r="C608" t="b">
        <f t="shared" si="18"/>
        <v>0</v>
      </c>
      <c r="E608" t="s">
        <v>8221</v>
      </c>
      <c r="F608">
        <v>2</v>
      </c>
      <c r="G608" t="b">
        <f t="shared" si="19"/>
        <v>0</v>
      </c>
    </row>
    <row r="609" spans="1:7" x14ac:dyDescent="0.45">
      <c r="A609" t="s">
        <v>8219</v>
      </c>
      <c r="B609">
        <v>32</v>
      </c>
      <c r="C609" t="b">
        <f t="shared" si="18"/>
        <v>0</v>
      </c>
      <c r="E609" t="s">
        <v>8221</v>
      </c>
      <c r="F609">
        <v>2</v>
      </c>
      <c r="G609" t="b">
        <f t="shared" si="19"/>
        <v>0</v>
      </c>
    </row>
    <row r="610" spans="1:7" x14ac:dyDescent="0.45">
      <c r="A610" t="s">
        <v>8219</v>
      </c>
      <c r="B610">
        <v>32</v>
      </c>
      <c r="C610" t="b">
        <f t="shared" si="18"/>
        <v>0</v>
      </c>
      <c r="E610" t="s">
        <v>8221</v>
      </c>
      <c r="F610">
        <v>2</v>
      </c>
      <c r="G610" t="b">
        <f t="shared" si="19"/>
        <v>0</v>
      </c>
    </row>
    <row r="611" spans="1:7" x14ac:dyDescent="0.45">
      <c r="A611" t="s">
        <v>8219</v>
      </c>
      <c r="B611">
        <v>32</v>
      </c>
      <c r="C611" t="b">
        <f t="shared" si="18"/>
        <v>0</v>
      </c>
      <c r="E611" t="s">
        <v>8221</v>
      </c>
      <c r="F611">
        <v>2</v>
      </c>
      <c r="G611" t="b">
        <f t="shared" si="19"/>
        <v>0</v>
      </c>
    </row>
    <row r="612" spans="1:7" x14ac:dyDescent="0.45">
      <c r="A612" t="s">
        <v>8219</v>
      </c>
      <c r="B612">
        <v>32</v>
      </c>
      <c r="C612" t="b">
        <f t="shared" si="18"/>
        <v>0</v>
      </c>
      <c r="E612" t="s">
        <v>8221</v>
      </c>
      <c r="F612">
        <v>2</v>
      </c>
      <c r="G612" t="b">
        <f t="shared" si="19"/>
        <v>0</v>
      </c>
    </row>
    <row r="613" spans="1:7" x14ac:dyDescent="0.45">
      <c r="A613" t="s">
        <v>8219</v>
      </c>
      <c r="B613">
        <v>32</v>
      </c>
      <c r="C613" t="b">
        <f t="shared" si="18"/>
        <v>0</v>
      </c>
      <c r="E613" t="s">
        <v>8221</v>
      </c>
      <c r="F613">
        <v>2</v>
      </c>
      <c r="G613" t="b">
        <f t="shared" si="19"/>
        <v>0</v>
      </c>
    </row>
    <row r="614" spans="1:7" x14ac:dyDescent="0.45">
      <c r="A614" t="s">
        <v>8219</v>
      </c>
      <c r="B614">
        <v>32</v>
      </c>
      <c r="C614" t="b">
        <f t="shared" si="18"/>
        <v>0</v>
      </c>
      <c r="E614" t="s">
        <v>8221</v>
      </c>
      <c r="F614">
        <v>2</v>
      </c>
      <c r="G614" t="b">
        <f t="shared" si="19"/>
        <v>0</v>
      </c>
    </row>
    <row r="615" spans="1:7" x14ac:dyDescent="0.45">
      <c r="A615" t="s">
        <v>8219</v>
      </c>
      <c r="B615">
        <v>33</v>
      </c>
      <c r="C615" t="b">
        <f t="shared" si="18"/>
        <v>0</v>
      </c>
      <c r="E615" t="s">
        <v>8221</v>
      </c>
      <c r="F615">
        <v>2</v>
      </c>
      <c r="G615" t="b">
        <f t="shared" si="19"/>
        <v>0</v>
      </c>
    </row>
    <row r="616" spans="1:7" x14ac:dyDescent="0.45">
      <c r="A616" t="s">
        <v>8219</v>
      </c>
      <c r="B616">
        <v>33</v>
      </c>
      <c r="C616" t="b">
        <f t="shared" si="18"/>
        <v>0</v>
      </c>
      <c r="E616" t="s">
        <v>8221</v>
      </c>
      <c r="F616">
        <v>2</v>
      </c>
      <c r="G616" t="b">
        <f t="shared" si="19"/>
        <v>0</v>
      </c>
    </row>
    <row r="617" spans="1:7" x14ac:dyDescent="0.45">
      <c r="A617" t="s">
        <v>8219</v>
      </c>
      <c r="B617">
        <v>33</v>
      </c>
      <c r="C617" t="b">
        <f t="shared" si="18"/>
        <v>0</v>
      </c>
      <c r="E617" t="s">
        <v>8221</v>
      </c>
      <c r="F617">
        <v>2</v>
      </c>
      <c r="G617" t="b">
        <f t="shared" si="19"/>
        <v>0</v>
      </c>
    </row>
    <row r="618" spans="1:7" x14ac:dyDescent="0.45">
      <c r="A618" t="s">
        <v>8219</v>
      </c>
      <c r="B618">
        <v>33</v>
      </c>
      <c r="C618" t="b">
        <f t="shared" si="18"/>
        <v>0</v>
      </c>
      <c r="E618" t="s">
        <v>8221</v>
      </c>
      <c r="F618">
        <v>2</v>
      </c>
      <c r="G618" t="b">
        <f t="shared" si="19"/>
        <v>0</v>
      </c>
    </row>
    <row r="619" spans="1:7" x14ac:dyDescent="0.45">
      <c r="A619" t="s">
        <v>8219</v>
      </c>
      <c r="B619">
        <v>33</v>
      </c>
      <c r="C619" t="b">
        <f t="shared" si="18"/>
        <v>0</v>
      </c>
      <c r="E619" t="s">
        <v>8221</v>
      </c>
      <c r="F619">
        <v>2</v>
      </c>
      <c r="G619" t="b">
        <f t="shared" si="19"/>
        <v>0</v>
      </c>
    </row>
    <row r="620" spans="1:7" x14ac:dyDescent="0.45">
      <c r="A620" t="s">
        <v>8219</v>
      </c>
      <c r="B620">
        <v>33</v>
      </c>
      <c r="C620" t="b">
        <f t="shared" si="18"/>
        <v>0</v>
      </c>
      <c r="E620" t="s">
        <v>8221</v>
      </c>
      <c r="F620">
        <v>2</v>
      </c>
      <c r="G620" t="b">
        <f t="shared" si="19"/>
        <v>0</v>
      </c>
    </row>
    <row r="621" spans="1:7" x14ac:dyDescent="0.45">
      <c r="A621" t="s">
        <v>8219</v>
      </c>
      <c r="B621">
        <v>33</v>
      </c>
      <c r="C621" t="b">
        <f t="shared" si="18"/>
        <v>0</v>
      </c>
      <c r="E621" t="s">
        <v>8221</v>
      </c>
      <c r="F621">
        <v>2</v>
      </c>
      <c r="G621" t="b">
        <f t="shared" si="19"/>
        <v>0</v>
      </c>
    </row>
    <row r="622" spans="1:7" x14ac:dyDescent="0.45">
      <c r="A622" t="s">
        <v>8219</v>
      </c>
      <c r="B622">
        <v>33</v>
      </c>
      <c r="C622" t="b">
        <f t="shared" si="18"/>
        <v>0</v>
      </c>
      <c r="E622" t="s">
        <v>8221</v>
      </c>
      <c r="F622">
        <v>2</v>
      </c>
      <c r="G622" t="b">
        <f t="shared" si="19"/>
        <v>0</v>
      </c>
    </row>
    <row r="623" spans="1:7" x14ac:dyDescent="0.45">
      <c r="A623" t="s">
        <v>8219</v>
      </c>
      <c r="B623">
        <v>33</v>
      </c>
      <c r="C623" t="b">
        <f t="shared" si="18"/>
        <v>0</v>
      </c>
      <c r="E623" t="s">
        <v>8221</v>
      </c>
      <c r="F623">
        <v>2</v>
      </c>
      <c r="G623" t="b">
        <f t="shared" si="19"/>
        <v>0</v>
      </c>
    </row>
    <row r="624" spans="1:7" x14ac:dyDescent="0.45">
      <c r="A624" t="s">
        <v>8219</v>
      </c>
      <c r="B624">
        <v>33</v>
      </c>
      <c r="C624" t="b">
        <f t="shared" si="18"/>
        <v>0</v>
      </c>
      <c r="E624" t="s">
        <v>8221</v>
      </c>
      <c r="F624">
        <v>2</v>
      </c>
      <c r="G624" t="b">
        <f t="shared" si="19"/>
        <v>0</v>
      </c>
    </row>
    <row r="625" spans="1:7" x14ac:dyDescent="0.45">
      <c r="A625" t="s">
        <v>8219</v>
      </c>
      <c r="B625">
        <v>33</v>
      </c>
      <c r="C625" t="b">
        <f t="shared" si="18"/>
        <v>0</v>
      </c>
      <c r="E625" t="s">
        <v>8221</v>
      </c>
      <c r="F625">
        <v>2</v>
      </c>
      <c r="G625" t="b">
        <f t="shared" si="19"/>
        <v>0</v>
      </c>
    </row>
    <row r="626" spans="1:7" x14ac:dyDescent="0.45">
      <c r="A626" t="s">
        <v>8219</v>
      </c>
      <c r="B626">
        <v>33</v>
      </c>
      <c r="C626" t="b">
        <f t="shared" si="18"/>
        <v>0</v>
      </c>
      <c r="E626" t="s">
        <v>8221</v>
      </c>
      <c r="F626">
        <v>2</v>
      </c>
      <c r="G626" t="b">
        <f t="shared" si="19"/>
        <v>0</v>
      </c>
    </row>
    <row r="627" spans="1:7" x14ac:dyDescent="0.45">
      <c r="A627" t="s">
        <v>8219</v>
      </c>
      <c r="B627">
        <v>33</v>
      </c>
      <c r="C627" t="b">
        <f t="shared" si="18"/>
        <v>0</v>
      </c>
      <c r="E627" t="s">
        <v>8221</v>
      </c>
      <c r="F627">
        <v>2</v>
      </c>
      <c r="G627" t="b">
        <f t="shared" si="19"/>
        <v>0</v>
      </c>
    </row>
    <row r="628" spans="1:7" x14ac:dyDescent="0.45">
      <c r="A628" t="s">
        <v>8219</v>
      </c>
      <c r="B628">
        <v>33</v>
      </c>
      <c r="C628" t="b">
        <f t="shared" si="18"/>
        <v>0</v>
      </c>
      <c r="E628" t="s">
        <v>8221</v>
      </c>
      <c r="F628">
        <v>2</v>
      </c>
      <c r="G628" t="b">
        <f t="shared" si="19"/>
        <v>0</v>
      </c>
    </row>
    <row r="629" spans="1:7" x14ac:dyDescent="0.45">
      <c r="A629" t="s">
        <v>8219</v>
      </c>
      <c r="B629">
        <v>33</v>
      </c>
      <c r="C629" t="b">
        <f t="shared" si="18"/>
        <v>0</v>
      </c>
      <c r="E629" t="s">
        <v>8221</v>
      </c>
      <c r="F629">
        <v>2</v>
      </c>
      <c r="G629" t="b">
        <f t="shared" si="19"/>
        <v>0</v>
      </c>
    </row>
    <row r="630" spans="1:7" x14ac:dyDescent="0.45">
      <c r="A630" t="s">
        <v>8219</v>
      </c>
      <c r="B630">
        <v>33</v>
      </c>
      <c r="C630" t="b">
        <f t="shared" si="18"/>
        <v>0</v>
      </c>
      <c r="E630" t="s">
        <v>8221</v>
      </c>
      <c r="F630">
        <v>2</v>
      </c>
      <c r="G630" t="b">
        <f t="shared" si="19"/>
        <v>0</v>
      </c>
    </row>
    <row r="631" spans="1:7" x14ac:dyDescent="0.45">
      <c r="A631" t="s">
        <v>8219</v>
      </c>
      <c r="B631">
        <v>33</v>
      </c>
      <c r="C631" t="b">
        <f t="shared" si="18"/>
        <v>0</v>
      </c>
      <c r="E631" t="s">
        <v>8221</v>
      </c>
      <c r="F631">
        <v>2</v>
      </c>
      <c r="G631" t="b">
        <f t="shared" si="19"/>
        <v>0</v>
      </c>
    </row>
    <row r="632" spans="1:7" x14ac:dyDescent="0.45">
      <c r="A632" t="s">
        <v>8219</v>
      </c>
      <c r="B632">
        <v>33</v>
      </c>
      <c r="C632" t="b">
        <f t="shared" si="18"/>
        <v>0</v>
      </c>
      <c r="E632" t="s">
        <v>8221</v>
      </c>
      <c r="F632">
        <v>2</v>
      </c>
      <c r="G632" t="b">
        <f t="shared" si="19"/>
        <v>0</v>
      </c>
    </row>
    <row r="633" spans="1:7" x14ac:dyDescent="0.45">
      <c r="A633" t="s">
        <v>8219</v>
      </c>
      <c r="B633">
        <v>33</v>
      </c>
      <c r="C633" t="b">
        <f t="shared" si="18"/>
        <v>0</v>
      </c>
      <c r="E633" t="s">
        <v>8221</v>
      </c>
      <c r="F633">
        <v>2</v>
      </c>
      <c r="G633" t="b">
        <f t="shared" si="19"/>
        <v>0</v>
      </c>
    </row>
    <row r="634" spans="1:7" x14ac:dyDescent="0.45">
      <c r="A634" t="s">
        <v>8219</v>
      </c>
      <c r="B634">
        <v>33</v>
      </c>
      <c r="C634" t="b">
        <f t="shared" si="18"/>
        <v>0</v>
      </c>
      <c r="E634" t="s">
        <v>8221</v>
      </c>
      <c r="F634">
        <v>2</v>
      </c>
      <c r="G634" t="b">
        <f t="shared" si="19"/>
        <v>0</v>
      </c>
    </row>
    <row r="635" spans="1:7" x14ac:dyDescent="0.45">
      <c r="A635" t="s">
        <v>8219</v>
      </c>
      <c r="B635">
        <v>33</v>
      </c>
      <c r="C635" t="b">
        <f t="shared" si="18"/>
        <v>0</v>
      </c>
      <c r="E635" t="s">
        <v>8221</v>
      </c>
      <c r="F635">
        <v>2</v>
      </c>
      <c r="G635" t="b">
        <f t="shared" si="19"/>
        <v>0</v>
      </c>
    </row>
    <row r="636" spans="1:7" x14ac:dyDescent="0.45">
      <c r="A636" t="s">
        <v>8219</v>
      </c>
      <c r="B636">
        <v>33</v>
      </c>
      <c r="C636" t="b">
        <f t="shared" si="18"/>
        <v>0</v>
      </c>
      <c r="E636" t="s">
        <v>8221</v>
      </c>
      <c r="F636">
        <v>2</v>
      </c>
      <c r="G636" t="b">
        <f t="shared" si="19"/>
        <v>0</v>
      </c>
    </row>
    <row r="637" spans="1:7" x14ac:dyDescent="0.45">
      <c r="A637" t="s">
        <v>8219</v>
      </c>
      <c r="B637">
        <v>33</v>
      </c>
      <c r="C637" t="b">
        <f t="shared" si="18"/>
        <v>0</v>
      </c>
      <c r="E637" t="s">
        <v>8221</v>
      </c>
      <c r="F637">
        <v>2</v>
      </c>
      <c r="G637" t="b">
        <f t="shared" si="19"/>
        <v>0</v>
      </c>
    </row>
    <row r="638" spans="1:7" x14ac:dyDescent="0.45">
      <c r="A638" t="s">
        <v>8219</v>
      </c>
      <c r="B638">
        <v>33</v>
      </c>
      <c r="C638" t="b">
        <f t="shared" si="18"/>
        <v>0</v>
      </c>
      <c r="E638" t="s">
        <v>8221</v>
      </c>
      <c r="F638">
        <v>2</v>
      </c>
      <c r="G638" t="b">
        <f t="shared" si="19"/>
        <v>0</v>
      </c>
    </row>
    <row r="639" spans="1:7" x14ac:dyDescent="0.45">
      <c r="A639" t="s">
        <v>8219</v>
      </c>
      <c r="B639">
        <v>34</v>
      </c>
      <c r="C639" t="b">
        <f t="shared" si="18"/>
        <v>0</v>
      </c>
      <c r="E639" t="s">
        <v>8221</v>
      </c>
      <c r="F639">
        <v>2</v>
      </c>
      <c r="G639" t="b">
        <f t="shared" si="19"/>
        <v>0</v>
      </c>
    </row>
    <row r="640" spans="1:7" x14ac:dyDescent="0.45">
      <c r="A640" t="s">
        <v>8219</v>
      </c>
      <c r="B640">
        <v>34</v>
      </c>
      <c r="C640" t="b">
        <f t="shared" si="18"/>
        <v>0</v>
      </c>
      <c r="E640" t="s">
        <v>8221</v>
      </c>
      <c r="F640">
        <v>2</v>
      </c>
      <c r="G640" t="b">
        <f t="shared" si="19"/>
        <v>0</v>
      </c>
    </row>
    <row r="641" spans="1:7" x14ac:dyDescent="0.45">
      <c r="A641" t="s">
        <v>8219</v>
      </c>
      <c r="B641">
        <v>34</v>
      </c>
      <c r="C641" t="b">
        <f t="shared" si="18"/>
        <v>0</v>
      </c>
      <c r="E641" t="s">
        <v>8221</v>
      </c>
      <c r="F641">
        <v>2</v>
      </c>
      <c r="G641" t="b">
        <f t="shared" si="19"/>
        <v>0</v>
      </c>
    </row>
    <row r="642" spans="1:7" x14ac:dyDescent="0.45">
      <c r="A642" t="s">
        <v>8219</v>
      </c>
      <c r="B642">
        <v>34</v>
      </c>
      <c r="C642" t="b">
        <f t="shared" si="18"/>
        <v>0</v>
      </c>
      <c r="E642" t="s">
        <v>8221</v>
      </c>
      <c r="F642">
        <v>2</v>
      </c>
      <c r="G642" t="b">
        <f t="shared" si="19"/>
        <v>0</v>
      </c>
    </row>
    <row r="643" spans="1:7" x14ac:dyDescent="0.45">
      <c r="A643" t="s">
        <v>8219</v>
      </c>
      <c r="B643">
        <v>34</v>
      </c>
      <c r="C643" t="b">
        <f t="shared" ref="C643:C706" si="20">OR(B643&lt;$J$30,B643&gt;$J$31)</f>
        <v>0</v>
      </c>
      <c r="E643" t="s">
        <v>8221</v>
      </c>
      <c r="F643">
        <v>2</v>
      </c>
      <c r="G643" t="b">
        <f t="shared" ref="G643:G706" si="21">OR(F643&lt;$J$38,F643&gt;$J$39)</f>
        <v>0</v>
      </c>
    </row>
    <row r="644" spans="1:7" x14ac:dyDescent="0.45">
      <c r="A644" t="s">
        <v>8219</v>
      </c>
      <c r="B644">
        <v>34</v>
      </c>
      <c r="C644" t="b">
        <f t="shared" si="20"/>
        <v>0</v>
      </c>
      <c r="E644" t="s">
        <v>8221</v>
      </c>
      <c r="F644">
        <v>2</v>
      </c>
      <c r="G644" t="b">
        <f t="shared" si="21"/>
        <v>0</v>
      </c>
    </row>
    <row r="645" spans="1:7" x14ac:dyDescent="0.45">
      <c r="A645" t="s">
        <v>8219</v>
      </c>
      <c r="B645">
        <v>34</v>
      </c>
      <c r="C645" t="b">
        <f t="shared" si="20"/>
        <v>0</v>
      </c>
      <c r="E645" t="s">
        <v>8221</v>
      </c>
      <c r="F645">
        <v>2</v>
      </c>
      <c r="G645" t="b">
        <f t="shared" si="21"/>
        <v>0</v>
      </c>
    </row>
    <row r="646" spans="1:7" x14ac:dyDescent="0.45">
      <c r="A646" t="s">
        <v>8219</v>
      </c>
      <c r="B646">
        <v>34</v>
      </c>
      <c r="C646" t="b">
        <f t="shared" si="20"/>
        <v>0</v>
      </c>
      <c r="E646" t="s">
        <v>8221</v>
      </c>
      <c r="F646">
        <v>3</v>
      </c>
      <c r="G646" t="b">
        <f t="shared" si="21"/>
        <v>0</v>
      </c>
    </row>
    <row r="647" spans="1:7" x14ac:dyDescent="0.45">
      <c r="A647" t="s">
        <v>8219</v>
      </c>
      <c r="B647">
        <v>34</v>
      </c>
      <c r="C647" t="b">
        <f t="shared" si="20"/>
        <v>0</v>
      </c>
      <c r="E647" t="s">
        <v>8221</v>
      </c>
      <c r="F647">
        <v>3</v>
      </c>
      <c r="G647" t="b">
        <f t="shared" si="21"/>
        <v>0</v>
      </c>
    </row>
    <row r="648" spans="1:7" x14ac:dyDescent="0.45">
      <c r="A648" t="s">
        <v>8219</v>
      </c>
      <c r="B648">
        <v>34</v>
      </c>
      <c r="C648" t="b">
        <f t="shared" si="20"/>
        <v>0</v>
      </c>
      <c r="E648" t="s">
        <v>8221</v>
      </c>
      <c r="F648">
        <v>3</v>
      </c>
      <c r="G648" t="b">
        <f t="shared" si="21"/>
        <v>0</v>
      </c>
    </row>
    <row r="649" spans="1:7" x14ac:dyDescent="0.45">
      <c r="A649" t="s">
        <v>8219</v>
      </c>
      <c r="B649">
        <v>34</v>
      </c>
      <c r="C649" t="b">
        <f t="shared" si="20"/>
        <v>0</v>
      </c>
      <c r="E649" t="s">
        <v>8221</v>
      </c>
      <c r="F649">
        <v>3</v>
      </c>
      <c r="G649" t="b">
        <f t="shared" si="21"/>
        <v>0</v>
      </c>
    </row>
    <row r="650" spans="1:7" x14ac:dyDescent="0.45">
      <c r="A650" t="s">
        <v>8219</v>
      </c>
      <c r="B650">
        <v>34</v>
      </c>
      <c r="C650" t="b">
        <f t="shared" si="20"/>
        <v>0</v>
      </c>
      <c r="E650" t="s">
        <v>8221</v>
      </c>
      <c r="F650">
        <v>3</v>
      </c>
      <c r="G650" t="b">
        <f t="shared" si="21"/>
        <v>0</v>
      </c>
    </row>
    <row r="651" spans="1:7" x14ac:dyDescent="0.45">
      <c r="A651" t="s">
        <v>8219</v>
      </c>
      <c r="B651">
        <v>34</v>
      </c>
      <c r="C651" t="b">
        <f t="shared" si="20"/>
        <v>0</v>
      </c>
      <c r="E651" t="s">
        <v>8221</v>
      </c>
      <c r="F651">
        <v>3</v>
      </c>
      <c r="G651" t="b">
        <f t="shared" si="21"/>
        <v>0</v>
      </c>
    </row>
    <row r="652" spans="1:7" x14ac:dyDescent="0.45">
      <c r="A652" t="s">
        <v>8219</v>
      </c>
      <c r="B652">
        <v>34</v>
      </c>
      <c r="C652" t="b">
        <f t="shared" si="20"/>
        <v>0</v>
      </c>
      <c r="E652" t="s">
        <v>8221</v>
      </c>
      <c r="F652">
        <v>3</v>
      </c>
      <c r="G652" t="b">
        <f t="shared" si="21"/>
        <v>0</v>
      </c>
    </row>
    <row r="653" spans="1:7" x14ac:dyDescent="0.45">
      <c r="A653" t="s">
        <v>8219</v>
      </c>
      <c r="B653">
        <v>34</v>
      </c>
      <c r="C653" t="b">
        <f t="shared" si="20"/>
        <v>0</v>
      </c>
      <c r="E653" t="s">
        <v>8221</v>
      </c>
      <c r="F653">
        <v>3</v>
      </c>
      <c r="G653" t="b">
        <f t="shared" si="21"/>
        <v>0</v>
      </c>
    </row>
    <row r="654" spans="1:7" x14ac:dyDescent="0.45">
      <c r="A654" t="s">
        <v>8219</v>
      </c>
      <c r="B654">
        <v>34</v>
      </c>
      <c r="C654" t="b">
        <f t="shared" si="20"/>
        <v>0</v>
      </c>
      <c r="E654" t="s">
        <v>8221</v>
      </c>
      <c r="F654">
        <v>3</v>
      </c>
      <c r="G654" t="b">
        <f t="shared" si="21"/>
        <v>0</v>
      </c>
    </row>
    <row r="655" spans="1:7" x14ac:dyDescent="0.45">
      <c r="A655" t="s">
        <v>8219</v>
      </c>
      <c r="B655">
        <v>34</v>
      </c>
      <c r="C655" t="b">
        <f t="shared" si="20"/>
        <v>0</v>
      </c>
      <c r="E655" t="s">
        <v>8221</v>
      </c>
      <c r="F655">
        <v>3</v>
      </c>
      <c r="G655" t="b">
        <f t="shared" si="21"/>
        <v>0</v>
      </c>
    </row>
    <row r="656" spans="1:7" x14ac:dyDescent="0.45">
      <c r="A656" t="s">
        <v>8219</v>
      </c>
      <c r="B656">
        <v>34</v>
      </c>
      <c r="C656" t="b">
        <f t="shared" si="20"/>
        <v>0</v>
      </c>
      <c r="E656" t="s">
        <v>8221</v>
      </c>
      <c r="F656">
        <v>3</v>
      </c>
      <c r="G656" t="b">
        <f t="shared" si="21"/>
        <v>0</v>
      </c>
    </row>
    <row r="657" spans="1:7" x14ac:dyDescent="0.45">
      <c r="A657" t="s">
        <v>8219</v>
      </c>
      <c r="B657">
        <v>34</v>
      </c>
      <c r="C657" t="b">
        <f t="shared" si="20"/>
        <v>0</v>
      </c>
      <c r="E657" t="s">
        <v>8221</v>
      </c>
      <c r="F657">
        <v>3</v>
      </c>
      <c r="G657" t="b">
        <f t="shared" si="21"/>
        <v>0</v>
      </c>
    </row>
    <row r="658" spans="1:7" x14ac:dyDescent="0.45">
      <c r="A658" t="s">
        <v>8219</v>
      </c>
      <c r="B658">
        <v>34</v>
      </c>
      <c r="C658" t="b">
        <f t="shared" si="20"/>
        <v>0</v>
      </c>
      <c r="E658" t="s">
        <v>8221</v>
      </c>
      <c r="F658">
        <v>3</v>
      </c>
      <c r="G658" t="b">
        <f t="shared" si="21"/>
        <v>0</v>
      </c>
    </row>
    <row r="659" spans="1:7" x14ac:dyDescent="0.45">
      <c r="A659" t="s">
        <v>8219</v>
      </c>
      <c r="B659">
        <v>34</v>
      </c>
      <c r="C659" t="b">
        <f t="shared" si="20"/>
        <v>0</v>
      </c>
      <c r="E659" t="s">
        <v>8221</v>
      </c>
      <c r="F659">
        <v>3</v>
      </c>
      <c r="G659" t="b">
        <f t="shared" si="21"/>
        <v>0</v>
      </c>
    </row>
    <row r="660" spans="1:7" x14ac:dyDescent="0.45">
      <c r="A660" t="s">
        <v>8219</v>
      </c>
      <c r="B660">
        <v>34</v>
      </c>
      <c r="C660" t="b">
        <f t="shared" si="20"/>
        <v>0</v>
      </c>
      <c r="E660" t="s">
        <v>8221</v>
      </c>
      <c r="F660">
        <v>3</v>
      </c>
      <c r="G660" t="b">
        <f t="shared" si="21"/>
        <v>0</v>
      </c>
    </row>
    <row r="661" spans="1:7" x14ac:dyDescent="0.45">
      <c r="A661" t="s">
        <v>8219</v>
      </c>
      <c r="B661">
        <v>34</v>
      </c>
      <c r="C661" t="b">
        <f t="shared" si="20"/>
        <v>0</v>
      </c>
      <c r="E661" t="s">
        <v>8221</v>
      </c>
      <c r="F661">
        <v>3</v>
      </c>
      <c r="G661" t="b">
        <f t="shared" si="21"/>
        <v>0</v>
      </c>
    </row>
    <row r="662" spans="1:7" x14ac:dyDescent="0.45">
      <c r="A662" t="s">
        <v>8219</v>
      </c>
      <c r="B662">
        <v>34</v>
      </c>
      <c r="C662" t="b">
        <f t="shared" si="20"/>
        <v>0</v>
      </c>
      <c r="E662" t="s">
        <v>8221</v>
      </c>
      <c r="F662">
        <v>3</v>
      </c>
      <c r="G662" t="b">
        <f t="shared" si="21"/>
        <v>0</v>
      </c>
    </row>
    <row r="663" spans="1:7" x14ac:dyDescent="0.45">
      <c r="A663" t="s">
        <v>8219</v>
      </c>
      <c r="B663">
        <v>34</v>
      </c>
      <c r="C663" t="b">
        <f t="shared" si="20"/>
        <v>0</v>
      </c>
      <c r="E663" t="s">
        <v>8221</v>
      </c>
      <c r="F663">
        <v>3</v>
      </c>
      <c r="G663" t="b">
        <f t="shared" si="21"/>
        <v>0</v>
      </c>
    </row>
    <row r="664" spans="1:7" x14ac:dyDescent="0.45">
      <c r="A664" t="s">
        <v>8219</v>
      </c>
      <c r="B664">
        <v>34</v>
      </c>
      <c r="C664" t="b">
        <f t="shared" si="20"/>
        <v>0</v>
      </c>
      <c r="E664" t="s">
        <v>8221</v>
      </c>
      <c r="F664">
        <v>3</v>
      </c>
      <c r="G664" t="b">
        <f t="shared" si="21"/>
        <v>0</v>
      </c>
    </row>
    <row r="665" spans="1:7" x14ac:dyDescent="0.45">
      <c r="A665" t="s">
        <v>8219</v>
      </c>
      <c r="B665">
        <v>35</v>
      </c>
      <c r="C665" t="b">
        <f t="shared" si="20"/>
        <v>0</v>
      </c>
      <c r="E665" t="s">
        <v>8221</v>
      </c>
      <c r="F665">
        <v>3</v>
      </c>
      <c r="G665" t="b">
        <f t="shared" si="21"/>
        <v>0</v>
      </c>
    </row>
    <row r="666" spans="1:7" x14ac:dyDescent="0.45">
      <c r="A666" t="s">
        <v>8219</v>
      </c>
      <c r="B666">
        <v>35</v>
      </c>
      <c r="C666" t="b">
        <f t="shared" si="20"/>
        <v>0</v>
      </c>
      <c r="E666" t="s">
        <v>8221</v>
      </c>
      <c r="F666">
        <v>3</v>
      </c>
      <c r="G666" t="b">
        <f t="shared" si="21"/>
        <v>0</v>
      </c>
    </row>
    <row r="667" spans="1:7" x14ac:dyDescent="0.45">
      <c r="A667" t="s">
        <v>8219</v>
      </c>
      <c r="B667">
        <v>35</v>
      </c>
      <c r="C667" t="b">
        <f t="shared" si="20"/>
        <v>0</v>
      </c>
      <c r="E667" t="s">
        <v>8221</v>
      </c>
      <c r="F667">
        <v>3</v>
      </c>
      <c r="G667" t="b">
        <f t="shared" si="21"/>
        <v>0</v>
      </c>
    </row>
    <row r="668" spans="1:7" x14ac:dyDescent="0.45">
      <c r="A668" t="s">
        <v>8219</v>
      </c>
      <c r="B668">
        <v>35</v>
      </c>
      <c r="C668" t="b">
        <f t="shared" si="20"/>
        <v>0</v>
      </c>
      <c r="E668" t="s">
        <v>8221</v>
      </c>
      <c r="F668">
        <v>3</v>
      </c>
      <c r="G668" t="b">
        <f t="shared" si="21"/>
        <v>0</v>
      </c>
    </row>
    <row r="669" spans="1:7" x14ac:dyDescent="0.45">
      <c r="A669" t="s">
        <v>8219</v>
      </c>
      <c r="B669">
        <v>35</v>
      </c>
      <c r="C669" t="b">
        <f t="shared" si="20"/>
        <v>0</v>
      </c>
      <c r="E669" t="s">
        <v>8221</v>
      </c>
      <c r="F669">
        <v>3</v>
      </c>
      <c r="G669" t="b">
        <f t="shared" si="21"/>
        <v>0</v>
      </c>
    </row>
    <row r="670" spans="1:7" x14ac:dyDescent="0.45">
      <c r="A670" t="s">
        <v>8219</v>
      </c>
      <c r="B670">
        <v>35</v>
      </c>
      <c r="C670" t="b">
        <f t="shared" si="20"/>
        <v>0</v>
      </c>
      <c r="E670" t="s">
        <v>8221</v>
      </c>
      <c r="F670">
        <v>3</v>
      </c>
      <c r="G670" t="b">
        <f t="shared" si="21"/>
        <v>0</v>
      </c>
    </row>
    <row r="671" spans="1:7" x14ac:dyDescent="0.45">
      <c r="A671" t="s">
        <v>8219</v>
      </c>
      <c r="B671">
        <v>35</v>
      </c>
      <c r="C671" t="b">
        <f t="shared" si="20"/>
        <v>0</v>
      </c>
      <c r="E671" t="s">
        <v>8221</v>
      </c>
      <c r="F671">
        <v>3</v>
      </c>
      <c r="G671" t="b">
        <f t="shared" si="21"/>
        <v>0</v>
      </c>
    </row>
    <row r="672" spans="1:7" x14ac:dyDescent="0.45">
      <c r="A672" t="s">
        <v>8219</v>
      </c>
      <c r="B672">
        <v>35</v>
      </c>
      <c r="C672" t="b">
        <f t="shared" si="20"/>
        <v>0</v>
      </c>
      <c r="E672" t="s">
        <v>8221</v>
      </c>
      <c r="F672">
        <v>3</v>
      </c>
      <c r="G672" t="b">
        <f t="shared" si="21"/>
        <v>0</v>
      </c>
    </row>
    <row r="673" spans="1:7" x14ac:dyDescent="0.45">
      <c r="A673" t="s">
        <v>8219</v>
      </c>
      <c r="B673">
        <v>35</v>
      </c>
      <c r="C673" t="b">
        <f t="shared" si="20"/>
        <v>0</v>
      </c>
      <c r="E673" t="s">
        <v>8221</v>
      </c>
      <c r="F673">
        <v>3</v>
      </c>
      <c r="G673" t="b">
        <f t="shared" si="21"/>
        <v>0</v>
      </c>
    </row>
    <row r="674" spans="1:7" x14ac:dyDescent="0.45">
      <c r="A674" t="s">
        <v>8219</v>
      </c>
      <c r="B674">
        <v>35</v>
      </c>
      <c r="C674" t="b">
        <f t="shared" si="20"/>
        <v>0</v>
      </c>
      <c r="E674" t="s">
        <v>8221</v>
      </c>
      <c r="F674">
        <v>3</v>
      </c>
      <c r="G674" t="b">
        <f t="shared" si="21"/>
        <v>0</v>
      </c>
    </row>
    <row r="675" spans="1:7" x14ac:dyDescent="0.45">
      <c r="A675" t="s">
        <v>8219</v>
      </c>
      <c r="B675">
        <v>35</v>
      </c>
      <c r="C675" t="b">
        <f t="shared" si="20"/>
        <v>0</v>
      </c>
      <c r="E675" t="s">
        <v>8221</v>
      </c>
      <c r="F675">
        <v>3</v>
      </c>
      <c r="G675" t="b">
        <f t="shared" si="21"/>
        <v>0</v>
      </c>
    </row>
    <row r="676" spans="1:7" x14ac:dyDescent="0.45">
      <c r="A676" t="s">
        <v>8219</v>
      </c>
      <c r="B676">
        <v>35</v>
      </c>
      <c r="C676" t="b">
        <f t="shared" si="20"/>
        <v>0</v>
      </c>
      <c r="E676" t="s">
        <v>8221</v>
      </c>
      <c r="F676">
        <v>3</v>
      </c>
      <c r="G676" t="b">
        <f t="shared" si="21"/>
        <v>0</v>
      </c>
    </row>
    <row r="677" spans="1:7" x14ac:dyDescent="0.45">
      <c r="A677" t="s">
        <v>8219</v>
      </c>
      <c r="B677">
        <v>35</v>
      </c>
      <c r="C677" t="b">
        <f t="shared" si="20"/>
        <v>0</v>
      </c>
      <c r="E677" t="s">
        <v>8221</v>
      </c>
      <c r="F677">
        <v>3</v>
      </c>
      <c r="G677" t="b">
        <f t="shared" si="21"/>
        <v>0</v>
      </c>
    </row>
    <row r="678" spans="1:7" x14ac:dyDescent="0.45">
      <c r="A678" t="s">
        <v>8219</v>
      </c>
      <c r="B678">
        <v>35</v>
      </c>
      <c r="C678" t="b">
        <f t="shared" si="20"/>
        <v>0</v>
      </c>
      <c r="E678" t="s">
        <v>8221</v>
      </c>
      <c r="F678">
        <v>3</v>
      </c>
      <c r="G678" t="b">
        <f t="shared" si="21"/>
        <v>0</v>
      </c>
    </row>
    <row r="679" spans="1:7" x14ac:dyDescent="0.45">
      <c r="A679" t="s">
        <v>8219</v>
      </c>
      <c r="B679">
        <v>35</v>
      </c>
      <c r="C679" t="b">
        <f t="shared" si="20"/>
        <v>0</v>
      </c>
      <c r="E679" t="s">
        <v>8221</v>
      </c>
      <c r="F679">
        <v>3</v>
      </c>
      <c r="G679" t="b">
        <f t="shared" si="21"/>
        <v>0</v>
      </c>
    </row>
    <row r="680" spans="1:7" x14ac:dyDescent="0.45">
      <c r="A680" t="s">
        <v>8219</v>
      </c>
      <c r="B680">
        <v>35</v>
      </c>
      <c r="C680" t="b">
        <f t="shared" si="20"/>
        <v>0</v>
      </c>
      <c r="E680" t="s">
        <v>8221</v>
      </c>
      <c r="F680">
        <v>3</v>
      </c>
      <c r="G680" t="b">
        <f t="shared" si="21"/>
        <v>0</v>
      </c>
    </row>
    <row r="681" spans="1:7" x14ac:dyDescent="0.45">
      <c r="A681" t="s">
        <v>8219</v>
      </c>
      <c r="B681">
        <v>35</v>
      </c>
      <c r="C681" t="b">
        <f t="shared" si="20"/>
        <v>0</v>
      </c>
      <c r="E681" t="s">
        <v>8221</v>
      </c>
      <c r="F681">
        <v>3</v>
      </c>
      <c r="G681" t="b">
        <f t="shared" si="21"/>
        <v>0</v>
      </c>
    </row>
    <row r="682" spans="1:7" x14ac:dyDescent="0.45">
      <c r="A682" t="s">
        <v>8219</v>
      </c>
      <c r="B682">
        <v>35</v>
      </c>
      <c r="C682" t="b">
        <f t="shared" si="20"/>
        <v>0</v>
      </c>
      <c r="E682" t="s">
        <v>8221</v>
      </c>
      <c r="F682">
        <v>3</v>
      </c>
      <c r="G682" t="b">
        <f t="shared" si="21"/>
        <v>0</v>
      </c>
    </row>
    <row r="683" spans="1:7" x14ac:dyDescent="0.45">
      <c r="A683" t="s">
        <v>8219</v>
      </c>
      <c r="B683">
        <v>35</v>
      </c>
      <c r="C683" t="b">
        <f t="shared" si="20"/>
        <v>0</v>
      </c>
      <c r="E683" t="s">
        <v>8221</v>
      </c>
      <c r="F683">
        <v>3</v>
      </c>
      <c r="G683" t="b">
        <f t="shared" si="21"/>
        <v>0</v>
      </c>
    </row>
    <row r="684" spans="1:7" x14ac:dyDescent="0.45">
      <c r="A684" t="s">
        <v>8219</v>
      </c>
      <c r="B684">
        <v>35</v>
      </c>
      <c r="C684" t="b">
        <f t="shared" si="20"/>
        <v>0</v>
      </c>
      <c r="E684" t="s">
        <v>8221</v>
      </c>
      <c r="F684">
        <v>3</v>
      </c>
      <c r="G684" t="b">
        <f t="shared" si="21"/>
        <v>0</v>
      </c>
    </row>
    <row r="685" spans="1:7" x14ac:dyDescent="0.45">
      <c r="A685" t="s">
        <v>8219</v>
      </c>
      <c r="B685">
        <v>35</v>
      </c>
      <c r="C685" t="b">
        <f t="shared" si="20"/>
        <v>0</v>
      </c>
      <c r="E685" t="s">
        <v>8221</v>
      </c>
      <c r="F685">
        <v>3</v>
      </c>
      <c r="G685" t="b">
        <f t="shared" si="21"/>
        <v>0</v>
      </c>
    </row>
    <row r="686" spans="1:7" x14ac:dyDescent="0.45">
      <c r="A686" t="s">
        <v>8219</v>
      </c>
      <c r="B686">
        <v>35</v>
      </c>
      <c r="C686" t="b">
        <f t="shared" si="20"/>
        <v>0</v>
      </c>
      <c r="E686" t="s">
        <v>8221</v>
      </c>
      <c r="F686">
        <v>3</v>
      </c>
      <c r="G686" t="b">
        <f t="shared" si="21"/>
        <v>0</v>
      </c>
    </row>
    <row r="687" spans="1:7" x14ac:dyDescent="0.45">
      <c r="A687" t="s">
        <v>8219</v>
      </c>
      <c r="B687">
        <v>35</v>
      </c>
      <c r="C687" t="b">
        <f t="shared" si="20"/>
        <v>0</v>
      </c>
      <c r="E687" t="s">
        <v>8221</v>
      </c>
      <c r="F687">
        <v>3</v>
      </c>
      <c r="G687" t="b">
        <f t="shared" si="21"/>
        <v>0</v>
      </c>
    </row>
    <row r="688" spans="1:7" x14ac:dyDescent="0.45">
      <c r="A688" t="s">
        <v>8219</v>
      </c>
      <c r="B688">
        <v>36</v>
      </c>
      <c r="C688" t="b">
        <f t="shared" si="20"/>
        <v>0</v>
      </c>
      <c r="E688" t="s">
        <v>8221</v>
      </c>
      <c r="F688">
        <v>3</v>
      </c>
      <c r="G688" t="b">
        <f t="shared" si="21"/>
        <v>0</v>
      </c>
    </row>
    <row r="689" spans="1:7" x14ac:dyDescent="0.45">
      <c r="A689" t="s">
        <v>8219</v>
      </c>
      <c r="B689">
        <v>36</v>
      </c>
      <c r="C689" t="b">
        <f t="shared" si="20"/>
        <v>0</v>
      </c>
      <c r="E689" t="s">
        <v>8221</v>
      </c>
      <c r="F689">
        <v>3</v>
      </c>
      <c r="G689" t="b">
        <f t="shared" si="21"/>
        <v>0</v>
      </c>
    </row>
    <row r="690" spans="1:7" x14ac:dyDescent="0.45">
      <c r="A690" t="s">
        <v>8219</v>
      </c>
      <c r="B690">
        <v>36</v>
      </c>
      <c r="C690" t="b">
        <f t="shared" si="20"/>
        <v>0</v>
      </c>
      <c r="E690" t="s">
        <v>8221</v>
      </c>
      <c r="F690">
        <v>3</v>
      </c>
      <c r="G690" t="b">
        <f t="shared" si="21"/>
        <v>0</v>
      </c>
    </row>
    <row r="691" spans="1:7" x14ac:dyDescent="0.45">
      <c r="A691" t="s">
        <v>8219</v>
      </c>
      <c r="B691">
        <v>36</v>
      </c>
      <c r="C691" t="b">
        <f t="shared" si="20"/>
        <v>0</v>
      </c>
      <c r="E691" t="s">
        <v>8221</v>
      </c>
      <c r="F691">
        <v>3</v>
      </c>
      <c r="G691" t="b">
        <f t="shared" si="21"/>
        <v>0</v>
      </c>
    </row>
    <row r="692" spans="1:7" x14ac:dyDescent="0.45">
      <c r="A692" t="s">
        <v>8219</v>
      </c>
      <c r="B692">
        <v>36</v>
      </c>
      <c r="C692" t="b">
        <f t="shared" si="20"/>
        <v>0</v>
      </c>
      <c r="E692" t="s">
        <v>8221</v>
      </c>
      <c r="F692">
        <v>3</v>
      </c>
      <c r="G692" t="b">
        <f t="shared" si="21"/>
        <v>0</v>
      </c>
    </row>
    <row r="693" spans="1:7" x14ac:dyDescent="0.45">
      <c r="A693" t="s">
        <v>8219</v>
      </c>
      <c r="B693">
        <v>36</v>
      </c>
      <c r="C693" t="b">
        <f t="shared" si="20"/>
        <v>0</v>
      </c>
      <c r="E693" t="s">
        <v>8221</v>
      </c>
      <c r="F693">
        <v>3</v>
      </c>
      <c r="G693" t="b">
        <f t="shared" si="21"/>
        <v>0</v>
      </c>
    </row>
    <row r="694" spans="1:7" x14ac:dyDescent="0.45">
      <c r="A694" t="s">
        <v>8219</v>
      </c>
      <c r="B694">
        <v>36</v>
      </c>
      <c r="C694" t="b">
        <f t="shared" si="20"/>
        <v>0</v>
      </c>
      <c r="E694" t="s">
        <v>8221</v>
      </c>
      <c r="F694">
        <v>3</v>
      </c>
      <c r="G694" t="b">
        <f t="shared" si="21"/>
        <v>0</v>
      </c>
    </row>
    <row r="695" spans="1:7" x14ac:dyDescent="0.45">
      <c r="A695" t="s">
        <v>8219</v>
      </c>
      <c r="B695">
        <v>36</v>
      </c>
      <c r="C695" t="b">
        <f t="shared" si="20"/>
        <v>0</v>
      </c>
      <c r="E695" t="s">
        <v>8221</v>
      </c>
      <c r="F695">
        <v>3</v>
      </c>
      <c r="G695" t="b">
        <f t="shared" si="21"/>
        <v>0</v>
      </c>
    </row>
    <row r="696" spans="1:7" x14ac:dyDescent="0.45">
      <c r="A696" t="s">
        <v>8219</v>
      </c>
      <c r="B696">
        <v>36</v>
      </c>
      <c r="C696" t="b">
        <f t="shared" si="20"/>
        <v>0</v>
      </c>
      <c r="E696" t="s">
        <v>8221</v>
      </c>
      <c r="F696">
        <v>3</v>
      </c>
      <c r="G696" t="b">
        <f t="shared" si="21"/>
        <v>0</v>
      </c>
    </row>
    <row r="697" spans="1:7" x14ac:dyDescent="0.45">
      <c r="A697" t="s">
        <v>8219</v>
      </c>
      <c r="B697">
        <v>36</v>
      </c>
      <c r="C697" t="b">
        <f t="shared" si="20"/>
        <v>0</v>
      </c>
      <c r="E697" t="s">
        <v>8221</v>
      </c>
      <c r="F697">
        <v>3</v>
      </c>
      <c r="G697" t="b">
        <f t="shared" si="21"/>
        <v>0</v>
      </c>
    </row>
    <row r="698" spans="1:7" x14ac:dyDescent="0.45">
      <c r="A698" t="s">
        <v>8219</v>
      </c>
      <c r="B698">
        <v>36</v>
      </c>
      <c r="C698" t="b">
        <f t="shared" si="20"/>
        <v>0</v>
      </c>
      <c r="E698" t="s">
        <v>8221</v>
      </c>
      <c r="F698">
        <v>3</v>
      </c>
      <c r="G698" t="b">
        <f t="shared" si="21"/>
        <v>0</v>
      </c>
    </row>
    <row r="699" spans="1:7" x14ac:dyDescent="0.45">
      <c r="A699" t="s">
        <v>8219</v>
      </c>
      <c r="B699">
        <v>36</v>
      </c>
      <c r="C699" t="b">
        <f t="shared" si="20"/>
        <v>0</v>
      </c>
      <c r="E699" t="s">
        <v>8221</v>
      </c>
      <c r="F699">
        <v>3</v>
      </c>
      <c r="G699" t="b">
        <f t="shared" si="21"/>
        <v>0</v>
      </c>
    </row>
    <row r="700" spans="1:7" x14ac:dyDescent="0.45">
      <c r="A700" t="s">
        <v>8219</v>
      </c>
      <c r="B700">
        <v>36</v>
      </c>
      <c r="C700" t="b">
        <f t="shared" si="20"/>
        <v>0</v>
      </c>
      <c r="E700" t="s">
        <v>8221</v>
      </c>
      <c r="F700">
        <v>3</v>
      </c>
      <c r="G700" t="b">
        <f t="shared" si="21"/>
        <v>0</v>
      </c>
    </row>
    <row r="701" spans="1:7" x14ac:dyDescent="0.45">
      <c r="A701" t="s">
        <v>8219</v>
      </c>
      <c r="B701">
        <v>36</v>
      </c>
      <c r="C701" t="b">
        <f t="shared" si="20"/>
        <v>0</v>
      </c>
      <c r="E701" t="s">
        <v>8221</v>
      </c>
      <c r="F701">
        <v>3</v>
      </c>
      <c r="G701" t="b">
        <f t="shared" si="21"/>
        <v>0</v>
      </c>
    </row>
    <row r="702" spans="1:7" x14ac:dyDescent="0.45">
      <c r="A702" t="s">
        <v>8219</v>
      </c>
      <c r="B702">
        <v>36</v>
      </c>
      <c r="C702" t="b">
        <f t="shared" si="20"/>
        <v>0</v>
      </c>
      <c r="E702" t="s">
        <v>8221</v>
      </c>
      <c r="F702">
        <v>3</v>
      </c>
      <c r="G702" t="b">
        <f t="shared" si="21"/>
        <v>0</v>
      </c>
    </row>
    <row r="703" spans="1:7" x14ac:dyDescent="0.45">
      <c r="A703" t="s">
        <v>8219</v>
      </c>
      <c r="B703">
        <v>37</v>
      </c>
      <c r="C703" t="b">
        <f t="shared" si="20"/>
        <v>0</v>
      </c>
      <c r="E703" t="s">
        <v>8221</v>
      </c>
      <c r="F703">
        <v>3</v>
      </c>
      <c r="G703" t="b">
        <f t="shared" si="21"/>
        <v>0</v>
      </c>
    </row>
    <row r="704" spans="1:7" x14ac:dyDescent="0.45">
      <c r="A704" t="s">
        <v>8219</v>
      </c>
      <c r="B704">
        <v>37</v>
      </c>
      <c r="C704" t="b">
        <f t="shared" si="20"/>
        <v>0</v>
      </c>
      <c r="E704" t="s">
        <v>8221</v>
      </c>
      <c r="F704">
        <v>3</v>
      </c>
      <c r="G704" t="b">
        <f t="shared" si="21"/>
        <v>0</v>
      </c>
    </row>
    <row r="705" spans="1:7" x14ac:dyDescent="0.45">
      <c r="A705" t="s">
        <v>8219</v>
      </c>
      <c r="B705">
        <v>37</v>
      </c>
      <c r="C705" t="b">
        <f t="shared" si="20"/>
        <v>0</v>
      </c>
      <c r="E705" t="s">
        <v>8221</v>
      </c>
      <c r="F705">
        <v>3</v>
      </c>
      <c r="G705" t="b">
        <f t="shared" si="21"/>
        <v>0</v>
      </c>
    </row>
    <row r="706" spans="1:7" x14ac:dyDescent="0.45">
      <c r="A706" t="s">
        <v>8219</v>
      </c>
      <c r="B706">
        <v>37</v>
      </c>
      <c r="C706" t="b">
        <f t="shared" si="20"/>
        <v>0</v>
      </c>
      <c r="E706" t="s">
        <v>8221</v>
      </c>
      <c r="F706">
        <v>3</v>
      </c>
      <c r="G706" t="b">
        <f t="shared" si="21"/>
        <v>0</v>
      </c>
    </row>
    <row r="707" spans="1:7" x14ac:dyDescent="0.45">
      <c r="A707" t="s">
        <v>8219</v>
      </c>
      <c r="B707">
        <v>37</v>
      </c>
      <c r="C707" t="b">
        <f t="shared" ref="C707:C770" si="22">OR(B707&lt;$J$30,B707&gt;$J$31)</f>
        <v>0</v>
      </c>
      <c r="E707" t="s">
        <v>8221</v>
      </c>
      <c r="F707">
        <v>3</v>
      </c>
      <c r="G707" t="b">
        <f t="shared" ref="G707:G770" si="23">OR(F707&lt;$J$38,F707&gt;$J$39)</f>
        <v>0</v>
      </c>
    </row>
    <row r="708" spans="1:7" x14ac:dyDescent="0.45">
      <c r="A708" t="s">
        <v>8219</v>
      </c>
      <c r="B708">
        <v>37</v>
      </c>
      <c r="C708" t="b">
        <f t="shared" si="22"/>
        <v>0</v>
      </c>
      <c r="E708" t="s">
        <v>8221</v>
      </c>
      <c r="F708">
        <v>3</v>
      </c>
      <c r="G708" t="b">
        <f t="shared" si="23"/>
        <v>0</v>
      </c>
    </row>
    <row r="709" spans="1:7" x14ac:dyDescent="0.45">
      <c r="A709" t="s">
        <v>8219</v>
      </c>
      <c r="B709">
        <v>37</v>
      </c>
      <c r="C709" t="b">
        <f t="shared" si="22"/>
        <v>0</v>
      </c>
      <c r="E709" t="s">
        <v>8221</v>
      </c>
      <c r="F709">
        <v>3</v>
      </c>
      <c r="G709" t="b">
        <f t="shared" si="23"/>
        <v>0</v>
      </c>
    </row>
    <row r="710" spans="1:7" x14ac:dyDescent="0.45">
      <c r="A710" t="s">
        <v>8219</v>
      </c>
      <c r="B710">
        <v>37</v>
      </c>
      <c r="C710" t="b">
        <f t="shared" si="22"/>
        <v>0</v>
      </c>
      <c r="E710" t="s">
        <v>8221</v>
      </c>
      <c r="F710">
        <v>3</v>
      </c>
      <c r="G710" t="b">
        <f t="shared" si="23"/>
        <v>0</v>
      </c>
    </row>
    <row r="711" spans="1:7" x14ac:dyDescent="0.45">
      <c r="A711" t="s">
        <v>8219</v>
      </c>
      <c r="B711">
        <v>37</v>
      </c>
      <c r="C711" t="b">
        <f t="shared" si="22"/>
        <v>0</v>
      </c>
      <c r="E711" t="s">
        <v>8221</v>
      </c>
      <c r="F711">
        <v>3</v>
      </c>
      <c r="G711" t="b">
        <f t="shared" si="23"/>
        <v>0</v>
      </c>
    </row>
    <row r="712" spans="1:7" x14ac:dyDescent="0.45">
      <c r="A712" t="s">
        <v>8219</v>
      </c>
      <c r="B712">
        <v>37</v>
      </c>
      <c r="C712" t="b">
        <f t="shared" si="22"/>
        <v>0</v>
      </c>
      <c r="E712" t="s">
        <v>8221</v>
      </c>
      <c r="F712">
        <v>3</v>
      </c>
      <c r="G712" t="b">
        <f t="shared" si="23"/>
        <v>0</v>
      </c>
    </row>
    <row r="713" spans="1:7" x14ac:dyDescent="0.45">
      <c r="A713" t="s">
        <v>8219</v>
      </c>
      <c r="B713">
        <v>37</v>
      </c>
      <c r="C713" t="b">
        <f t="shared" si="22"/>
        <v>0</v>
      </c>
      <c r="E713" t="s">
        <v>8221</v>
      </c>
      <c r="F713">
        <v>3</v>
      </c>
      <c r="G713" t="b">
        <f t="shared" si="23"/>
        <v>0</v>
      </c>
    </row>
    <row r="714" spans="1:7" x14ac:dyDescent="0.45">
      <c r="A714" t="s">
        <v>8219</v>
      </c>
      <c r="B714">
        <v>37</v>
      </c>
      <c r="C714" t="b">
        <f t="shared" si="22"/>
        <v>0</v>
      </c>
      <c r="E714" t="s">
        <v>8221</v>
      </c>
      <c r="F714">
        <v>3</v>
      </c>
      <c r="G714" t="b">
        <f t="shared" si="23"/>
        <v>0</v>
      </c>
    </row>
    <row r="715" spans="1:7" x14ac:dyDescent="0.45">
      <c r="A715" t="s">
        <v>8219</v>
      </c>
      <c r="B715">
        <v>37</v>
      </c>
      <c r="C715" t="b">
        <f t="shared" si="22"/>
        <v>0</v>
      </c>
      <c r="E715" t="s">
        <v>8221</v>
      </c>
      <c r="F715">
        <v>3</v>
      </c>
      <c r="G715" t="b">
        <f t="shared" si="23"/>
        <v>0</v>
      </c>
    </row>
    <row r="716" spans="1:7" x14ac:dyDescent="0.45">
      <c r="A716" t="s">
        <v>8219</v>
      </c>
      <c r="B716">
        <v>37</v>
      </c>
      <c r="C716" t="b">
        <f t="shared" si="22"/>
        <v>0</v>
      </c>
      <c r="E716" t="s">
        <v>8221</v>
      </c>
      <c r="F716">
        <v>3</v>
      </c>
      <c r="G716" t="b">
        <f t="shared" si="23"/>
        <v>0</v>
      </c>
    </row>
    <row r="717" spans="1:7" x14ac:dyDescent="0.45">
      <c r="A717" t="s">
        <v>8219</v>
      </c>
      <c r="B717">
        <v>37</v>
      </c>
      <c r="C717" t="b">
        <f t="shared" si="22"/>
        <v>0</v>
      </c>
      <c r="E717" t="s">
        <v>8221</v>
      </c>
      <c r="F717">
        <v>3</v>
      </c>
      <c r="G717" t="b">
        <f t="shared" si="23"/>
        <v>0</v>
      </c>
    </row>
    <row r="718" spans="1:7" x14ac:dyDescent="0.45">
      <c r="A718" t="s">
        <v>8219</v>
      </c>
      <c r="B718">
        <v>37</v>
      </c>
      <c r="C718" t="b">
        <f t="shared" si="22"/>
        <v>0</v>
      </c>
      <c r="E718" t="s">
        <v>8221</v>
      </c>
      <c r="F718">
        <v>3</v>
      </c>
      <c r="G718" t="b">
        <f t="shared" si="23"/>
        <v>0</v>
      </c>
    </row>
    <row r="719" spans="1:7" x14ac:dyDescent="0.45">
      <c r="A719" t="s">
        <v>8219</v>
      </c>
      <c r="B719">
        <v>37</v>
      </c>
      <c r="C719" t="b">
        <f t="shared" si="22"/>
        <v>0</v>
      </c>
      <c r="E719" t="s">
        <v>8221</v>
      </c>
      <c r="F719">
        <v>3</v>
      </c>
      <c r="G719" t="b">
        <f t="shared" si="23"/>
        <v>0</v>
      </c>
    </row>
    <row r="720" spans="1:7" x14ac:dyDescent="0.45">
      <c r="A720" t="s">
        <v>8219</v>
      </c>
      <c r="B720">
        <v>38</v>
      </c>
      <c r="C720" t="b">
        <f t="shared" si="22"/>
        <v>0</v>
      </c>
      <c r="E720" t="s">
        <v>8221</v>
      </c>
      <c r="F720">
        <v>3</v>
      </c>
      <c r="G720" t="b">
        <f t="shared" si="23"/>
        <v>0</v>
      </c>
    </row>
    <row r="721" spans="1:7" x14ac:dyDescent="0.45">
      <c r="A721" t="s">
        <v>8219</v>
      </c>
      <c r="B721">
        <v>38</v>
      </c>
      <c r="C721" t="b">
        <f t="shared" si="22"/>
        <v>0</v>
      </c>
      <c r="E721" t="s">
        <v>8221</v>
      </c>
      <c r="F721">
        <v>3</v>
      </c>
      <c r="G721" t="b">
        <f t="shared" si="23"/>
        <v>0</v>
      </c>
    </row>
    <row r="722" spans="1:7" x14ac:dyDescent="0.45">
      <c r="A722" t="s">
        <v>8219</v>
      </c>
      <c r="B722">
        <v>38</v>
      </c>
      <c r="C722" t="b">
        <f t="shared" si="22"/>
        <v>0</v>
      </c>
      <c r="E722" t="s">
        <v>8221</v>
      </c>
      <c r="F722">
        <v>3</v>
      </c>
      <c r="G722" t="b">
        <f t="shared" si="23"/>
        <v>0</v>
      </c>
    </row>
    <row r="723" spans="1:7" x14ac:dyDescent="0.45">
      <c r="A723" t="s">
        <v>8219</v>
      </c>
      <c r="B723">
        <v>38</v>
      </c>
      <c r="C723" t="b">
        <f t="shared" si="22"/>
        <v>0</v>
      </c>
      <c r="E723" t="s">
        <v>8221</v>
      </c>
      <c r="F723">
        <v>3</v>
      </c>
      <c r="G723" t="b">
        <f t="shared" si="23"/>
        <v>0</v>
      </c>
    </row>
    <row r="724" spans="1:7" x14ac:dyDescent="0.45">
      <c r="A724" t="s">
        <v>8219</v>
      </c>
      <c r="B724">
        <v>38</v>
      </c>
      <c r="C724" t="b">
        <f t="shared" si="22"/>
        <v>0</v>
      </c>
      <c r="E724" t="s">
        <v>8221</v>
      </c>
      <c r="F724">
        <v>3</v>
      </c>
      <c r="G724" t="b">
        <f t="shared" si="23"/>
        <v>0</v>
      </c>
    </row>
    <row r="725" spans="1:7" x14ac:dyDescent="0.45">
      <c r="A725" t="s">
        <v>8219</v>
      </c>
      <c r="B725">
        <v>38</v>
      </c>
      <c r="C725" t="b">
        <f t="shared" si="22"/>
        <v>0</v>
      </c>
      <c r="E725" t="s">
        <v>8221</v>
      </c>
      <c r="F725">
        <v>3</v>
      </c>
      <c r="G725" t="b">
        <f t="shared" si="23"/>
        <v>0</v>
      </c>
    </row>
    <row r="726" spans="1:7" x14ac:dyDescent="0.45">
      <c r="A726" t="s">
        <v>8219</v>
      </c>
      <c r="B726">
        <v>38</v>
      </c>
      <c r="C726" t="b">
        <f t="shared" si="22"/>
        <v>0</v>
      </c>
      <c r="E726" t="s">
        <v>8221</v>
      </c>
      <c r="F726">
        <v>3</v>
      </c>
      <c r="G726" t="b">
        <f t="shared" si="23"/>
        <v>0</v>
      </c>
    </row>
    <row r="727" spans="1:7" x14ac:dyDescent="0.45">
      <c r="A727" t="s">
        <v>8219</v>
      </c>
      <c r="B727">
        <v>38</v>
      </c>
      <c r="C727" t="b">
        <f t="shared" si="22"/>
        <v>0</v>
      </c>
      <c r="E727" t="s">
        <v>8221</v>
      </c>
      <c r="F727">
        <v>3</v>
      </c>
      <c r="G727" t="b">
        <f t="shared" si="23"/>
        <v>0</v>
      </c>
    </row>
    <row r="728" spans="1:7" x14ac:dyDescent="0.45">
      <c r="A728" t="s">
        <v>8219</v>
      </c>
      <c r="B728">
        <v>38</v>
      </c>
      <c r="C728" t="b">
        <f t="shared" si="22"/>
        <v>0</v>
      </c>
      <c r="E728" t="s">
        <v>8221</v>
      </c>
      <c r="F728">
        <v>3</v>
      </c>
      <c r="G728" t="b">
        <f t="shared" si="23"/>
        <v>0</v>
      </c>
    </row>
    <row r="729" spans="1:7" x14ac:dyDescent="0.45">
      <c r="A729" t="s">
        <v>8219</v>
      </c>
      <c r="B729">
        <v>38</v>
      </c>
      <c r="C729" t="b">
        <f t="shared" si="22"/>
        <v>0</v>
      </c>
      <c r="E729" t="s">
        <v>8221</v>
      </c>
      <c r="F729">
        <v>3</v>
      </c>
      <c r="G729" t="b">
        <f t="shared" si="23"/>
        <v>0</v>
      </c>
    </row>
    <row r="730" spans="1:7" x14ac:dyDescent="0.45">
      <c r="A730" t="s">
        <v>8219</v>
      </c>
      <c r="B730">
        <v>38</v>
      </c>
      <c r="C730" t="b">
        <f t="shared" si="22"/>
        <v>0</v>
      </c>
      <c r="E730" t="s">
        <v>8221</v>
      </c>
      <c r="F730">
        <v>3</v>
      </c>
      <c r="G730" t="b">
        <f t="shared" si="23"/>
        <v>0</v>
      </c>
    </row>
    <row r="731" spans="1:7" x14ac:dyDescent="0.45">
      <c r="A731" t="s">
        <v>8219</v>
      </c>
      <c r="B731">
        <v>38</v>
      </c>
      <c r="C731" t="b">
        <f t="shared" si="22"/>
        <v>0</v>
      </c>
      <c r="E731" t="s">
        <v>8221</v>
      </c>
      <c r="F731">
        <v>3</v>
      </c>
      <c r="G731" t="b">
        <f t="shared" si="23"/>
        <v>0</v>
      </c>
    </row>
    <row r="732" spans="1:7" x14ac:dyDescent="0.45">
      <c r="A732" t="s">
        <v>8219</v>
      </c>
      <c r="B732">
        <v>38</v>
      </c>
      <c r="C732" t="b">
        <f t="shared" si="22"/>
        <v>0</v>
      </c>
      <c r="E732" t="s">
        <v>8221</v>
      </c>
      <c r="F732">
        <v>3</v>
      </c>
      <c r="G732" t="b">
        <f t="shared" si="23"/>
        <v>0</v>
      </c>
    </row>
    <row r="733" spans="1:7" x14ac:dyDescent="0.45">
      <c r="A733" t="s">
        <v>8219</v>
      </c>
      <c r="B733">
        <v>38</v>
      </c>
      <c r="C733" t="b">
        <f t="shared" si="22"/>
        <v>0</v>
      </c>
      <c r="E733" t="s">
        <v>8221</v>
      </c>
      <c r="F733">
        <v>3</v>
      </c>
      <c r="G733" t="b">
        <f t="shared" si="23"/>
        <v>0</v>
      </c>
    </row>
    <row r="734" spans="1:7" x14ac:dyDescent="0.45">
      <c r="A734" t="s">
        <v>8219</v>
      </c>
      <c r="B734">
        <v>38</v>
      </c>
      <c r="C734" t="b">
        <f t="shared" si="22"/>
        <v>0</v>
      </c>
      <c r="E734" t="s">
        <v>8221</v>
      </c>
      <c r="F734">
        <v>3</v>
      </c>
      <c r="G734" t="b">
        <f t="shared" si="23"/>
        <v>0</v>
      </c>
    </row>
    <row r="735" spans="1:7" x14ac:dyDescent="0.45">
      <c r="A735" t="s">
        <v>8219</v>
      </c>
      <c r="B735">
        <v>38</v>
      </c>
      <c r="C735" t="b">
        <f t="shared" si="22"/>
        <v>0</v>
      </c>
      <c r="E735" t="s">
        <v>8221</v>
      </c>
      <c r="F735">
        <v>3</v>
      </c>
      <c r="G735" t="b">
        <f t="shared" si="23"/>
        <v>0</v>
      </c>
    </row>
    <row r="736" spans="1:7" x14ac:dyDescent="0.45">
      <c r="A736" t="s">
        <v>8219</v>
      </c>
      <c r="B736">
        <v>38</v>
      </c>
      <c r="C736" t="b">
        <f t="shared" si="22"/>
        <v>0</v>
      </c>
      <c r="E736" t="s">
        <v>8221</v>
      </c>
      <c r="F736">
        <v>3</v>
      </c>
      <c r="G736" t="b">
        <f t="shared" si="23"/>
        <v>0</v>
      </c>
    </row>
    <row r="737" spans="1:7" x14ac:dyDescent="0.45">
      <c r="A737" t="s">
        <v>8219</v>
      </c>
      <c r="B737">
        <v>38</v>
      </c>
      <c r="C737" t="b">
        <f t="shared" si="22"/>
        <v>0</v>
      </c>
      <c r="E737" t="s">
        <v>8221</v>
      </c>
      <c r="F737">
        <v>3</v>
      </c>
      <c r="G737" t="b">
        <f t="shared" si="23"/>
        <v>0</v>
      </c>
    </row>
    <row r="738" spans="1:7" x14ac:dyDescent="0.45">
      <c r="A738" t="s">
        <v>8219</v>
      </c>
      <c r="B738">
        <v>38</v>
      </c>
      <c r="C738" t="b">
        <f t="shared" si="22"/>
        <v>0</v>
      </c>
      <c r="E738" t="s">
        <v>8221</v>
      </c>
      <c r="F738">
        <v>3</v>
      </c>
      <c r="G738" t="b">
        <f t="shared" si="23"/>
        <v>0</v>
      </c>
    </row>
    <row r="739" spans="1:7" x14ac:dyDescent="0.45">
      <c r="A739" t="s">
        <v>8219</v>
      </c>
      <c r="B739">
        <v>38</v>
      </c>
      <c r="C739" t="b">
        <f t="shared" si="22"/>
        <v>0</v>
      </c>
      <c r="E739" t="s">
        <v>8221</v>
      </c>
      <c r="F739">
        <v>3</v>
      </c>
      <c r="G739" t="b">
        <f t="shared" si="23"/>
        <v>0</v>
      </c>
    </row>
    <row r="740" spans="1:7" x14ac:dyDescent="0.45">
      <c r="A740" t="s">
        <v>8219</v>
      </c>
      <c r="B740">
        <v>38</v>
      </c>
      <c r="C740" t="b">
        <f t="shared" si="22"/>
        <v>0</v>
      </c>
      <c r="E740" t="s">
        <v>8221</v>
      </c>
      <c r="F740">
        <v>3</v>
      </c>
      <c r="G740" t="b">
        <f t="shared" si="23"/>
        <v>0</v>
      </c>
    </row>
    <row r="741" spans="1:7" x14ac:dyDescent="0.45">
      <c r="A741" t="s">
        <v>8219</v>
      </c>
      <c r="B741">
        <v>38</v>
      </c>
      <c r="C741" t="b">
        <f t="shared" si="22"/>
        <v>0</v>
      </c>
      <c r="E741" t="s">
        <v>8221</v>
      </c>
      <c r="F741">
        <v>3</v>
      </c>
      <c r="G741" t="b">
        <f t="shared" si="23"/>
        <v>0</v>
      </c>
    </row>
    <row r="742" spans="1:7" x14ac:dyDescent="0.45">
      <c r="A742" t="s">
        <v>8219</v>
      </c>
      <c r="B742">
        <v>38</v>
      </c>
      <c r="C742" t="b">
        <f t="shared" si="22"/>
        <v>0</v>
      </c>
      <c r="E742" t="s">
        <v>8221</v>
      </c>
      <c r="F742">
        <v>3</v>
      </c>
      <c r="G742" t="b">
        <f t="shared" si="23"/>
        <v>0</v>
      </c>
    </row>
    <row r="743" spans="1:7" x14ac:dyDescent="0.45">
      <c r="A743" t="s">
        <v>8219</v>
      </c>
      <c r="B743">
        <v>38</v>
      </c>
      <c r="C743" t="b">
        <f t="shared" si="22"/>
        <v>0</v>
      </c>
      <c r="E743" t="s">
        <v>8221</v>
      </c>
      <c r="F743">
        <v>3</v>
      </c>
      <c r="G743" t="b">
        <f t="shared" si="23"/>
        <v>0</v>
      </c>
    </row>
    <row r="744" spans="1:7" x14ac:dyDescent="0.45">
      <c r="A744" t="s">
        <v>8219</v>
      </c>
      <c r="B744">
        <v>38</v>
      </c>
      <c r="C744" t="b">
        <f t="shared" si="22"/>
        <v>0</v>
      </c>
      <c r="E744" t="s">
        <v>8221</v>
      </c>
      <c r="F744">
        <v>3</v>
      </c>
      <c r="G744" t="b">
        <f t="shared" si="23"/>
        <v>0</v>
      </c>
    </row>
    <row r="745" spans="1:7" x14ac:dyDescent="0.45">
      <c r="A745" t="s">
        <v>8219</v>
      </c>
      <c r="B745">
        <v>38</v>
      </c>
      <c r="C745" t="b">
        <f t="shared" si="22"/>
        <v>0</v>
      </c>
      <c r="E745" t="s">
        <v>8221</v>
      </c>
      <c r="F745">
        <v>3</v>
      </c>
      <c r="G745" t="b">
        <f t="shared" si="23"/>
        <v>0</v>
      </c>
    </row>
    <row r="746" spans="1:7" x14ac:dyDescent="0.45">
      <c r="A746" t="s">
        <v>8219</v>
      </c>
      <c r="B746">
        <v>38</v>
      </c>
      <c r="C746" t="b">
        <f t="shared" si="22"/>
        <v>0</v>
      </c>
      <c r="E746" t="s">
        <v>8221</v>
      </c>
      <c r="F746">
        <v>3</v>
      </c>
      <c r="G746" t="b">
        <f t="shared" si="23"/>
        <v>0</v>
      </c>
    </row>
    <row r="747" spans="1:7" x14ac:dyDescent="0.45">
      <c r="A747" t="s">
        <v>8219</v>
      </c>
      <c r="B747">
        <v>38</v>
      </c>
      <c r="C747" t="b">
        <f t="shared" si="22"/>
        <v>0</v>
      </c>
      <c r="E747" t="s">
        <v>8221</v>
      </c>
      <c r="F747">
        <v>3</v>
      </c>
      <c r="G747" t="b">
        <f t="shared" si="23"/>
        <v>0</v>
      </c>
    </row>
    <row r="748" spans="1:7" x14ac:dyDescent="0.45">
      <c r="A748" t="s">
        <v>8219</v>
      </c>
      <c r="B748">
        <v>38</v>
      </c>
      <c r="C748" t="b">
        <f t="shared" si="22"/>
        <v>0</v>
      </c>
      <c r="E748" t="s">
        <v>8221</v>
      </c>
      <c r="F748">
        <v>3</v>
      </c>
      <c r="G748" t="b">
        <f t="shared" si="23"/>
        <v>0</v>
      </c>
    </row>
    <row r="749" spans="1:7" x14ac:dyDescent="0.45">
      <c r="A749" t="s">
        <v>8219</v>
      </c>
      <c r="B749">
        <v>39</v>
      </c>
      <c r="C749" t="b">
        <f t="shared" si="22"/>
        <v>0</v>
      </c>
      <c r="E749" t="s">
        <v>8221</v>
      </c>
      <c r="F749">
        <v>3</v>
      </c>
      <c r="G749" t="b">
        <f t="shared" si="23"/>
        <v>0</v>
      </c>
    </row>
    <row r="750" spans="1:7" x14ac:dyDescent="0.45">
      <c r="A750" t="s">
        <v>8219</v>
      </c>
      <c r="B750">
        <v>39</v>
      </c>
      <c r="C750" t="b">
        <f t="shared" si="22"/>
        <v>0</v>
      </c>
      <c r="E750" t="s">
        <v>8221</v>
      </c>
      <c r="F750">
        <v>3</v>
      </c>
      <c r="G750" t="b">
        <f t="shared" si="23"/>
        <v>0</v>
      </c>
    </row>
    <row r="751" spans="1:7" x14ac:dyDescent="0.45">
      <c r="A751" t="s">
        <v>8219</v>
      </c>
      <c r="B751">
        <v>39</v>
      </c>
      <c r="C751" t="b">
        <f t="shared" si="22"/>
        <v>0</v>
      </c>
      <c r="E751" t="s">
        <v>8221</v>
      </c>
      <c r="F751">
        <v>3</v>
      </c>
      <c r="G751" t="b">
        <f t="shared" si="23"/>
        <v>0</v>
      </c>
    </row>
    <row r="752" spans="1:7" x14ac:dyDescent="0.45">
      <c r="A752" t="s">
        <v>8219</v>
      </c>
      <c r="B752">
        <v>39</v>
      </c>
      <c r="C752" t="b">
        <f t="shared" si="22"/>
        <v>0</v>
      </c>
      <c r="E752" t="s">
        <v>8221</v>
      </c>
      <c r="F752">
        <v>3</v>
      </c>
      <c r="G752" t="b">
        <f t="shared" si="23"/>
        <v>0</v>
      </c>
    </row>
    <row r="753" spans="1:7" x14ac:dyDescent="0.45">
      <c r="A753" t="s">
        <v>8219</v>
      </c>
      <c r="B753">
        <v>39</v>
      </c>
      <c r="C753" t="b">
        <f t="shared" si="22"/>
        <v>0</v>
      </c>
      <c r="E753" t="s">
        <v>8221</v>
      </c>
      <c r="F753">
        <v>4</v>
      </c>
      <c r="G753" t="b">
        <f t="shared" si="23"/>
        <v>0</v>
      </c>
    </row>
    <row r="754" spans="1:7" x14ac:dyDescent="0.45">
      <c r="A754" t="s">
        <v>8219</v>
      </c>
      <c r="B754">
        <v>39</v>
      </c>
      <c r="C754" t="b">
        <f t="shared" si="22"/>
        <v>0</v>
      </c>
      <c r="E754" t="s">
        <v>8221</v>
      </c>
      <c r="F754">
        <v>4</v>
      </c>
      <c r="G754" t="b">
        <f t="shared" si="23"/>
        <v>0</v>
      </c>
    </row>
    <row r="755" spans="1:7" x14ac:dyDescent="0.45">
      <c r="A755" t="s">
        <v>8219</v>
      </c>
      <c r="B755">
        <v>39</v>
      </c>
      <c r="C755" t="b">
        <f t="shared" si="22"/>
        <v>0</v>
      </c>
      <c r="E755" t="s">
        <v>8221</v>
      </c>
      <c r="F755">
        <v>4</v>
      </c>
      <c r="G755" t="b">
        <f t="shared" si="23"/>
        <v>0</v>
      </c>
    </row>
    <row r="756" spans="1:7" x14ac:dyDescent="0.45">
      <c r="A756" t="s">
        <v>8219</v>
      </c>
      <c r="B756">
        <v>39</v>
      </c>
      <c r="C756" t="b">
        <f t="shared" si="22"/>
        <v>0</v>
      </c>
      <c r="E756" t="s">
        <v>8221</v>
      </c>
      <c r="F756">
        <v>4</v>
      </c>
      <c r="G756" t="b">
        <f t="shared" si="23"/>
        <v>0</v>
      </c>
    </row>
    <row r="757" spans="1:7" x14ac:dyDescent="0.45">
      <c r="A757" t="s">
        <v>8219</v>
      </c>
      <c r="B757">
        <v>39</v>
      </c>
      <c r="C757" t="b">
        <f t="shared" si="22"/>
        <v>0</v>
      </c>
      <c r="E757" t="s">
        <v>8221</v>
      </c>
      <c r="F757">
        <v>4</v>
      </c>
      <c r="G757" t="b">
        <f t="shared" si="23"/>
        <v>0</v>
      </c>
    </row>
    <row r="758" spans="1:7" x14ac:dyDescent="0.45">
      <c r="A758" t="s">
        <v>8219</v>
      </c>
      <c r="B758">
        <v>39</v>
      </c>
      <c r="C758" t="b">
        <f t="shared" si="22"/>
        <v>0</v>
      </c>
      <c r="E758" t="s">
        <v>8221</v>
      </c>
      <c r="F758">
        <v>4</v>
      </c>
      <c r="G758" t="b">
        <f t="shared" si="23"/>
        <v>0</v>
      </c>
    </row>
    <row r="759" spans="1:7" x14ac:dyDescent="0.45">
      <c r="A759" t="s">
        <v>8219</v>
      </c>
      <c r="B759">
        <v>39</v>
      </c>
      <c r="C759" t="b">
        <f t="shared" si="22"/>
        <v>0</v>
      </c>
      <c r="E759" t="s">
        <v>8221</v>
      </c>
      <c r="F759">
        <v>4</v>
      </c>
      <c r="G759" t="b">
        <f t="shared" si="23"/>
        <v>0</v>
      </c>
    </row>
    <row r="760" spans="1:7" x14ac:dyDescent="0.45">
      <c r="A760" t="s">
        <v>8219</v>
      </c>
      <c r="B760">
        <v>39</v>
      </c>
      <c r="C760" t="b">
        <f t="shared" si="22"/>
        <v>0</v>
      </c>
      <c r="E760" t="s">
        <v>8221</v>
      </c>
      <c r="F760">
        <v>4</v>
      </c>
      <c r="G760" t="b">
        <f t="shared" si="23"/>
        <v>0</v>
      </c>
    </row>
    <row r="761" spans="1:7" x14ac:dyDescent="0.45">
      <c r="A761" t="s">
        <v>8219</v>
      </c>
      <c r="B761">
        <v>39</v>
      </c>
      <c r="C761" t="b">
        <f t="shared" si="22"/>
        <v>0</v>
      </c>
      <c r="E761" t="s">
        <v>8221</v>
      </c>
      <c r="F761">
        <v>4</v>
      </c>
      <c r="G761" t="b">
        <f t="shared" si="23"/>
        <v>0</v>
      </c>
    </row>
    <row r="762" spans="1:7" x14ac:dyDescent="0.45">
      <c r="A762" t="s">
        <v>8219</v>
      </c>
      <c r="B762">
        <v>39</v>
      </c>
      <c r="C762" t="b">
        <f t="shared" si="22"/>
        <v>0</v>
      </c>
      <c r="E762" t="s">
        <v>8221</v>
      </c>
      <c r="F762">
        <v>4</v>
      </c>
      <c r="G762" t="b">
        <f t="shared" si="23"/>
        <v>0</v>
      </c>
    </row>
    <row r="763" spans="1:7" x14ac:dyDescent="0.45">
      <c r="A763" t="s">
        <v>8219</v>
      </c>
      <c r="B763">
        <v>39</v>
      </c>
      <c r="C763" t="b">
        <f t="shared" si="22"/>
        <v>0</v>
      </c>
      <c r="E763" t="s">
        <v>8221</v>
      </c>
      <c r="F763">
        <v>4</v>
      </c>
      <c r="G763" t="b">
        <f t="shared" si="23"/>
        <v>0</v>
      </c>
    </row>
    <row r="764" spans="1:7" x14ac:dyDescent="0.45">
      <c r="A764" t="s">
        <v>8219</v>
      </c>
      <c r="B764">
        <v>39</v>
      </c>
      <c r="C764" t="b">
        <f t="shared" si="22"/>
        <v>0</v>
      </c>
      <c r="E764" t="s">
        <v>8221</v>
      </c>
      <c r="F764">
        <v>4</v>
      </c>
      <c r="G764" t="b">
        <f t="shared" si="23"/>
        <v>0</v>
      </c>
    </row>
    <row r="765" spans="1:7" x14ac:dyDescent="0.45">
      <c r="A765" t="s">
        <v>8219</v>
      </c>
      <c r="B765">
        <v>39</v>
      </c>
      <c r="C765" t="b">
        <f t="shared" si="22"/>
        <v>0</v>
      </c>
      <c r="E765" t="s">
        <v>8221</v>
      </c>
      <c r="F765">
        <v>4</v>
      </c>
      <c r="G765" t="b">
        <f t="shared" si="23"/>
        <v>0</v>
      </c>
    </row>
    <row r="766" spans="1:7" x14ac:dyDescent="0.45">
      <c r="A766" t="s">
        <v>8219</v>
      </c>
      <c r="B766">
        <v>40</v>
      </c>
      <c r="C766" t="b">
        <f t="shared" si="22"/>
        <v>0</v>
      </c>
      <c r="E766" t="s">
        <v>8221</v>
      </c>
      <c r="F766">
        <v>4</v>
      </c>
      <c r="G766" t="b">
        <f t="shared" si="23"/>
        <v>0</v>
      </c>
    </row>
    <row r="767" spans="1:7" x14ac:dyDescent="0.45">
      <c r="A767" t="s">
        <v>8219</v>
      </c>
      <c r="B767">
        <v>40</v>
      </c>
      <c r="C767" t="b">
        <f t="shared" si="22"/>
        <v>0</v>
      </c>
      <c r="E767" t="s">
        <v>8221</v>
      </c>
      <c r="F767">
        <v>4</v>
      </c>
      <c r="G767" t="b">
        <f t="shared" si="23"/>
        <v>0</v>
      </c>
    </row>
    <row r="768" spans="1:7" x14ac:dyDescent="0.45">
      <c r="A768" t="s">
        <v>8219</v>
      </c>
      <c r="B768">
        <v>40</v>
      </c>
      <c r="C768" t="b">
        <f t="shared" si="22"/>
        <v>0</v>
      </c>
      <c r="E768" t="s">
        <v>8221</v>
      </c>
      <c r="F768">
        <v>4</v>
      </c>
      <c r="G768" t="b">
        <f t="shared" si="23"/>
        <v>0</v>
      </c>
    </row>
    <row r="769" spans="1:7" x14ac:dyDescent="0.45">
      <c r="A769" t="s">
        <v>8219</v>
      </c>
      <c r="B769">
        <v>40</v>
      </c>
      <c r="C769" t="b">
        <f t="shared" si="22"/>
        <v>0</v>
      </c>
      <c r="E769" t="s">
        <v>8221</v>
      </c>
      <c r="F769">
        <v>4</v>
      </c>
      <c r="G769" t="b">
        <f t="shared" si="23"/>
        <v>0</v>
      </c>
    </row>
    <row r="770" spans="1:7" x14ac:dyDescent="0.45">
      <c r="A770" t="s">
        <v>8219</v>
      </c>
      <c r="B770">
        <v>40</v>
      </c>
      <c r="C770" t="b">
        <f t="shared" si="22"/>
        <v>0</v>
      </c>
      <c r="E770" t="s">
        <v>8221</v>
      </c>
      <c r="F770">
        <v>4</v>
      </c>
      <c r="G770" t="b">
        <f t="shared" si="23"/>
        <v>0</v>
      </c>
    </row>
    <row r="771" spans="1:7" x14ac:dyDescent="0.45">
      <c r="A771" t="s">
        <v>8219</v>
      </c>
      <c r="B771">
        <v>40</v>
      </c>
      <c r="C771" t="b">
        <f t="shared" ref="C771:C834" si="24">OR(B771&lt;$J$30,B771&gt;$J$31)</f>
        <v>0</v>
      </c>
      <c r="E771" t="s">
        <v>8221</v>
      </c>
      <c r="F771">
        <v>4</v>
      </c>
      <c r="G771" t="b">
        <f t="shared" ref="G771:G834" si="25">OR(F771&lt;$J$38,F771&gt;$J$39)</f>
        <v>0</v>
      </c>
    </row>
    <row r="772" spans="1:7" x14ac:dyDescent="0.45">
      <c r="A772" t="s">
        <v>8219</v>
      </c>
      <c r="B772">
        <v>40</v>
      </c>
      <c r="C772" t="b">
        <f t="shared" si="24"/>
        <v>0</v>
      </c>
      <c r="E772" t="s">
        <v>8221</v>
      </c>
      <c r="F772">
        <v>4</v>
      </c>
      <c r="G772" t="b">
        <f t="shared" si="25"/>
        <v>0</v>
      </c>
    </row>
    <row r="773" spans="1:7" x14ac:dyDescent="0.45">
      <c r="A773" t="s">
        <v>8219</v>
      </c>
      <c r="B773">
        <v>40</v>
      </c>
      <c r="C773" t="b">
        <f t="shared" si="24"/>
        <v>0</v>
      </c>
      <c r="E773" t="s">
        <v>8221</v>
      </c>
      <c r="F773">
        <v>4</v>
      </c>
      <c r="G773" t="b">
        <f t="shared" si="25"/>
        <v>0</v>
      </c>
    </row>
    <row r="774" spans="1:7" x14ac:dyDescent="0.45">
      <c r="A774" t="s">
        <v>8219</v>
      </c>
      <c r="B774">
        <v>40</v>
      </c>
      <c r="C774" t="b">
        <f t="shared" si="24"/>
        <v>0</v>
      </c>
      <c r="E774" t="s">
        <v>8221</v>
      </c>
      <c r="F774">
        <v>4</v>
      </c>
      <c r="G774" t="b">
        <f t="shared" si="25"/>
        <v>0</v>
      </c>
    </row>
    <row r="775" spans="1:7" x14ac:dyDescent="0.45">
      <c r="A775" t="s">
        <v>8219</v>
      </c>
      <c r="B775">
        <v>40</v>
      </c>
      <c r="C775" t="b">
        <f t="shared" si="24"/>
        <v>0</v>
      </c>
      <c r="E775" t="s">
        <v>8221</v>
      </c>
      <c r="F775">
        <v>4</v>
      </c>
      <c r="G775" t="b">
        <f t="shared" si="25"/>
        <v>0</v>
      </c>
    </row>
    <row r="776" spans="1:7" x14ac:dyDescent="0.45">
      <c r="A776" t="s">
        <v>8219</v>
      </c>
      <c r="B776">
        <v>40</v>
      </c>
      <c r="C776" t="b">
        <f t="shared" si="24"/>
        <v>0</v>
      </c>
      <c r="E776" t="s">
        <v>8221</v>
      </c>
      <c r="F776">
        <v>4</v>
      </c>
      <c r="G776" t="b">
        <f t="shared" si="25"/>
        <v>0</v>
      </c>
    </row>
    <row r="777" spans="1:7" x14ac:dyDescent="0.45">
      <c r="A777" t="s">
        <v>8219</v>
      </c>
      <c r="B777">
        <v>41</v>
      </c>
      <c r="C777" t="b">
        <f t="shared" si="24"/>
        <v>0</v>
      </c>
      <c r="E777" t="s">
        <v>8221</v>
      </c>
      <c r="F777">
        <v>4</v>
      </c>
      <c r="G777" t="b">
        <f t="shared" si="25"/>
        <v>0</v>
      </c>
    </row>
    <row r="778" spans="1:7" x14ac:dyDescent="0.45">
      <c r="A778" t="s">
        <v>8219</v>
      </c>
      <c r="B778">
        <v>41</v>
      </c>
      <c r="C778" t="b">
        <f t="shared" si="24"/>
        <v>0</v>
      </c>
      <c r="E778" t="s">
        <v>8221</v>
      </c>
      <c r="F778">
        <v>4</v>
      </c>
      <c r="G778" t="b">
        <f t="shared" si="25"/>
        <v>0</v>
      </c>
    </row>
    <row r="779" spans="1:7" x14ac:dyDescent="0.45">
      <c r="A779" t="s">
        <v>8219</v>
      </c>
      <c r="B779">
        <v>41</v>
      </c>
      <c r="C779" t="b">
        <f t="shared" si="24"/>
        <v>0</v>
      </c>
      <c r="E779" t="s">
        <v>8221</v>
      </c>
      <c r="F779">
        <v>4</v>
      </c>
      <c r="G779" t="b">
        <f t="shared" si="25"/>
        <v>0</v>
      </c>
    </row>
    <row r="780" spans="1:7" x14ac:dyDescent="0.45">
      <c r="A780" t="s">
        <v>8219</v>
      </c>
      <c r="B780">
        <v>41</v>
      </c>
      <c r="C780" t="b">
        <f t="shared" si="24"/>
        <v>0</v>
      </c>
      <c r="E780" t="s">
        <v>8221</v>
      </c>
      <c r="F780">
        <v>4</v>
      </c>
      <c r="G780" t="b">
        <f t="shared" si="25"/>
        <v>0</v>
      </c>
    </row>
    <row r="781" spans="1:7" x14ac:dyDescent="0.45">
      <c r="A781" t="s">
        <v>8219</v>
      </c>
      <c r="B781">
        <v>41</v>
      </c>
      <c r="C781" t="b">
        <f t="shared" si="24"/>
        <v>0</v>
      </c>
      <c r="E781" t="s">
        <v>8221</v>
      </c>
      <c r="F781">
        <v>4</v>
      </c>
      <c r="G781" t="b">
        <f t="shared" si="25"/>
        <v>0</v>
      </c>
    </row>
    <row r="782" spans="1:7" x14ac:dyDescent="0.45">
      <c r="A782" t="s">
        <v>8219</v>
      </c>
      <c r="B782">
        <v>41</v>
      </c>
      <c r="C782" t="b">
        <f t="shared" si="24"/>
        <v>0</v>
      </c>
      <c r="E782" t="s">
        <v>8221</v>
      </c>
      <c r="F782">
        <v>4</v>
      </c>
      <c r="G782" t="b">
        <f t="shared" si="25"/>
        <v>0</v>
      </c>
    </row>
    <row r="783" spans="1:7" x14ac:dyDescent="0.45">
      <c r="A783" t="s">
        <v>8219</v>
      </c>
      <c r="B783">
        <v>41</v>
      </c>
      <c r="C783" t="b">
        <f t="shared" si="24"/>
        <v>0</v>
      </c>
      <c r="E783" t="s">
        <v>8221</v>
      </c>
      <c r="F783">
        <v>4</v>
      </c>
      <c r="G783" t="b">
        <f t="shared" si="25"/>
        <v>0</v>
      </c>
    </row>
    <row r="784" spans="1:7" x14ac:dyDescent="0.45">
      <c r="A784" t="s">
        <v>8219</v>
      </c>
      <c r="B784">
        <v>41</v>
      </c>
      <c r="C784" t="b">
        <f t="shared" si="24"/>
        <v>0</v>
      </c>
      <c r="E784" t="s">
        <v>8221</v>
      </c>
      <c r="F784">
        <v>4</v>
      </c>
      <c r="G784" t="b">
        <f t="shared" si="25"/>
        <v>0</v>
      </c>
    </row>
    <row r="785" spans="1:7" x14ac:dyDescent="0.45">
      <c r="A785" t="s">
        <v>8219</v>
      </c>
      <c r="B785">
        <v>41</v>
      </c>
      <c r="C785" t="b">
        <f t="shared" si="24"/>
        <v>0</v>
      </c>
      <c r="E785" t="s">
        <v>8221</v>
      </c>
      <c r="F785">
        <v>4</v>
      </c>
      <c r="G785" t="b">
        <f t="shared" si="25"/>
        <v>0</v>
      </c>
    </row>
    <row r="786" spans="1:7" x14ac:dyDescent="0.45">
      <c r="A786" t="s">
        <v>8219</v>
      </c>
      <c r="B786">
        <v>41</v>
      </c>
      <c r="C786" t="b">
        <f t="shared" si="24"/>
        <v>0</v>
      </c>
      <c r="E786" t="s">
        <v>8221</v>
      </c>
      <c r="F786">
        <v>4</v>
      </c>
      <c r="G786" t="b">
        <f t="shared" si="25"/>
        <v>0</v>
      </c>
    </row>
    <row r="787" spans="1:7" x14ac:dyDescent="0.45">
      <c r="A787" t="s">
        <v>8219</v>
      </c>
      <c r="B787">
        <v>41</v>
      </c>
      <c r="C787" t="b">
        <f t="shared" si="24"/>
        <v>0</v>
      </c>
      <c r="E787" t="s">
        <v>8221</v>
      </c>
      <c r="F787">
        <v>4</v>
      </c>
      <c r="G787" t="b">
        <f t="shared" si="25"/>
        <v>0</v>
      </c>
    </row>
    <row r="788" spans="1:7" x14ac:dyDescent="0.45">
      <c r="A788" t="s">
        <v>8219</v>
      </c>
      <c r="B788">
        <v>41</v>
      </c>
      <c r="C788" t="b">
        <f t="shared" si="24"/>
        <v>0</v>
      </c>
      <c r="E788" t="s">
        <v>8221</v>
      </c>
      <c r="F788">
        <v>4</v>
      </c>
      <c r="G788" t="b">
        <f t="shared" si="25"/>
        <v>0</v>
      </c>
    </row>
    <row r="789" spans="1:7" x14ac:dyDescent="0.45">
      <c r="A789" t="s">
        <v>8219</v>
      </c>
      <c r="B789">
        <v>41</v>
      </c>
      <c r="C789" t="b">
        <f t="shared" si="24"/>
        <v>0</v>
      </c>
      <c r="E789" t="s">
        <v>8221</v>
      </c>
      <c r="F789">
        <v>4</v>
      </c>
      <c r="G789" t="b">
        <f t="shared" si="25"/>
        <v>0</v>
      </c>
    </row>
    <row r="790" spans="1:7" x14ac:dyDescent="0.45">
      <c r="A790" t="s">
        <v>8219</v>
      </c>
      <c r="B790">
        <v>41</v>
      </c>
      <c r="C790" t="b">
        <f t="shared" si="24"/>
        <v>0</v>
      </c>
      <c r="E790" t="s">
        <v>8221</v>
      </c>
      <c r="F790">
        <v>4</v>
      </c>
      <c r="G790" t="b">
        <f t="shared" si="25"/>
        <v>0</v>
      </c>
    </row>
    <row r="791" spans="1:7" x14ac:dyDescent="0.45">
      <c r="A791" t="s">
        <v>8219</v>
      </c>
      <c r="B791">
        <v>41</v>
      </c>
      <c r="C791" t="b">
        <f t="shared" si="24"/>
        <v>0</v>
      </c>
      <c r="E791" t="s">
        <v>8221</v>
      </c>
      <c r="F791">
        <v>4</v>
      </c>
      <c r="G791" t="b">
        <f t="shared" si="25"/>
        <v>0</v>
      </c>
    </row>
    <row r="792" spans="1:7" x14ac:dyDescent="0.45">
      <c r="A792" t="s">
        <v>8219</v>
      </c>
      <c r="B792">
        <v>41</v>
      </c>
      <c r="C792" t="b">
        <f t="shared" si="24"/>
        <v>0</v>
      </c>
      <c r="E792" t="s">
        <v>8221</v>
      </c>
      <c r="F792">
        <v>4</v>
      </c>
      <c r="G792" t="b">
        <f t="shared" si="25"/>
        <v>0</v>
      </c>
    </row>
    <row r="793" spans="1:7" x14ac:dyDescent="0.45">
      <c r="A793" t="s">
        <v>8219</v>
      </c>
      <c r="B793">
        <v>41</v>
      </c>
      <c r="C793" t="b">
        <f t="shared" si="24"/>
        <v>0</v>
      </c>
      <c r="E793" t="s">
        <v>8221</v>
      </c>
      <c r="F793">
        <v>4</v>
      </c>
      <c r="G793" t="b">
        <f t="shared" si="25"/>
        <v>0</v>
      </c>
    </row>
    <row r="794" spans="1:7" x14ac:dyDescent="0.45">
      <c r="A794" t="s">
        <v>8219</v>
      </c>
      <c r="B794">
        <v>41</v>
      </c>
      <c r="C794" t="b">
        <f t="shared" si="24"/>
        <v>0</v>
      </c>
      <c r="E794" t="s">
        <v>8221</v>
      </c>
      <c r="F794">
        <v>4</v>
      </c>
      <c r="G794" t="b">
        <f t="shared" si="25"/>
        <v>0</v>
      </c>
    </row>
    <row r="795" spans="1:7" x14ac:dyDescent="0.45">
      <c r="A795" t="s">
        <v>8219</v>
      </c>
      <c r="B795">
        <v>41</v>
      </c>
      <c r="C795" t="b">
        <f t="shared" si="24"/>
        <v>0</v>
      </c>
      <c r="E795" t="s">
        <v>8221</v>
      </c>
      <c r="F795">
        <v>4</v>
      </c>
      <c r="G795" t="b">
        <f t="shared" si="25"/>
        <v>0</v>
      </c>
    </row>
    <row r="796" spans="1:7" x14ac:dyDescent="0.45">
      <c r="A796" t="s">
        <v>8219</v>
      </c>
      <c r="B796">
        <v>42</v>
      </c>
      <c r="C796" t="b">
        <f t="shared" si="24"/>
        <v>0</v>
      </c>
      <c r="E796" t="s">
        <v>8221</v>
      </c>
      <c r="F796">
        <v>4</v>
      </c>
      <c r="G796" t="b">
        <f t="shared" si="25"/>
        <v>0</v>
      </c>
    </row>
    <row r="797" spans="1:7" x14ac:dyDescent="0.45">
      <c r="A797" t="s">
        <v>8219</v>
      </c>
      <c r="B797">
        <v>42</v>
      </c>
      <c r="C797" t="b">
        <f t="shared" si="24"/>
        <v>0</v>
      </c>
      <c r="E797" t="s">
        <v>8221</v>
      </c>
      <c r="F797">
        <v>4</v>
      </c>
      <c r="G797" t="b">
        <f t="shared" si="25"/>
        <v>0</v>
      </c>
    </row>
    <row r="798" spans="1:7" x14ac:dyDescent="0.45">
      <c r="A798" t="s">
        <v>8219</v>
      </c>
      <c r="B798">
        <v>42</v>
      </c>
      <c r="C798" t="b">
        <f t="shared" si="24"/>
        <v>0</v>
      </c>
      <c r="E798" t="s">
        <v>8221</v>
      </c>
      <c r="F798">
        <v>4</v>
      </c>
      <c r="G798" t="b">
        <f t="shared" si="25"/>
        <v>0</v>
      </c>
    </row>
    <row r="799" spans="1:7" x14ac:dyDescent="0.45">
      <c r="A799" t="s">
        <v>8219</v>
      </c>
      <c r="B799">
        <v>42</v>
      </c>
      <c r="C799" t="b">
        <f t="shared" si="24"/>
        <v>0</v>
      </c>
      <c r="E799" t="s">
        <v>8221</v>
      </c>
      <c r="F799">
        <v>4</v>
      </c>
      <c r="G799" t="b">
        <f t="shared" si="25"/>
        <v>0</v>
      </c>
    </row>
    <row r="800" spans="1:7" x14ac:dyDescent="0.45">
      <c r="A800" t="s">
        <v>8219</v>
      </c>
      <c r="B800">
        <v>42</v>
      </c>
      <c r="C800" t="b">
        <f t="shared" si="24"/>
        <v>0</v>
      </c>
      <c r="E800" t="s">
        <v>8221</v>
      </c>
      <c r="F800">
        <v>4</v>
      </c>
      <c r="G800" t="b">
        <f t="shared" si="25"/>
        <v>0</v>
      </c>
    </row>
    <row r="801" spans="1:7" x14ac:dyDescent="0.45">
      <c r="A801" t="s">
        <v>8219</v>
      </c>
      <c r="B801">
        <v>42</v>
      </c>
      <c r="C801" t="b">
        <f t="shared" si="24"/>
        <v>0</v>
      </c>
      <c r="E801" t="s">
        <v>8221</v>
      </c>
      <c r="F801">
        <v>4</v>
      </c>
      <c r="G801" t="b">
        <f t="shared" si="25"/>
        <v>0</v>
      </c>
    </row>
    <row r="802" spans="1:7" x14ac:dyDescent="0.45">
      <c r="A802" t="s">
        <v>8219</v>
      </c>
      <c r="B802">
        <v>42</v>
      </c>
      <c r="C802" t="b">
        <f t="shared" si="24"/>
        <v>0</v>
      </c>
      <c r="E802" t="s">
        <v>8221</v>
      </c>
      <c r="F802">
        <v>4</v>
      </c>
      <c r="G802" t="b">
        <f t="shared" si="25"/>
        <v>0</v>
      </c>
    </row>
    <row r="803" spans="1:7" x14ac:dyDescent="0.45">
      <c r="A803" t="s">
        <v>8219</v>
      </c>
      <c r="B803">
        <v>42</v>
      </c>
      <c r="C803" t="b">
        <f t="shared" si="24"/>
        <v>0</v>
      </c>
      <c r="E803" t="s">
        <v>8221</v>
      </c>
      <c r="F803">
        <v>4</v>
      </c>
      <c r="G803" t="b">
        <f t="shared" si="25"/>
        <v>0</v>
      </c>
    </row>
    <row r="804" spans="1:7" x14ac:dyDescent="0.45">
      <c r="A804" t="s">
        <v>8219</v>
      </c>
      <c r="B804">
        <v>42</v>
      </c>
      <c r="C804" t="b">
        <f t="shared" si="24"/>
        <v>0</v>
      </c>
      <c r="E804" t="s">
        <v>8221</v>
      </c>
      <c r="F804">
        <v>4</v>
      </c>
      <c r="G804" t="b">
        <f t="shared" si="25"/>
        <v>0</v>
      </c>
    </row>
    <row r="805" spans="1:7" x14ac:dyDescent="0.45">
      <c r="A805" t="s">
        <v>8219</v>
      </c>
      <c r="B805">
        <v>42</v>
      </c>
      <c r="C805" t="b">
        <f t="shared" si="24"/>
        <v>0</v>
      </c>
      <c r="E805" t="s">
        <v>8221</v>
      </c>
      <c r="F805">
        <v>4</v>
      </c>
      <c r="G805" t="b">
        <f t="shared" si="25"/>
        <v>0</v>
      </c>
    </row>
    <row r="806" spans="1:7" x14ac:dyDescent="0.45">
      <c r="A806" t="s">
        <v>8219</v>
      </c>
      <c r="B806">
        <v>42</v>
      </c>
      <c r="C806" t="b">
        <f t="shared" si="24"/>
        <v>0</v>
      </c>
      <c r="E806" t="s">
        <v>8221</v>
      </c>
      <c r="F806">
        <v>4</v>
      </c>
      <c r="G806" t="b">
        <f t="shared" si="25"/>
        <v>0</v>
      </c>
    </row>
    <row r="807" spans="1:7" x14ac:dyDescent="0.45">
      <c r="A807" t="s">
        <v>8219</v>
      </c>
      <c r="B807">
        <v>42</v>
      </c>
      <c r="C807" t="b">
        <f t="shared" si="24"/>
        <v>0</v>
      </c>
      <c r="E807" t="s">
        <v>8221</v>
      </c>
      <c r="F807">
        <v>4</v>
      </c>
      <c r="G807" t="b">
        <f t="shared" si="25"/>
        <v>0</v>
      </c>
    </row>
    <row r="808" spans="1:7" x14ac:dyDescent="0.45">
      <c r="A808" t="s">
        <v>8219</v>
      </c>
      <c r="B808">
        <v>42</v>
      </c>
      <c r="C808" t="b">
        <f t="shared" si="24"/>
        <v>0</v>
      </c>
      <c r="E808" t="s">
        <v>8221</v>
      </c>
      <c r="F808">
        <v>4</v>
      </c>
      <c r="G808" t="b">
        <f t="shared" si="25"/>
        <v>0</v>
      </c>
    </row>
    <row r="809" spans="1:7" x14ac:dyDescent="0.45">
      <c r="A809" t="s">
        <v>8219</v>
      </c>
      <c r="B809">
        <v>42</v>
      </c>
      <c r="C809" t="b">
        <f t="shared" si="24"/>
        <v>0</v>
      </c>
      <c r="E809" t="s">
        <v>8221</v>
      </c>
      <c r="F809">
        <v>4</v>
      </c>
      <c r="G809" t="b">
        <f t="shared" si="25"/>
        <v>0</v>
      </c>
    </row>
    <row r="810" spans="1:7" x14ac:dyDescent="0.45">
      <c r="A810" t="s">
        <v>8219</v>
      </c>
      <c r="B810">
        <v>43</v>
      </c>
      <c r="C810" t="b">
        <f t="shared" si="24"/>
        <v>0</v>
      </c>
      <c r="E810" t="s">
        <v>8221</v>
      </c>
      <c r="F810">
        <v>4</v>
      </c>
      <c r="G810" t="b">
        <f t="shared" si="25"/>
        <v>0</v>
      </c>
    </row>
    <row r="811" spans="1:7" x14ac:dyDescent="0.45">
      <c r="A811" t="s">
        <v>8219</v>
      </c>
      <c r="B811">
        <v>43</v>
      </c>
      <c r="C811" t="b">
        <f t="shared" si="24"/>
        <v>0</v>
      </c>
      <c r="E811" t="s">
        <v>8221</v>
      </c>
      <c r="F811">
        <v>4</v>
      </c>
      <c r="G811" t="b">
        <f t="shared" si="25"/>
        <v>0</v>
      </c>
    </row>
    <row r="812" spans="1:7" x14ac:dyDescent="0.45">
      <c r="A812" t="s">
        <v>8219</v>
      </c>
      <c r="B812">
        <v>43</v>
      </c>
      <c r="C812" t="b">
        <f t="shared" si="24"/>
        <v>0</v>
      </c>
      <c r="E812" t="s">
        <v>8221</v>
      </c>
      <c r="F812">
        <v>4</v>
      </c>
      <c r="G812" t="b">
        <f t="shared" si="25"/>
        <v>0</v>
      </c>
    </row>
    <row r="813" spans="1:7" x14ac:dyDescent="0.45">
      <c r="A813" t="s">
        <v>8219</v>
      </c>
      <c r="B813">
        <v>43</v>
      </c>
      <c r="C813" t="b">
        <f t="shared" si="24"/>
        <v>0</v>
      </c>
      <c r="E813" t="s">
        <v>8221</v>
      </c>
      <c r="F813">
        <v>4</v>
      </c>
      <c r="G813" t="b">
        <f t="shared" si="25"/>
        <v>0</v>
      </c>
    </row>
    <row r="814" spans="1:7" x14ac:dyDescent="0.45">
      <c r="A814" t="s">
        <v>8219</v>
      </c>
      <c r="B814">
        <v>43</v>
      </c>
      <c r="C814" t="b">
        <f t="shared" si="24"/>
        <v>0</v>
      </c>
      <c r="E814" t="s">
        <v>8221</v>
      </c>
      <c r="F814">
        <v>4</v>
      </c>
      <c r="G814" t="b">
        <f t="shared" si="25"/>
        <v>0</v>
      </c>
    </row>
    <row r="815" spans="1:7" x14ac:dyDescent="0.45">
      <c r="A815" t="s">
        <v>8219</v>
      </c>
      <c r="B815">
        <v>43</v>
      </c>
      <c r="C815" t="b">
        <f t="shared" si="24"/>
        <v>0</v>
      </c>
      <c r="E815" t="s">
        <v>8221</v>
      </c>
      <c r="F815">
        <v>4</v>
      </c>
      <c r="G815" t="b">
        <f t="shared" si="25"/>
        <v>0</v>
      </c>
    </row>
    <row r="816" spans="1:7" x14ac:dyDescent="0.45">
      <c r="A816" t="s">
        <v>8219</v>
      </c>
      <c r="B816">
        <v>43</v>
      </c>
      <c r="C816" t="b">
        <f t="shared" si="24"/>
        <v>0</v>
      </c>
      <c r="E816" t="s">
        <v>8221</v>
      </c>
      <c r="F816">
        <v>4</v>
      </c>
      <c r="G816" t="b">
        <f t="shared" si="25"/>
        <v>0</v>
      </c>
    </row>
    <row r="817" spans="1:7" x14ac:dyDescent="0.45">
      <c r="A817" t="s">
        <v>8219</v>
      </c>
      <c r="B817">
        <v>43</v>
      </c>
      <c r="C817" t="b">
        <f t="shared" si="24"/>
        <v>0</v>
      </c>
      <c r="E817" t="s">
        <v>8221</v>
      </c>
      <c r="F817">
        <v>4</v>
      </c>
      <c r="G817" t="b">
        <f t="shared" si="25"/>
        <v>0</v>
      </c>
    </row>
    <row r="818" spans="1:7" x14ac:dyDescent="0.45">
      <c r="A818" t="s">
        <v>8219</v>
      </c>
      <c r="B818">
        <v>43</v>
      </c>
      <c r="C818" t="b">
        <f t="shared" si="24"/>
        <v>0</v>
      </c>
      <c r="E818" t="s">
        <v>8221</v>
      </c>
      <c r="F818">
        <v>4</v>
      </c>
      <c r="G818" t="b">
        <f t="shared" si="25"/>
        <v>0</v>
      </c>
    </row>
    <row r="819" spans="1:7" x14ac:dyDescent="0.45">
      <c r="A819" t="s">
        <v>8219</v>
      </c>
      <c r="B819">
        <v>43</v>
      </c>
      <c r="C819" t="b">
        <f t="shared" si="24"/>
        <v>0</v>
      </c>
      <c r="E819" t="s">
        <v>8221</v>
      </c>
      <c r="F819">
        <v>4</v>
      </c>
      <c r="G819" t="b">
        <f t="shared" si="25"/>
        <v>0</v>
      </c>
    </row>
    <row r="820" spans="1:7" x14ac:dyDescent="0.45">
      <c r="A820" t="s">
        <v>8219</v>
      </c>
      <c r="B820">
        <v>43</v>
      </c>
      <c r="C820" t="b">
        <f t="shared" si="24"/>
        <v>0</v>
      </c>
      <c r="E820" t="s">
        <v>8221</v>
      </c>
      <c r="F820">
        <v>4</v>
      </c>
      <c r="G820" t="b">
        <f t="shared" si="25"/>
        <v>0</v>
      </c>
    </row>
    <row r="821" spans="1:7" x14ac:dyDescent="0.45">
      <c r="A821" t="s">
        <v>8219</v>
      </c>
      <c r="B821">
        <v>43</v>
      </c>
      <c r="C821" t="b">
        <f t="shared" si="24"/>
        <v>0</v>
      </c>
      <c r="E821" t="s">
        <v>8221</v>
      </c>
      <c r="F821">
        <v>4</v>
      </c>
      <c r="G821" t="b">
        <f t="shared" si="25"/>
        <v>0</v>
      </c>
    </row>
    <row r="822" spans="1:7" x14ac:dyDescent="0.45">
      <c r="A822" t="s">
        <v>8219</v>
      </c>
      <c r="B822">
        <v>43</v>
      </c>
      <c r="C822" t="b">
        <f t="shared" si="24"/>
        <v>0</v>
      </c>
      <c r="E822" t="s">
        <v>8221</v>
      </c>
      <c r="F822">
        <v>4</v>
      </c>
      <c r="G822" t="b">
        <f t="shared" si="25"/>
        <v>0</v>
      </c>
    </row>
    <row r="823" spans="1:7" x14ac:dyDescent="0.45">
      <c r="A823" t="s">
        <v>8219</v>
      </c>
      <c r="B823">
        <v>44</v>
      </c>
      <c r="C823" t="b">
        <f t="shared" si="24"/>
        <v>0</v>
      </c>
      <c r="E823" t="s">
        <v>8221</v>
      </c>
      <c r="F823">
        <v>4</v>
      </c>
      <c r="G823" t="b">
        <f t="shared" si="25"/>
        <v>0</v>
      </c>
    </row>
    <row r="824" spans="1:7" x14ac:dyDescent="0.45">
      <c r="A824" t="s">
        <v>8219</v>
      </c>
      <c r="B824">
        <v>44</v>
      </c>
      <c r="C824" t="b">
        <f t="shared" si="24"/>
        <v>0</v>
      </c>
      <c r="E824" t="s">
        <v>8221</v>
      </c>
      <c r="F824">
        <v>4</v>
      </c>
      <c r="G824" t="b">
        <f t="shared" si="25"/>
        <v>0</v>
      </c>
    </row>
    <row r="825" spans="1:7" x14ac:dyDescent="0.45">
      <c r="A825" t="s">
        <v>8219</v>
      </c>
      <c r="B825">
        <v>44</v>
      </c>
      <c r="C825" t="b">
        <f t="shared" si="24"/>
        <v>0</v>
      </c>
      <c r="E825" t="s">
        <v>8221</v>
      </c>
      <c r="F825">
        <v>4</v>
      </c>
      <c r="G825" t="b">
        <f t="shared" si="25"/>
        <v>0</v>
      </c>
    </row>
    <row r="826" spans="1:7" x14ac:dyDescent="0.45">
      <c r="A826" t="s">
        <v>8219</v>
      </c>
      <c r="B826">
        <v>44</v>
      </c>
      <c r="C826" t="b">
        <f t="shared" si="24"/>
        <v>0</v>
      </c>
      <c r="E826" t="s">
        <v>8221</v>
      </c>
      <c r="F826">
        <v>4</v>
      </c>
      <c r="G826" t="b">
        <f t="shared" si="25"/>
        <v>0</v>
      </c>
    </row>
    <row r="827" spans="1:7" x14ac:dyDescent="0.45">
      <c r="A827" t="s">
        <v>8219</v>
      </c>
      <c r="B827">
        <v>44</v>
      </c>
      <c r="C827" t="b">
        <f t="shared" si="24"/>
        <v>0</v>
      </c>
      <c r="E827" t="s">
        <v>8221</v>
      </c>
      <c r="F827">
        <v>4</v>
      </c>
      <c r="G827" t="b">
        <f t="shared" si="25"/>
        <v>0</v>
      </c>
    </row>
    <row r="828" spans="1:7" x14ac:dyDescent="0.45">
      <c r="A828" t="s">
        <v>8219</v>
      </c>
      <c r="B828">
        <v>44</v>
      </c>
      <c r="C828" t="b">
        <f t="shared" si="24"/>
        <v>0</v>
      </c>
      <c r="E828" t="s">
        <v>8221</v>
      </c>
      <c r="F828">
        <v>4</v>
      </c>
      <c r="G828" t="b">
        <f t="shared" si="25"/>
        <v>0</v>
      </c>
    </row>
    <row r="829" spans="1:7" x14ac:dyDescent="0.45">
      <c r="A829" t="s">
        <v>8219</v>
      </c>
      <c r="B829">
        <v>44</v>
      </c>
      <c r="C829" t="b">
        <f t="shared" si="24"/>
        <v>0</v>
      </c>
      <c r="E829" t="s">
        <v>8221</v>
      </c>
      <c r="F829">
        <v>4</v>
      </c>
      <c r="G829" t="b">
        <f t="shared" si="25"/>
        <v>0</v>
      </c>
    </row>
    <row r="830" spans="1:7" x14ac:dyDescent="0.45">
      <c r="A830" t="s">
        <v>8219</v>
      </c>
      <c r="B830">
        <v>44</v>
      </c>
      <c r="C830" t="b">
        <f t="shared" si="24"/>
        <v>0</v>
      </c>
      <c r="E830" t="s">
        <v>8221</v>
      </c>
      <c r="F830">
        <v>4</v>
      </c>
      <c r="G830" t="b">
        <f t="shared" si="25"/>
        <v>0</v>
      </c>
    </row>
    <row r="831" spans="1:7" x14ac:dyDescent="0.45">
      <c r="A831" t="s">
        <v>8219</v>
      </c>
      <c r="B831">
        <v>44</v>
      </c>
      <c r="C831" t="b">
        <f t="shared" si="24"/>
        <v>0</v>
      </c>
      <c r="E831" t="s">
        <v>8221</v>
      </c>
      <c r="F831">
        <v>4</v>
      </c>
      <c r="G831" t="b">
        <f t="shared" si="25"/>
        <v>0</v>
      </c>
    </row>
    <row r="832" spans="1:7" x14ac:dyDescent="0.45">
      <c r="A832" t="s">
        <v>8219</v>
      </c>
      <c r="B832">
        <v>44</v>
      </c>
      <c r="C832" t="b">
        <f t="shared" si="24"/>
        <v>0</v>
      </c>
      <c r="E832" t="s">
        <v>8221</v>
      </c>
      <c r="F832">
        <v>4</v>
      </c>
      <c r="G832" t="b">
        <f t="shared" si="25"/>
        <v>0</v>
      </c>
    </row>
    <row r="833" spans="1:7" x14ac:dyDescent="0.45">
      <c r="A833" t="s">
        <v>8219</v>
      </c>
      <c r="B833">
        <v>44</v>
      </c>
      <c r="C833" t="b">
        <f t="shared" si="24"/>
        <v>0</v>
      </c>
      <c r="E833" t="s">
        <v>8221</v>
      </c>
      <c r="F833">
        <v>4</v>
      </c>
      <c r="G833" t="b">
        <f t="shared" si="25"/>
        <v>0</v>
      </c>
    </row>
    <row r="834" spans="1:7" x14ac:dyDescent="0.45">
      <c r="A834" t="s">
        <v>8219</v>
      </c>
      <c r="B834">
        <v>44</v>
      </c>
      <c r="C834" t="b">
        <f t="shared" si="24"/>
        <v>0</v>
      </c>
      <c r="E834" t="s">
        <v>8221</v>
      </c>
      <c r="F834">
        <v>4</v>
      </c>
      <c r="G834" t="b">
        <f t="shared" si="25"/>
        <v>0</v>
      </c>
    </row>
    <row r="835" spans="1:7" x14ac:dyDescent="0.45">
      <c r="A835" t="s">
        <v>8219</v>
      </c>
      <c r="B835">
        <v>44</v>
      </c>
      <c r="C835" t="b">
        <f t="shared" ref="C835:C898" si="26">OR(B835&lt;$J$30,B835&gt;$J$31)</f>
        <v>0</v>
      </c>
      <c r="E835" t="s">
        <v>8221</v>
      </c>
      <c r="F835">
        <v>4</v>
      </c>
      <c r="G835" t="b">
        <f t="shared" ref="G835:G898" si="27">OR(F835&lt;$J$38,F835&gt;$J$39)</f>
        <v>0</v>
      </c>
    </row>
    <row r="836" spans="1:7" x14ac:dyDescent="0.45">
      <c r="A836" t="s">
        <v>8219</v>
      </c>
      <c r="B836">
        <v>44</v>
      </c>
      <c r="C836" t="b">
        <f t="shared" si="26"/>
        <v>0</v>
      </c>
      <c r="E836" t="s">
        <v>8221</v>
      </c>
      <c r="F836">
        <v>4</v>
      </c>
      <c r="G836" t="b">
        <f t="shared" si="27"/>
        <v>0</v>
      </c>
    </row>
    <row r="837" spans="1:7" x14ac:dyDescent="0.45">
      <c r="A837" t="s">
        <v>8219</v>
      </c>
      <c r="B837">
        <v>44</v>
      </c>
      <c r="C837" t="b">
        <f t="shared" si="26"/>
        <v>0</v>
      </c>
      <c r="E837" t="s">
        <v>8221</v>
      </c>
      <c r="F837">
        <v>4</v>
      </c>
      <c r="G837" t="b">
        <f t="shared" si="27"/>
        <v>0</v>
      </c>
    </row>
    <row r="838" spans="1:7" x14ac:dyDescent="0.45">
      <c r="A838" t="s">
        <v>8219</v>
      </c>
      <c r="B838">
        <v>45</v>
      </c>
      <c r="C838" t="b">
        <f t="shared" si="26"/>
        <v>0</v>
      </c>
      <c r="E838" t="s">
        <v>8221</v>
      </c>
      <c r="F838">
        <v>4</v>
      </c>
      <c r="G838" t="b">
        <f t="shared" si="27"/>
        <v>0</v>
      </c>
    </row>
    <row r="839" spans="1:7" x14ac:dyDescent="0.45">
      <c r="A839" t="s">
        <v>8219</v>
      </c>
      <c r="B839">
        <v>45</v>
      </c>
      <c r="C839" t="b">
        <f t="shared" si="26"/>
        <v>0</v>
      </c>
      <c r="E839" t="s">
        <v>8221</v>
      </c>
      <c r="F839">
        <v>4</v>
      </c>
      <c r="G839" t="b">
        <f t="shared" si="27"/>
        <v>0</v>
      </c>
    </row>
    <row r="840" spans="1:7" x14ac:dyDescent="0.45">
      <c r="A840" t="s">
        <v>8219</v>
      </c>
      <c r="B840">
        <v>45</v>
      </c>
      <c r="C840" t="b">
        <f t="shared" si="26"/>
        <v>0</v>
      </c>
      <c r="E840" t="s">
        <v>8221</v>
      </c>
      <c r="F840">
        <v>4</v>
      </c>
      <c r="G840" t="b">
        <f t="shared" si="27"/>
        <v>0</v>
      </c>
    </row>
    <row r="841" spans="1:7" x14ac:dyDescent="0.45">
      <c r="A841" t="s">
        <v>8219</v>
      </c>
      <c r="B841">
        <v>45</v>
      </c>
      <c r="C841" t="b">
        <f t="shared" si="26"/>
        <v>0</v>
      </c>
      <c r="E841" t="s">
        <v>8221</v>
      </c>
      <c r="F841">
        <v>4</v>
      </c>
      <c r="G841" t="b">
        <f t="shared" si="27"/>
        <v>0</v>
      </c>
    </row>
    <row r="842" spans="1:7" x14ac:dyDescent="0.45">
      <c r="A842" t="s">
        <v>8219</v>
      </c>
      <c r="B842">
        <v>45</v>
      </c>
      <c r="C842" t="b">
        <f t="shared" si="26"/>
        <v>0</v>
      </c>
      <c r="E842" t="s">
        <v>8221</v>
      </c>
      <c r="F842">
        <v>4</v>
      </c>
      <c r="G842" t="b">
        <f t="shared" si="27"/>
        <v>0</v>
      </c>
    </row>
    <row r="843" spans="1:7" x14ac:dyDescent="0.45">
      <c r="A843" t="s">
        <v>8219</v>
      </c>
      <c r="B843">
        <v>45</v>
      </c>
      <c r="C843" t="b">
        <f t="shared" si="26"/>
        <v>0</v>
      </c>
      <c r="E843" t="s">
        <v>8221</v>
      </c>
      <c r="F843">
        <v>4</v>
      </c>
      <c r="G843" t="b">
        <f t="shared" si="27"/>
        <v>0</v>
      </c>
    </row>
    <row r="844" spans="1:7" x14ac:dyDescent="0.45">
      <c r="A844" t="s">
        <v>8219</v>
      </c>
      <c r="B844">
        <v>45</v>
      </c>
      <c r="C844" t="b">
        <f t="shared" si="26"/>
        <v>0</v>
      </c>
      <c r="E844" t="s">
        <v>8221</v>
      </c>
      <c r="F844">
        <v>4</v>
      </c>
      <c r="G844" t="b">
        <f t="shared" si="27"/>
        <v>0</v>
      </c>
    </row>
    <row r="845" spans="1:7" x14ac:dyDescent="0.45">
      <c r="A845" t="s">
        <v>8219</v>
      </c>
      <c r="B845">
        <v>45</v>
      </c>
      <c r="C845" t="b">
        <f t="shared" si="26"/>
        <v>0</v>
      </c>
      <c r="E845" t="s">
        <v>8221</v>
      </c>
      <c r="F845">
        <v>4</v>
      </c>
      <c r="G845" t="b">
        <f t="shared" si="27"/>
        <v>0</v>
      </c>
    </row>
    <row r="846" spans="1:7" x14ac:dyDescent="0.45">
      <c r="A846" t="s">
        <v>8219</v>
      </c>
      <c r="B846">
        <v>45</v>
      </c>
      <c r="C846" t="b">
        <f t="shared" si="26"/>
        <v>0</v>
      </c>
      <c r="E846" t="s">
        <v>8221</v>
      </c>
      <c r="F846">
        <v>4</v>
      </c>
      <c r="G846" t="b">
        <f t="shared" si="27"/>
        <v>0</v>
      </c>
    </row>
    <row r="847" spans="1:7" x14ac:dyDescent="0.45">
      <c r="A847" t="s">
        <v>8219</v>
      </c>
      <c r="B847">
        <v>45</v>
      </c>
      <c r="C847" t="b">
        <f t="shared" si="26"/>
        <v>0</v>
      </c>
      <c r="E847" t="s">
        <v>8221</v>
      </c>
      <c r="F847">
        <v>4</v>
      </c>
      <c r="G847" t="b">
        <f t="shared" si="27"/>
        <v>0</v>
      </c>
    </row>
    <row r="848" spans="1:7" x14ac:dyDescent="0.45">
      <c r="A848" t="s">
        <v>8219</v>
      </c>
      <c r="B848">
        <v>45</v>
      </c>
      <c r="C848" t="b">
        <f t="shared" si="26"/>
        <v>0</v>
      </c>
      <c r="E848" t="s">
        <v>8221</v>
      </c>
      <c r="F848">
        <v>4</v>
      </c>
      <c r="G848" t="b">
        <f t="shared" si="27"/>
        <v>0</v>
      </c>
    </row>
    <row r="849" spans="1:7" x14ac:dyDescent="0.45">
      <c r="A849" t="s">
        <v>8219</v>
      </c>
      <c r="B849">
        <v>45</v>
      </c>
      <c r="C849" t="b">
        <f t="shared" si="26"/>
        <v>0</v>
      </c>
      <c r="E849" t="s">
        <v>8221</v>
      </c>
      <c r="F849">
        <v>4</v>
      </c>
      <c r="G849" t="b">
        <f t="shared" si="27"/>
        <v>0</v>
      </c>
    </row>
    <row r="850" spans="1:7" x14ac:dyDescent="0.45">
      <c r="A850" t="s">
        <v>8219</v>
      </c>
      <c r="B850">
        <v>45</v>
      </c>
      <c r="C850" t="b">
        <f t="shared" si="26"/>
        <v>0</v>
      </c>
      <c r="E850" t="s">
        <v>8221</v>
      </c>
      <c r="F850">
        <v>4</v>
      </c>
      <c r="G850" t="b">
        <f t="shared" si="27"/>
        <v>0</v>
      </c>
    </row>
    <row r="851" spans="1:7" x14ac:dyDescent="0.45">
      <c r="A851" t="s">
        <v>8219</v>
      </c>
      <c r="B851">
        <v>45</v>
      </c>
      <c r="C851" t="b">
        <f t="shared" si="26"/>
        <v>0</v>
      </c>
      <c r="E851" t="s">
        <v>8221</v>
      </c>
      <c r="F851">
        <v>5</v>
      </c>
      <c r="G851" t="b">
        <f t="shared" si="27"/>
        <v>0</v>
      </c>
    </row>
    <row r="852" spans="1:7" x14ac:dyDescent="0.45">
      <c r="A852" t="s">
        <v>8219</v>
      </c>
      <c r="B852">
        <v>45</v>
      </c>
      <c r="C852" t="b">
        <f t="shared" si="26"/>
        <v>0</v>
      </c>
      <c r="E852" t="s">
        <v>8221</v>
      </c>
      <c r="F852">
        <v>5</v>
      </c>
      <c r="G852" t="b">
        <f t="shared" si="27"/>
        <v>0</v>
      </c>
    </row>
    <row r="853" spans="1:7" x14ac:dyDescent="0.45">
      <c r="A853" t="s">
        <v>8219</v>
      </c>
      <c r="B853">
        <v>46</v>
      </c>
      <c r="C853" t="b">
        <f t="shared" si="26"/>
        <v>0</v>
      </c>
      <c r="E853" t="s">
        <v>8221</v>
      </c>
      <c r="F853">
        <v>5</v>
      </c>
      <c r="G853" t="b">
        <f t="shared" si="27"/>
        <v>0</v>
      </c>
    </row>
    <row r="854" spans="1:7" x14ac:dyDescent="0.45">
      <c r="A854" t="s">
        <v>8219</v>
      </c>
      <c r="B854">
        <v>46</v>
      </c>
      <c r="C854" t="b">
        <f t="shared" si="26"/>
        <v>0</v>
      </c>
      <c r="E854" t="s">
        <v>8221</v>
      </c>
      <c r="F854">
        <v>5</v>
      </c>
      <c r="G854" t="b">
        <f t="shared" si="27"/>
        <v>0</v>
      </c>
    </row>
    <row r="855" spans="1:7" x14ac:dyDescent="0.45">
      <c r="A855" t="s">
        <v>8219</v>
      </c>
      <c r="B855">
        <v>46</v>
      </c>
      <c r="C855" t="b">
        <f t="shared" si="26"/>
        <v>0</v>
      </c>
      <c r="E855" t="s">
        <v>8221</v>
      </c>
      <c r="F855">
        <v>5</v>
      </c>
      <c r="G855" t="b">
        <f t="shared" si="27"/>
        <v>0</v>
      </c>
    </row>
    <row r="856" spans="1:7" x14ac:dyDescent="0.45">
      <c r="A856" t="s">
        <v>8219</v>
      </c>
      <c r="B856">
        <v>46</v>
      </c>
      <c r="C856" t="b">
        <f t="shared" si="26"/>
        <v>0</v>
      </c>
      <c r="E856" t="s">
        <v>8221</v>
      </c>
      <c r="F856">
        <v>5</v>
      </c>
      <c r="G856" t="b">
        <f t="shared" si="27"/>
        <v>0</v>
      </c>
    </row>
    <row r="857" spans="1:7" x14ac:dyDescent="0.45">
      <c r="A857" t="s">
        <v>8219</v>
      </c>
      <c r="B857">
        <v>46</v>
      </c>
      <c r="C857" t="b">
        <f t="shared" si="26"/>
        <v>0</v>
      </c>
      <c r="E857" t="s">
        <v>8221</v>
      </c>
      <c r="F857">
        <v>5</v>
      </c>
      <c r="G857" t="b">
        <f t="shared" si="27"/>
        <v>0</v>
      </c>
    </row>
    <row r="858" spans="1:7" x14ac:dyDescent="0.45">
      <c r="A858" t="s">
        <v>8219</v>
      </c>
      <c r="B858">
        <v>46</v>
      </c>
      <c r="C858" t="b">
        <f t="shared" si="26"/>
        <v>0</v>
      </c>
      <c r="E858" t="s">
        <v>8221</v>
      </c>
      <c r="F858">
        <v>5</v>
      </c>
      <c r="G858" t="b">
        <f t="shared" si="27"/>
        <v>0</v>
      </c>
    </row>
    <row r="859" spans="1:7" x14ac:dyDescent="0.45">
      <c r="A859" t="s">
        <v>8219</v>
      </c>
      <c r="B859">
        <v>46</v>
      </c>
      <c r="C859" t="b">
        <f t="shared" si="26"/>
        <v>0</v>
      </c>
      <c r="E859" t="s">
        <v>8221</v>
      </c>
      <c r="F859">
        <v>5</v>
      </c>
      <c r="G859" t="b">
        <f t="shared" si="27"/>
        <v>0</v>
      </c>
    </row>
    <row r="860" spans="1:7" x14ac:dyDescent="0.45">
      <c r="A860" t="s">
        <v>8219</v>
      </c>
      <c r="B860">
        <v>46</v>
      </c>
      <c r="C860" t="b">
        <f t="shared" si="26"/>
        <v>0</v>
      </c>
      <c r="E860" t="s">
        <v>8221</v>
      </c>
      <c r="F860">
        <v>5</v>
      </c>
      <c r="G860" t="b">
        <f t="shared" si="27"/>
        <v>0</v>
      </c>
    </row>
    <row r="861" spans="1:7" x14ac:dyDescent="0.45">
      <c r="A861" t="s">
        <v>8219</v>
      </c>
      <c r="B861">
        <v>46</v>
      </c>
      <c r="C861" t="b">
        <f t="shared" si="26"/>
        <v>0</v>
      </c>
      <c r="E861" t="s">
        <v>8221</v>
      </c>
      <c r="F861">
        <v>5</v>
      </c>
      <c r="G861" t="b">
        <f t="shared" si="27"/>
        <v>0</v>
      </c>
    </row>
    <row r="862" spans="1:7" x14ac:dyDescent="0.45">
      <c r="A862" t="s">
        <v>8219</v>
      </c>
      <c r="B862">
        <v>46</v>
      </c>
      <c r="C862" t="b">
        <f t="shared" si="26"/>
        <v>0</v>
      </c>
      <c r="E862" t="s">
        <v>8221</v>
      </c>
      <c r="F862">
        <v>5</v>
      </c>
      <c r="G862" t="b">
        <f t="shared" si="27"/>
        <v>0</v>
      </c>
    </row>
    <row r="863" spans="1:7" x14ac:dyDescent="0.45">
      <c r="A863" t="s">
        <v>8219</v>
      </c>
      <c r="B863">
        <v>46</v>
      </c>
      <c r="C863" t="b">
        <f t="shared" si="26"/>
        <v>0</v>
      </c>
      <c r="E863" t="s">
        <v>8221</v>
      </c>
      <c r="F863">
        <v>5</v>
      </c>
      <c r="G863" t="b">
        <f t="shared" si="27"/>
        <v>0</v>
      </c>
    </row>
    <row r="864" spans="1:7" x14ac:dyDescent="0.45">
      <c r="A864" t="s">
        <v>8219</v>
      </c>
      <c r="B864">
        <v>46</v>
      </c>
      <c r="C864" t="b">
        <f t="shared" si="26"/>
        <v>0</v>
      </c>
      <c r="E864" t="s">
        <v>8221</v>
      </c>
      <c r="F864">
        <v>5</v>
      </c>
      <c r="G864" t="b">
        <f t="shared" si="27"/>
        <v>0</v>
      </c>
    </row>
    <row r="865" spans="1:7" x14ac:dyDescent="0.45">
      <c r="A865" t="s">
        <v>8219</v>
      </c>
      <c r="B865">
        <v>46</v>
      </c>
      <c r="C865" t="b">
        <f t="shared" si="26"/>
        <v>0</v>
      </c>
      <c r="E865" t="s">
        <v>8221</v>
      </c>
      <c r="F865">
        <v>5</v>
      </c>
      <c r="G865" t="b">
        <f t="shared" si="27"/>
        <v>0</v>
      </c>
    </row>
    <row r="866" spans="1:7" x14ac:dyDescent="0.45">
      <c r="A866" t="s">
        <v>8219</v>
      </c>
      <c r="B866">
        <v>46</v>
      </c>
      <c r="C866" t="b">
        <f t="shared" si="26"/>
        <v>0</v>
      </c>
      <c r="E866" t="s">
        <v>8221</v>
      </c>
      <c r="F866">
        <v>5</v>
      </c>
      <c r="G866" t="b">
        <f t="shared" si="27"/>
        <v>0</v>
      </c>
    </row>
    <row r="867" spans="1:7" x14ac:dyDescent="0.45">
      <c r="A867" t="s">
        <v>8219</v>
      </c>
      <c r="B867">
        <v>46</v>
      </c>
      <c r="C867" t="b">
        <f t="shared" si="26"/>
        <v>0</v>
      </c>
      <c r="E867" t="s">
        <v>8221</v>
      </c>
      <c r="F867">
        <v>5</v>
      </c>
      <c r="G867" t="b">
        <f t="shared" si="27"/>
        <v>0</v>
      </c>
    </row>
    <row r="868" spans="1:7" x14ac:dyDescent="0.45">
      <c r="A868" t="s">
        <v>8219</v>
      </c>
      <c r="B868">
        <v>46</v>
      </c>
      <c r="C868" t="b">
        <f t="shared" si="26"/>
        <v>0</v>
      </c>
      <c r="E868" t="s">
        <v>8221</v>
      </c>
      <c r="F868">
        <v>5</v>
      </c>
      <c r="G868" t="b">
        <f t="shared" si="27"/>
        <v>0</v>
      </c>
    </row>
    <row r="869" spans="1:7" x14ac:dyDescent="0.45">
      <c r="A869" t="s">
        <v>8219</v>
      </c>
      <c r="B869">
        <v>46</v>
      </c>
      <c r="C869" t="b">
        <f t="shared" si="26"/>
        <v>0</v>
      </c>
      <c r="E869" t="s">
        <v>8221</v>
      </c>
      <c r="F869">
        <v>5</v>
      </c>
      <c r="G869" t="b">
        <f t="shared" si="27"/>
        <v>0</v>
      </c>
    </row>
    <row r="870" spans="1:7" x14ac:dyDescent="0.45">
      <c r="A870" t="s">
        <v>8219</v>
      </c>
      <c r="B870">
        <v>46</v>
      </c>
      <c r="C870" t="b">
        <f t="shared" si="26"/>
        <v>0</v>
      </c>
      <c r="E870" t="s">
        <v>8221</v>
      </c>
      <c r="F870">
        <v>5</v>
      </c>
      <c r="G870" t="b">
        <f t="shared" si="27"/>
        <v>0</v>
      </c>
    </row>
    <row r="871" spans="1:7" x14ac:dyDescent="0.45">
      <c r="A871" t="s">
        <v>8219</v>
      </c>
      <c r="B871">
        <v>46</v>
      </c>
      <c r="C871" t="b">
        <f t="shared" si="26"/>
        <v>0</v>
      </c>
      <c r="E871" t="s">
        <v>8221</v>
      </c>
      <c r="F871">
        <v>5</v>
      </c>
      <c r="G871" t="b">
        <f t="shared" si="27"/>
        <v>0</v>
      </c>
    </row>
    <row r="872" spans="1:7" x14ac:dyDescent="0.45">
      <c r="A872" t="s">
        <v>8219</v>
      </c>
      <c r="B872">
        <v>46</v>
      </c>
      <c r="C872" t="b">
        <f t="shared" si="26"/>
        <v>0</v>
      </c>
      <c r="E872" t="s">
        <v>8221</v>
      </c>
      <c r="F872">
        <v>5</v>
      </c>
      <c r="G872" t="b">
        <f t="shared" si="27"/>
        <v>0</v>
      </c>
    </row>
    <row r="873" spans="1:7" x14ac:dyDescent="0.45">
      <c r="A873" t="s">
        <v>8219</v>
      </c>
      <c r="B873">
        <v>46</v>
      </c>
      <c r="C873" t="b">
        <f t="shared" si="26"/>
        <v>0</v>
      </c>
      <c r="E873" t="s">
        <v>8221</v>
      </c>
      <c r="F873">
        <v>5</v>
      </c>
      <c r="G873" t="b">
        <f t="shared" si="27"/>
        <v>0</v>
      </c>
    </row>
    <row r="874" spans="1:7" x14ac:dyDescent="0.45">
      <c r="A874" t="s">
        <v>8219</v>
      </c>
      <c r="B874">
        <v>47</v>
      </c>
      <c r="C874" t="b">
        <f t="shared" si="26"/>
        <v>0</v>
      </c>
      <c r="E874" t="s">
        <v>8221</v>
      </c>
      <c r="F874">
        <v>5</v>
      </c>
      <c r="G874" t="b">
        <f t="shared" si="27"/>
        <v>0</v>
      </c>
    </row>
    <row r="875" spans="1:7" x14ac:dyDescent="0.45">
      <c r="A875" t="s">
        <v>8219</v>
      </c>
      <c r="B875">
        <v>47</v>
      </c>
      <c r="C875" t="b">
        <f t="shared" si="26"/>
        <v>0</v>
      </c>
      <c r="E875" t="s">
        <v>8221</v>
      </c>
      <c r="F875">
        <v>5</v>
      </c>
      <c r="G875" t="b">
        <f t="shared" si="27"/>
        <v>0</v>
      </c>
    </row>
    <row r="876" spans="1:7" x14ac:dyDescent="0.45">
      <c r="A876" t="s">
        <v>8219</v>
      </c>
      <c r="B876">
        <v>47</v>
      </c>
      <c r="C876" t="b">
        <f t="shared" si="26"/>
        <v>0</v>
      </c>
      <c r="E876" t="s">
        <v>8221</v>
      </c>
      <c r="F876">
        <v>5</v>
      </c>
      <c r="G876" t="b">
        <f t="shared" si="27"/>
        <v>0</v>
      </c>
    </row>
    <row r="877" spans="1:7" x14ac:dyDescent="0.45">
      <c r="A877" t="s">
        <v>8219</v>
      </c>
      <c r="B877">
        <v>47</v>
      </c>
      <c r="C877" t="b">
        <f t="shared" si="26"/>
        <v>0</v>
      </c>
      <c r="E877" t="s">
        <v>8221</v>
      </c>
      <c r="F877">
        <v>5</v>
      </c>
      <c r="G877" t="b">
        <f t="shared" si="27"/>
        <v>0</v>
      </c>
    </row>
    <row r="878" spans="1:7" x14ac:dyDescent="0.45">
      <c r="A878" t="s">
        <v>8219</v>
      </c>
      <c r="B878">
        <v>47</v>
      </c>
      <c r="C878" t="b">
        <f t="shared" si="26"/>
        <v>0</v>
      </c>
      <c r="E878" t="s">
        <v>8221</v>
      </c>
      <c r="F878">
        <v>5</v>
      </c>
      <c r="G878" t="b">
        <f t="shared" si="27"/>
        <v>0</v>
      </c>
    </row>
    <row r="879" spans="1:7" x14ac:dyDescent="0.45">
      <c r="A879" t="s">
        <v>8219</v>
      </c>
      <c r="B879">
        <v>47</v>
      </c>
      <c r="C879" t="b">
        <f t="shared" si="26"/>
        <v>0</v>
      </c>
      <c r="E879" t="s">
        <v>8221</v>
      </c>
      <c r="F879">
        <v>5</v>
      </c>
      <c r="G879" t="b">
        <f t="shared" si="27"/>
        <v>0</v>
      </c>
    </row>
    <row r="880" spans="1:7" x14ac:dyDescent="0.45">
      <c r="A880" t="s">
        <v>8219</v>
      </c>
      <c r="B880">
        <v>47</v>
      </c>
      <c r="C880" t="b">
        <f t="shared" si="26"/>
        <v>0</v>
      </c>
      <c r="E880" t="s">
        <v>8221</v>
      </c>
      <c r="F880">
        <v>5</v>
      </c>
      <c r="G880" t="b">
        <f t="shared" si="27"/>
        <v>0</v>
      </c>
    </row>
    <row r="881" spans="1:7" x14ac:dyDescent="0.45">
      <c r="A881" t="s">
        <v>8219</v>
      </c>
      <c r="B881">
        <v>47</v>
      </c>
      <c r="C881" t="b">
        <f t="shared" si="26"/>
        <v>0</v>
      </c>
      <c r="E881" t="s">
        <v>8221</v>
      </c>
      <c r="F881">
        <v>5</v>
      </c>
      <c r="G881" t="b">
        <f t="shared" si="27"/>
        <v>0</v>
      </c>
    </row>
    <row r="882" spans="1:7" x14ac:dyDescent="0.45">
      <c r="A882" t="s">
        <v>8219</v>
      </c>
      <c r="B882">
        <v>47</v>
      </c>
      <c r="C882" t="b">
        <f t="shared" si="26"/>
        <v>0</v>
      </c>
      <c r="E882" t="s">
        <v>8221</v>
      </c>
      <c r="F882">
        <v>5</v>
      </c>
      <c r="G882" t="b">
        <f t="shared" si="27"/>
        <v>0</v>
      </c>
    </row>
    <row r="883" spans="1:7" x14ac:dyDescent="0.45">
      <c r="A883" t="s">
        <v>8219</v>
      </c>
      <c r="B883">
        <v>47</v>
      </c>
      <c r="C883" t="b">
        <f t="shared" si="26"/>
        <v>0</v>
      </c>
      <c r="E883" t="s">
        <v>8221</v>
      </c>
      <c r="F883">
        <v>5</v>
      </c>
      <c r="G883" t="b">
        <f t="shared" si="27"/>
        <v>0</v>
      </c>
    </row>
    <row r="884" spans="1:7" x14ac:dyDescent="0.45">
      <c r="A884" t="s">
        <v>8219</v>
      </c>
      <c r="B884">
        <v>47</v>
      </c>
      <c r="C884" t="b">
        <f t="shared" si="26"/>
        <v>0</v>
      </c>
      <c r="E884" t="s">
        <v>8221</v>
      </c>
      <c r="F884">
        <v>5</v>
      </c>
      <c r="G884" t="b">
        <f t="shared" si="27"/>
        <v>0</v>
      </c>
    </row>
    <row r="885" spans="1:7" x14ac:dyDescent="0.45">
      <c r="A885" t="s">
        <v>8219</v>
      </c>
      <c r="B885">
        <v>47</v>
      </c>
      <c r="C885" t="b">
        <f t="shared" si="26"/>
        <v>0</v>
      </c>
      <c r="E885" t="s">
        <v>8221</v>
      </c>
      <c r="F885">
        <v>5</v>
      </c>
      <c r="G885" t="b">
        <f t="shared" si="27"/>
        <v>0</v>
      </c>
    </row>
    <row r="886" spans="1:7" x14ac:dyDescent="0.45">
      <c r="A886" t="s">
        <v>8219</v>
      </c>
      <c r="B886">
        <v>47</v>
      </c>
      <c r="C886" t="b">
        <f t="shared" si="26"/>
        <v>0</v>
      </c>
      <c r="E886" t="s">
        <v>8221</v>
      </c>
      <c r="F886">
        <v>5</v>
      </c>
      <c r="G886" t="b">
        <f t="shared" si="27"/>
        <v>0</v>
      </c>
    </row>
    <row r="887" spans="1:7" x14ac:dyDescent="0.45">
      <c r="A887" t="s">
        <v>8219</v>
      </c>
      <c r="B887">
        <v>47</v>
      </c>
      <c r="C887" t="b">
        <f t="shared" si="26"/>
        <v>0</v>
      </c>
      <c r="E887" t="s">
        <v>8221</v>
      </c>
      <c r="F887">
        <v>5</v>
      </c>
      <c r="G887" t="b">
        <f t="shared" si="27"/>
        <v>0</v>
      </c>
    </row>
    <row r="888" spans="1:7" x14ac:dyDescent="0.45">
      <c r="A888" t="s">
        <v>8219</v>
      </c>
      <c r="B888">
        <v>47</v>
      </c>
      <c r="C888" t="b">
        <f t="shared" si="26"/>
        <v>0</v>
      </c>
      <c r="E888" t="s">
        <v>8221</v>
      </c>
      <c r="F888">
        <v>5</v>
      </c>
      <c r="G888" t="b">
        <f t="shared" si="27"/>
        <v>0</v>
      </c>
    </row>
    <row r="889" spans="1:7" x14ac:dyDescent="0.45">
      <c r="A889" t="s">
        <v>8219</v>
      </c>
      <c r="B889">
        <v>47</v>
      </c>
      <c r="C889" t="b">
        <f t="shared" si="26"/>
        <v>0</v>
      </c>
      <c r="E889" t="s">
        <v>8221</v>
      </c>
      <c r="F889">
        <v>5</v>
      </c>
      <c r="G889" t="b">
        <f t="shared" si="27"/>
        <v>0</v>
      </c>
    </row>
    <row r="890" spans="1:7" x14ac:dyDescent="0.45">
      <c r="A890" t="s">
        <v>8219</v>
      </c>
      <c r="B890">
        <v>47</v>
      </c>
      <c r="C890" t="b">
        <f t="shared" si="26"/>
        <v>0</v>
      </c>
      <c r="E890" t="s">
        <v>8221</v>
      </c>
      <c r="F890">
        <v>5</v>
      </c>
      <c r="G890" t="b">
        <f t="shared" si="27"/>
        <v>0</v>
      </c>
    </row>
    <row r="891" spans="1:7" x14ac:dyDescent="0.45">
      <c r="A891" t="s">
        <v>8219</v>
      </c>
      <c r="B891">
        <v>47</v>
      </c>
      <c r="C891" t="b">
        <f t="shared" si="26"/>
        <v>0</v>
      </c>
      <c r="E891" t="s">
        <v>8221</v>
      </c>
      <c r="F891">
        <v>5</v>
      </c>
      <c r="G891" t="b">
        <f t="shared" si="27"/>
        <v>0</v>
      </c>
    </row>
    <row r="892" spans="1:7" x14ac:dyDescent="0.45">
      <c r="A892" t="s">
        <v>8219</v>
      </c>
      <c r="B892">
        <v>47</v>
      </c>
      <c r="C892" t="b">
        <f t="shared" si="26"/>
        <v>0</v>
      </c>
      <c r="E892" t="s">
        <v>8221</v>
      </c>
      <c r="F892">
        <v>5</v>
      </c>
      <c r="G892" t="b">
        <f t="shared" si="27"/>
        <v>0</v>
      </c>
    </row>
    <row r="893" spans="1:7" x14ac:dyDescent="0.45">
      <c r="A893" t="s">
        <v>8219</v>
      </c>
      <c r="B893">
        <v>47</v>
      </c>
      <c r="C893" t="b">
        <f t="shared" si="26"/>
        <v>0</v>
      </c>
      <c r="E893" t="s">
        <v>8221</v>
      </c>
      <c r="F893">
        <v>5</v>
      </c>
      <c r="G893" t="b">
        <f t="shared" si="27"/>
        <v>0</v>
      </c>
    </row>
    <row r="894" spans="1:7" x14ac:dyDescent="0.45">
      <c r="A894" t="s">
        <v>8219</v>
      </c>
      <c r="B894">
        <v>47</v>
      </c>
      <c r="C894" t="b">
        <f t="shared" si="26"/>
        <v>0</v>
      </c>
      <c r="E894" t="s">
        <v>8221</v>
      </c>
      <c r="F894">
        <v>5</v>
      </c>
      <c r="G894" t="b">
        <f t="shared" si="27"/>
        <v>0</v>
      </c>
    </row>
    <row r="895" spans="1:7" x14ac:dyDescent="0.45">
      <c r="A895" t="s">
        <v>8219</v>
      </c>
      <c r="B895">
        <v>48</v>
      </c>
      <c r="C895" t="b">
        <f t="shared" si="26"/>
        <v>0</v>
      </c>
      <c r="E895" t="s">
        <v>8221</v>
      </c>
      <c r="F895">
        <v>5</v>
      </c>
      <c r="G895" t="b">
        <f t="shared" si="27"/>
        <v>0</v>
      </c>
    </row>
    <row r="896" spans="1:7" x14ac:dyDescent="0.45">
      <c r="A896" t="s">
        <v>8219</v>
      </c>
      <c r="B896">
        <v>48</v>
      </c>
      <c r="C896" t="b">
        <f t="shared" si="26"/>
        <v>0</v>
      </c>
      <c r="E896" t="s">
        <v>8221</v>
      </c>
      <c r="F896">
        <v>5</v>
      </c>
      <c r="G896" t="b">
        <f t="shared" si="27"/>
        <v>0</v>
      </c>
    </row>
    <row r="897" spans="1:7" x14ac:dyDescent="0.45">
      <c r="A897" t="s">
        <v>8219</v>
      </c>
      <c r="B897">
        <v>48</v>
      </c>
      <c r="C897" t="b">
        <f t="shared" si="26"/>
        <v>0</v>
      </c>
      <c r="E897" t="s">
        <v>8221</v>
      </c>
      <c r="F897">
        <v>5</v>
      </c>
      <c r="G897" t="b">
        <f t="shared" si="27"/>
        <v>0</v>
      </c>
    </row>
    <row r="898" spans="1:7" x14ac:dyDescent="0.45">
      <c r="A898" t="s">
        <v>8219</v>
      </c>
      <c r="B898">
        <v>48</v>
      </c>
      <c r="C898" t="b">
        <f t="shared" si="26"/>
        <v>0</v>
      </c>
      <c r="E898" t="s">
        <v>8221</v>
      </c>
      <c r="F898">
        <v>5</v>
      </c>
      <c r="G898" t="b">
        <f t="shared" si="27"/>
        <v>0</v>
      </c>
    </row>
    <row r="899" spans="1:7" x14ac:dyDescent="0.45">
      <c r="A899" t="s">
        <v>8219</v>
      </c>
      <c r="B899">
        <v>48</v>
      </c>
      <c r="C899" t="b">
        <f t="shared" ref="C899:C962" si="28">OR(B899&lt;$J$30,B899&gt;$J$31)</f>
        <v>0</v>
      </c>
      <c r="E899" t="s">
        <v>8221</v>
      </c>
      <c r="F899">
        <v>5</v>
      </c>
      <c r="G899" t="b">
        <f t="shared" ref="G899:G962" si="29">OR(F899&lt;$J$38,F899&gt;$J$39)</f>
        <v>0</v>
      </c>
    </row>
    <row r="900" spans="1:7" x14ac:dyDescent="0.45">
      <c r="A900" t="s">
        <v>8219</v>
      </c>
      <c r="B900">
        <v>48</v>
      </c>
      <c r="C900" t="b">
        <f t="shared" si="28"/>
        <v>0</v>
      </c>
      <c r="E900" t="s">
        <v>8221</v>
      </c>
      <c r="F900">
        <v>5</v>
      </c>
      <c r="G900" t="b">
        <f t="shared" si="29"/>
        <v>0</v>
      </c>
    </row>
    <row r="901" spans="1:7" x14ac:dyDescent="0.45">
      <c r="A901" t="s">
        <v>8219</v>
      </c>
      <c r="B901">
        <v>48</v>
      </c>
      <c r="C901" t="b">
        <f t="shared" si="28"/>
        <v>0</v>
      </c>
      <c r="E901" t="s">
        <v>8221</v>
      </c>
      <c r="F901">
        <v>5</v>
      </c>
      <c r="G901" t="b">
        <f t="shared" si="29"/>
        <v>0</v>
      </c>
    </row>
    <row r="902" spans="1:7" x14ac:dyDescent="0.45">
      <c r="A902" t="s">
        <v>8219</v>
      </c>
      <c r="B902">
        <v>48</v>
      </c>
      <c r="C902" t="b">
        <f t="shared" si="28"/>
        <v>0</v>
      </c>
      <c r="E902" t="s">
        <v>8221</v>
      </c>
      <c r="F902">
        <v>5</v>
      </c>
      <c r="G902" t="b">
        <f t="shared" si="29"/>
        <v>0</v>
      </c>
    </row>
    <row r="903" spans="1:7" x14ac:dyDescent="0.45">
      <c r="A903" t="s">
        <v>8219</v>
      </c>
      <c r="B903">
        <v>48</v>
      </c>
      <c r="C903" t="b">
        <f t="shared" si="28"/>
        <v>0</v>
      </c>
      <c r="E903" t="s">
        <v>8221</v>
      </c>
      <c r="F903">
        <v>5</v>
      </c>
      <c r="G903" t="b">
        <f t="shared" si="29"/>
        <v>0</v>
      </c>
    </row>
    <row r="904" spans="1:7" x14ac:dyDescent="0.45">
      <c r="A904" t="s">
        <v>8219</v>
      </c>
      <c r="B904">
        <v>48</v>
      </c>
      <c r="C904" t="b">
        <f t="shared" si="28"/>
        <v>0</v>
      </c>
      <c r="E904" t="s">
        <v>8221</v>
      </c>
      <c r="F904">
        <v>5</v>
      </c>
      <c r="G904" t="b">
        <f t="shared" si="29"/>
        <v>0</v>
      </c>
    </row>
    <row r="905" spans="1:7" x14ac:dyDescent="0.45">
      <c r="A905" t="s">
        <v>8219</v>
      </c>
      <c r="B905">
        <v>48</v>
      </c>
      <c r="C905" t="b">
        <f t="shared" si="28"/>
        <v>0</v>
      </c>
      <c r="E905" t="s">
        <v>8221</v>
      </c>
      <c r="F905">
        <v>5</v>
      </c>
      <c r="G905" t="b">
        <f t="shared" si="29"/>
        <v>0</v>
      </c>
    </row>
    <row r="906" spans="1:7" x14ac:dyDescent="0.45">
      <c r="A906" t="s">
        <v>8219</v>
      </c>
      <c r="B906">
        <v>48</v>
      </c>
      <c r="C906" t="b">
        <f t="shared" si="28"/>
        <v>0</v>
      </c>
      <c r="E906" t="s">
        <v>8221</v>
      </c>
      <c r="F906">
        <v>5</v>
      </c>
      <c r="G906" t="b">
        <f t="shared" si="29"/>
        <v>0</v>
      </c>
    </row>
    <row r="907" spans="1:7" x14ac:dyDescent="0.45">
      <c r="A907" t="s">
        <v>8219</v>
      </c>
      <c r="B907">
        <v>48</v>
      </c>
      <c r="C907" t="b">
        <f t="shared" si="28"/>
        <v>0</v>
      </c>
      <c r="E907" t="s">
        <v>8221</v>
      </c>
      <c r="F907">
        <v>5</v>
      </c>
      <c r="G907" t="b">
        <f t="shared" si="29"/>
        <v>0</v>
      </c>
    </row>
    <row r="908" spans="1:7" x14ac:dyDescent="0.45">
      <c r="A908" t="s">
        <v>8219</v>
      </c>
      <c r="B908">
        <v>48</v>
      </c>
      <c r="C908" t="b">
        <f t="shared" si="28"/>
        <v>0</v>
      </c>
      <c r="E908" t="s">
        <v>8221</v>
      </c>
      <c r="F908">
        <v>5</v>
      </c>
      <c r="G908" t="b">
        <f t="shared" si="29"/>
        <v>0</v>
      </c>
    </row>
    <row r="909" spans="1:7" x14ac:dyDescent="0.45">
      <c r="A909" t="s">
        <v>8219</v>
      </c>
      <c r="B909">
        <v>49</v>
      </c>
      <c r="C909" t="b">
        <f t="shared" si="28"/>
        <v>0</v>
      </c>
      <c r="E909" t="s">
        <v>8221</v>
      </c>
      <c r="F909">
        <v>5</v>
      </c>
      <c r="G909" t="b">
        <f t="shared" si="29"/>
        <v>0</v>
      </c>
    </row>
    <row r="910" spans="1:7" x14ac:dyDescent="0.45">
      <c r="A910" t="s">
        <v>8219</v>
      </c>
      <c r="B910">
        <v>49</v>
      </c>
      <c r="C910" t="b">
        <f t="shared" si="28"/>
        <v>0</v>
      </c>
      <c r="E910" t="s">
        <v>8221</v>
      </c>
      <c r="F910">
        <v>5</v>
      </c>
      <c r="G910" t="b">
        <f t="shared" si="29"/>
        <v>0</v>
      </c>
    </row>
    <row r="911" spans="1:7" x14ac:dyDescent="0.45">
      <c r="A911" t="s">
        <v>8219</v>
      </c>
      <c r="B911">
        <v>49</v>
      </c>
      <c r="C911" t="b">
        <f t="shared" si="28"/>
        <v>0</v>
      </c>
      <c r="E911" t="s">
        <v>8221</v>
      </c>
      <c r="F911">
        <v>5</v>
      </c>
      <c r="G911" t="b">
        <f t="shared" si="29"/>
        <v>0</v>
      </c>
    </row>
    <row r="912" spans="1:7" x14ac:dyDescent="0.45">
      <c r="A912" t="s">
        <v>8219</v>
      </c>
      <c r="B912">
        <v>49</v>
      </c>
      <c r="C912" t="b">
        <f t="shared" si="28"/>
        <v>0</v>
      </c>
      <c r="E912" t="s">
        <v>8221</v>
      </c>
      <c r="F912">
        <v>6</v>
      </c>
      <c r="G912" t="b">
        <f t="shared" si="29"/>
        <v>0</v>
      </c>
    </row>
    <row r="913" spans="1:7" x14ac:dyDescent="0.45">
      <c r="A913" t="s">
        <v>8219</v>
      </c>
      <c r="B913">
        <v>49</v>
      </c>
      <c r="C913" t="b">
        <f t="shared" si="28"/>
        <v>0</v>
      </c>
      <c r="E913" t="s">
        <v>8221</v>
      </c>
      <c r="F913">
        <v>6</v>
      </c>
      <c r="G913" t="b">
        <f t="shared" si="29"/>
        <v>0</v>
      </c>
    </row>
    <row r="914" spans="1:7" x14ac:dyDescent="0.45">
      <c r="A914" t="s">
        <v>8219</v>
      </c>
      <c r="B914">
        <v>49</v>
      </c>
      <c r="C914" t="b">
        <f t="shared" si="28"/>
        <v>0</v>
      </c>
      <c r="E914" t="s">
        <v>8221</v>
      </c>
      <c r="F914">
        <v>6</v>
      </c>
      <c r="G914" t="b">
        <f t="shared" si="29"/>
        <v>0</v>
      </c>
    </row>
    <row r="915" spans="1:7" x14ac:dyDescent="0.45">
      <c r="A915" t="s">
        <v>8219</v>
      </c>
      <c r="B915">
        <v>49</v>
      </c>
      <c r="C915" t="b">
        <f t="shared" si="28"/>
        <v>0</v>
      </c>
      <c r="E915" t="s">
        <v>8221</v>
      </c>
      <c r="F915">
        <v>6</v>
      </c>
      <c r="G915" t="b">
        <f t="shared" si="29"/>
        <v>0</v>
      </c>
    </row>
    <row r="916" spans="1:7" x14ac:dyDescent="0.45">
      <c r="A916" t="s">
        <v>8219</v>
      </c>
      <c r="B916">
        <v>49</v>
      </c>
      <c r="C916" t="b">
        <f t="shared" si="28"/>
        <v>0</v>
      </c>
      <c r="E916" t="s">
        <v>8221</v>
      </c>
      <c r="F916">
        <v>6</v>
      </c>
      <c r="G916" t="b">
        <f t="shared" si="29"/>
        <v>0</v>
      </c>
    </row>
    <row r="917" spans="1:7" x14ac:dyDescent="0.45">
      <c r="A917" t="s">
        <v>8219</v>
      </c>
      <c r="B917">
        <v>49</v>
      </c>
      <c r="C917" t="b">
        <f t="shared" si="28"/>
        <v>0</v>
      </c>
      <c r="E917" t="s">
        <v>8221</v>
      </c>
      <c r="F917">
        <v>6</v>
      </c>
      <c r="G917" t="b">
        <f t="shared" si="29"/>
        <v>0</v>
      </c>
    </row>
    <row r="918" spans="1:7" x14ac:dyDescent="0.45">
      <c r="A918" t="s">
        <v>8219</v>
      </c>
      <c r="B918">
        <v>49</v>
      </c>
      <c r="C918" t="b">
        <f t="shared" si="28"/>
        <v>0</v>
      </c>
      <c r="E918" t="s">
        <v>8221</v>
      </c>
      <c r="F918">
        <v>6</v>
      </c>
      <c r="G918" t="b">
        <f t="shared" si="29"/>
        <v>0</v>
      </c>
    </row>
    <row r="919" spans="1:7" x14ac:dyDescent="0.45">
      <c r="A919" t="s">
        <v>8219</v>
      </c>
      <c r="B919">
        <v>49</v>
      </c>
      <c r="C919" t="b">
        <f t="shared" si="28"/>
        <v>0</v>
      </c>
      <c r="E919" t="s">
        <v>8221</v>
      </c>
      <c r="F919">
        <v>6</v>
      </c>
      <c r="G919" t="b">
        <f t="shared" si="29"/>
        <v>0</v>
      </c>
    </row>
    <row r="920" spans="1:7" x14ac:dyDescent="0.45">
      <c r="A920" t="s">
        <v>8219</v>
      </c>
      <c r="B920">
        <v>49</v>
      </c>
      <c r="C920" t="b">
        <f t="shared" si="28"/>
        <v>0</v>
      </c>
      <c r="E920" t="s">
        <v>8221</v>
      </c>
      <c r="F920">
        <v>6</v>
      </c>
      <c r="G920" t="b">
        <f t="shared" si="29"/>
        <v>0</v>
      </c>
    </row>
    <row r="921" spans="1:7" x14ac:dyDescent="0.45">
      <c r="A921" t="s">
        <v>8219</v>
      </c>
      <c r="B921">
        <v>49</v>
      </c>
      <c r="C921" t="b">
        <f t="shared" si="28"/>
        <v>0</v>
      </c>
      <c r="E921" t="s">
        <v>8221</v>
      </c>
      <c r="F921">
        <v>6</v>
      </c>
      <c r="G921" t="b">
        <f t="shared" si="29"/>
        <v>0</v>
      </c>
    </row>
    <row r="922" spans="1:7" x14ac:dyDescent="0.45">
      <c r="A922" t="s">
        <v>8219</v>
      </c>
      <c r="B922">
        <v>49</v>
      </c>
      <c r="C922" t="b">
        <f t="shared" si="28"/>
        <v>0</v>
      </c>
      <c r="E922" t="s">
        <v>8221</v>
      </c>
      <c r="F922">
        <v>6</v>
      </c>
      <c r="G922" t="b">
        <f t="shared" si="29"/>
        <v>0</v>
      </c>
    </row>
    <row r="923" spans="1:7" x14ac:dyDescent="0.45">
      <c r="A923" t="s">
        <v>8219</v>
      </c>
      <c r="B923">
        <v>49</v>
      </c>
      <c r="C923" t="b">
        <f t="shared" si="28"/>
        <v>0</v>
      </c>
      <c r="E923" t="s">
        <v>8221</v>
      </c>
      <c r="F923">
        <v>6</v>
      </c>
      <c r="G923" t="b">
        <f t="shared" si="29"/>
        <v>0</v>
      </c>
    </row>
    <row r="924" spans="1:7" x14ac:dyDescent="0.45">
      <c r="A924" t="s">
        <v>8219</v>
      </c>
      <c r="B924">
        <v>49</v>
      </c>
      <c r="C924" t="b">
        <f t="shared" si="28"/>
        <v>0</v>
      </c>
      <c r="E924" t="s">
        <v>8221</v>
      </c>
      <c r="F924">
        <v>6</v>
      </c>
      <c r="G924" t="b">
        <f t="shared" si="29"/>
        <v>0</v>
      </c>
    </row>
    <row r="925" spans="1:7" x14ac:dyDescent="0.45">
      <c r="A925" t="s">
        <v>8219</v>
      </c>
      <c r="B925">
        <v>49</v>
      </c>
      <c r="C925" t="b">
        <f t="shared" si="28"/>
        <v>0</v>
      </c>
      <c r="E925" t="s">
        <v>8221</v>
      </c>
      <c r="F925">
        <v>6</v>
      </c>
      <c r="G925" t="b">
        <f t="shared" si="29"/>
        <v>0</v>
      </c>
    </row>
    <row r="926" spans="1:7" x14ac:dyDescent="0.45">
      <c r="A926" t="s">
        <v>8219</v>
      </c>
      <c r="B926">
        <v>50</v>
      </c>
      <c r="C926" t="b">
        <f t="shared" si="28"/>
        <v>0</v>
      </c>
      <c r="E926" t="s">
        <v>8221</v>
      </c>
      <c r="F926">
        <v>6</v>
      </c>
      <c r="G926" t="b">
        <f t="shared" si="29"/>
        <v>0</v>
      </c>
    </row>
    <row r="927" spans="1:7" x14ac:dyDescent="0.45">
      <c r="A927" t="s">
        <v>8219</v>
      </c>
      <c r="B927">
        <v>50</v>
      </c>
      <c r="C927" t="b">
        <f t="shared" si="28"/>
        <v>0</v>
      </c>
      <c r="E927" t="s">
        <v>8221</v>
      </c>
      <c r="F927">
        <v>6</v>
      </c>
      <c r="G927" t="b">
        <f t="shared" si="29"/>
        <v>0</v>
      </c>
    </row>
    <row r="928" spans="1:7" x14ac:dyDescent="0.45">
      <c r="A928" t="s">
        <v>8219</v>
      </c>
      <c r="B928">
        <v>50</v>
      </c>
      <c r="C928" t="b">
        <f t="shared" si="28"/>
        <v>0</v>
      </c>
      <c r="E928" t="s">
        <v>8221</v>
      </c>
      <c r="F928">
        <v>6</v>
      </c>
      <c r="G928" t="b">
        <f t="shared" si="29"/>
        <v>0</v>
      </c>
    </row>
    <row r="929" spans="1:7" x14ac:dyDescent="0.45">
      <c r="A929" t="s">
        <v>8219</v>
      </c>
      <c r="B929">
        <v>50</v>
      </c>
      <c r="C929" t="b">
        <f t="shared" si="28"/>
        <v>0</v>
      </c>
      <c r="E929" t="s">
        <v>8221</v>
      </c>
      <c r="F929">
        <v>6</v>
      </c>
      <c r="G929" t="b">
        <f t="shared" si="29"/>
        <v>0</v>
      </c>
    </row>
    <row r="930" spans="1:7" x14ac:dyDescent="0.45">
      <c r="A930" t="s">
        <v>8219</v>
      </c>
      <c r="B930">
        <v>50</v>
      </c>
      <c r="C930" t="b">
        <f t="shared" si="28"/>
        <v>0</v>
      </c>
      <c r="E930" t="s">
        <v>8221</v>
      </c>
      <c r="F930">
        <v>6</v>
      </c>
      <c r="G930" t="b">
        <f t="shared" si="29"/>
        <v>0</v>
      </c>
    </row>
    <row r="931" spans="1:7" x14ac:dyDescent="0.45">
      <c r="A931" t="s">
        <v>8219</v>
      </c>
      <c r="B931">
        <v>50</v>
      </c>
      <c r="C931" t="b">
        <f t="shared" si="28"/>
        <v>0</v>
      </c>
      <c r="E931" t="s">
        <v>8221</v>
      </c>
      <c r="F931">
        <v>6</v>
      </c>
      <c r="G931" t="b">
        <f t="shared" si="29"/>
        <v>0</v>
      </c>
    </row>
    <row r="932" spans="1:7" x14ac:dyDescent="0.45">
      <c r="A932" t="s">
        <v>8219</v>
      </c>
      <c r="B932">
        <v>50</v>
      </c>
      <c r="C932" t="b">
        <f t="shared" si="28"/>
        <v>0</v>
      </c>
      <c r="E932" t="s">
        <v>8221</v>
      </c>
      <c r="F932">
        <v>6</v>
      </c>
      <c r="G932" t="b">
        <f t="shared" si="29"/>
        <v>0</v>
      </c>
    </row>
    <row r="933" spans="1:7" x14ac:dyDescent="0.45">
      <c r="A933" t="s">
        <v>8219</v>
      </c>
      <c r="B933">
        <v>50</v>
      </c>
      <c r="C933" t="b">
        <f t="shared" si="28"/>
        <v>0</v>
      </c>
      <c r="E933" t="s">
        <v>8221</v>
      </c>
      <c r="F933">
        <v>6</v>
      </c>
      <c r="G933" t="b">
        <f t="shared" si="29"/>
        <v>0</v>
      </c>
    </row>
    <row r="934" spans="1:7" x14ac:dyDescent="0.45">
      <c r="A934" t="s">
        <v>8219</v>
      </c>
      <c r="B934">
        <v>50</v>
      </c>
      <c r="C934" t="b">
        <f t="shared" si="28"/>
        <v>0</v>
      </c>
      <c r="E934" t="s">
        <v>8221</v>
      </c>
      <c r="F934">
        <v>6</v>
      </c>
      <c r="G934" t="b">
        <f t="shared" si="29"/>
        <v>0</v>
      </c>
    </row>
    <row r="935" spans="1:7" x14ac:dyDescent="0.45">
      <c r="A935" t="s">
        <v>8219</v>
      </c>
      <c r="B935">
        <v>50</v>
      </c>
      <c r="C935" t="b">
        <f t="shared" si="28"/>
        <v>0</v>
      </c>
      <c r="E935" t="s">
        <v>8221</v>
      </c>
      <c r="F935">
        <v>6</v>
      </c>
      <c r="G935" t="b">
        <f t="shared" si="29"/>
        <v>0</v>
      </c>
    </row>
    <row r="936" spans="1:7" x14ac:dyDescent="0.45">
      <c r="A936" t="s">
        <v>8219</v>
      </c>
      <c r="B936">
        <v>50</v>
      </c>
      <c r="C936" t="b">
        <f t="shared" si="28"/>
        <v>0</v>
      </c>
      <c r="E936" t="s">
        <v>8221</v>
      </c>
      <c r="F936">
        <v>6</v>
      </c>
      <c r="G936" t="b">
        <f t="shared" si="29"/>
        <v>0</v>
      </c>
    </row>
    <row r="937" spans="1:7" x14ac:dyDescent="0.45">
      <c r="A937" t="s">
        <v>8219</v>
      </c>
      <c r="B937">
        <v>50</v>
      </c>
      <c r="C937" t="b">
        <f t="shared" si="28"/>
        <v>0</v>
      </c>
      <c r="E937" t="s">
        <v>8221</v>
      </c>
      <c r="F937">
        <v>6</v>
      </c>
      <c r="G937" t="b">
        <f t="shared" si="29"/>
        <v>0</v>
      </c>
    </row>
    <row r="938" spans="1:7" x14ac:dyDescent="0.45">
      <c r="A938" t="s">
        <v>8219</v>
      </c>
      <c r="B938">
        <v>50</v>
      </c>
      <c r="C938" t="b">
        <f t="shared" si="28"/>
        <v>0</v>
      </c>
      <c r="E938" t="s">
        <v>8221</v>
      </c>
      <c r="F938">
        <v>6</v>
      </c>
      <c r="G938" t="b">
        <f t="shared" si="29"/>
        <v>0</v>
      </c>
    </row>
    <row r="939" spans="1:7" x14ac:dyDescent="0.45">
      <c r="A939" t="s">
        <v>8219</v>
      </c>
      <c r="B939">
        <v>50</v>
      </c>
      <c r="C939" t="b">
        <f t="shared" si="28"/>
        <v>0</v>
      </c>
      <c r="E939" t="s">
        <v>8221</v>
      </c>
      <c r="F939">
        <v>6</v>
      </c>
      <c r="G939" t="b">
        <f t="shared" si="29"/>
        <v>0</v>
      </c>
    </row>
    <row r="940" spans="1:7" x14ac:dyDescent="0.45">
      <c r="A940" t="s">
        <v>8219</v>
      </c>
      <c r="B940">
        <v>50</v>
      </c>
      <c r="C940" t="b">
        <f t="shared" si="28"/>
        <v>0</v>
      </c>
      <c r="E940" t="s">
        <v>8221</v>
      </c>
      <c r="F940">
        <v>6</v>
      </c>
      <c r="G940" t="b">
        <f t="shared" si="29"/>
        <v>0</v>
      </c>
    </row>
    <row r="941" spans="1:7" x14ac:dyDescent="0.45">
      <c r="A941" t="s">
        <v>8219</v>
      </c>
      <c r="B941">
        <v>50</v>
      </c>
      <c r="C941" t="b">
        <f t="shared" si="28"/>
        <v>0</v>
      </c>
      <c r="E941" t="s">
        <v>8221</v>
      </c>
      <c r="F941">
        <v>6</v>
      </c>
      <c r="G941" t="b">
        <f t="shared" si="29"/>
        <v>0</v>
      </c>
    </row>
    <row r="942" spans="1:7" x14ac:dyDescent="0.45">
      <c r="A942" t="s">
        <v>8219</v>
      </c>
      <c r="B942">
        <v>50</v>
      </c>
      <c r="C942" t="b">
        <f t="shared" si="28"/>
        <v>0</v>
      </c>
      <c r="E942" t="s">
        <v>8221</v>
      </c>
      <c r="F942">
        <v>6</v>
      </c>
      <c r="G942" t="b">
        <f t="shared" si="29"/>
        <v>0</v>
      </c>
    </row>
    <row r="943" spans="1:7" x14ac:dyDescent="0.45">
      <c r="A943" t="s">
        <v>8219</v>
      </c>
      <c r="B943">
        <v>50</v>
      </c>
      <c r="C943" t="b">
        <f t="shared" si="28"/>
        <v>0</v>
      </c>
      <c r="E943" t="s">
        <v>8221</v>
      </c>
      <c r="F943">
        <v>6</v>
      </c>
      <c r="G943" t="b">
        <f t="shared" si="29"/>
        <v>0</v>
      </c>
    </row>
    <row r="944" spans="1:7" x14ac:dyDescent="0.45">
      <c r="A944" t="s">
        <v>8219</v>
      </c>
      <c r="B944">
        <v>50</v>
      </c>
      <c r="C944" t="b">
        <f t="shared" si="28"/>
        <v>0</v>
      </c>
      <c r="E944" t="s">
        <v>8221</v>
      </c>
      <c r="F944">
        <v>6</v>
      </c>
      <c r="G944" t="b">
        <f t="shared" si="29"/>
        <v>0</v>
      </c>
    </row>
    <row r="945" spans="1:7" x14ac:dyDescent="0.45">
      <c r="A945" t="s">
        <v>8219</v>
      </c>
      <c r="B945">
        <v>51</v>
      </c>
      <c r="C945" t="b">
        <f t="shared" si="28"/>
        <v>0</v>
      </c>
      <c r="E945" t="s">
        <v>8221</v>
      </c>
      <c r="F945">
        <v>6</v>
      </c>
      <c r="G945" t="b">
        <f t="shared" si="29"/>
        <v>0</v>
      </c>
    </row>
    <row r="946" spans="1:7" x14ac:dyDescent="0.45">
      <c r="A946" t="s">
        <v>8219</v>
      </c>
      <c r="B946">
        <v>51</v>
      </c>
      <c r="C946" t="b">
        <f t="shared" si="28"/>
        <v>0</v>
      </c>
      <c r="E946" t="s">
        <v>8221</v>
      </c>
      <c r="F946">
        <v>6</v>
      </c>
      <c r="G946" t="b">
        <f t="shared" si="29"/>
        <v>0</v>
      </c>
    </row>
    <row r="947" spans="1:7" x14ac:dyDescent="0.45">
      <c r="A947" t="s">
        <v>8219</v>
      </c>
      <c r="B947">
        <v>51</v>
      </c>
      <c r="C947" t="b">
        <f t="shared" si="28"/>
        <v>0</v>
      </c>
      <c r="E947" t="s">
        <v>8221</v>
      </c>
      <c r="F947">
        <v>6</v>
      </c>
      <c r="G947" t="b">
        <f t="shared" si="29"/>
        <v>0</v>
      </c>
    </row>
    <row r="948" spans="1:7" x14ac:dyDescent="0.45">
      <c r="A948" t="s">
        <v>8219</v>
      </c>
      <c r="B948">
        <v>51</v>
      </c>
      <c r="C948" t="b">
        <f t="shared" si="28"/>
        <v>0</v>
      </c>
      <c r="E948" t="s">
        <v>8221</v>
      </c>
      <c r="F948">
        <v>6</v>
      </c>
      <c r="G948" t="b">
        <f t="shared" si="29"/>
        <v>0</v>
      </c>
    </row>
    <row r="949" spans="1:7" x14ac:dyDescent="0.45">
      <c r="A949" t="s">
        <v>8219</v>
      </c>
      <c r="B949">
        <v>51</v>
      </c>
      <c r="C949" t="b">
        <f t="shared" si="28"/>
        <v>0</v>
      </c>
      <c r="E949" t="s">
        <v>8221</v>
      </c>
      <c r="F949">
        <v>6</v>
      </c>
      <c r="G949" t="b">
        <f t="shared" si="29"/>
        <v>0</v>
      </c>
    </row>
    <row r="950" spans="1:7" x14ac:dyDescent="0.45">
      <c r="A950" t="s">
        <v>8219</v>
      </c>
      <c r="B950">
        <v>51</v>
      </c>
      <c r="C950" t="b">
        <f t="shared" si="28"/>
        <v>0</v>
      </c>
      <c r="E950" t="s">
        <v>8221</v>
      </c>
      <c r="F950">
        <v>6</v>
      </c>
      <c r="G950" t="b">
        <f t="shared" si="29"/>
        <v>0</v>
      </c>
    </row>
    <row r="951" spans="1:7" x14ac:dyDescent="0.45">
      <c r="A951" t="s">
        <v>8219</v>
      </c>
      <c r="B951">
        <v>51</v>
      </c>
      <c r="C951" t="b">
        <f t="shared" si="28"/>
        <v>0</v>
      </c>
      <c r="E951" t="s">
        <v>8221</v>
      </c>
      <c r="F951">
        <v>6</v>
      </c>
      <c r="G951" t="b">
        <f t="shared" si="29"/>
        <v>0</v>
      </c>
    </row>
    <row r="952" spans="1:7" x14ac:dyDescent="0.45">
      <c r="A952" t="s">
        <v>8219</v>
      </c>
      <c r="B952">
        <v>51</v>
      </c>
      <c r="C952" t="b">
        <f t="shared" si="28"/>
        <v>0</v>
      </c>
      <c r="E952" t="s">
        <v>8221</v>
      </c>
      <c r="F952">
        <v>6</v>
      </c>
      <c r="G952" t="b">
        <f t="shared" si="29"/>
        <v>0</v>
      </c>
    </row>
    <row r="953" spans="1:7" x14ac:dyDescent="0.45">
      <c r="A953" t="s">
        <v>8219</v>
      </c>
      <c r="B953">
        <v>51</v>
      </c>
      <c r="C953" t="b">
        <f t="shared" si="28"/>
        <v>0</v>
      </c>
      <c r="E953" t="s">
        <v>8221</v>
      </c>
      <c r="F953">
        <v>6</v>
      </c>
      <c r="G953" t="b">
        <f t="shared" si="29"/>
        <v>0</v>
      </c>
    </row>
    <row r="954" spans="1:7" x14ac:dyDescent="0.45">
      <c r="A954" t="s">
        <v>8219</v>
      </c>
      <c r="B954">
        <v>51</v>
      </c>
      <c r="C954" t="b">
        <f t="shared" si="28"/>
        <v>0</v>
      </c>
      <c r="E954" t="s">
        <v>8221</v>
      </c>
      <c r="F954">
        <v>6</v>
      </c>
      <c r="G954" t="b">
        <f t="shared" si="29"/>
        <v>0</v>
      </c>
    </row>
    <row r="955" spans="1:7" x14ac:dyDescent="0.45">
      <c r="A955" t="s">
        <v>8219</v>
      </c>
      <c r="B955">
        <v>52</v>
      </c>
      <c r="C955" t="b">
        <f t="shared" si="28"/>
        <v>0</v>
      </c>
      <c r="E955" t="s">
        <v>8221</v>
      </c>
      <c r="F955">
        <v>6</v>
      </c>
      <c r="G955" t="b">
        <f t="shared" si="29"/>
        <v>0</v>
      </c>
    </row>
    <row r="956" spans="1:7" x14ac:dyDescent="0.45">
      <c r="A956" t="s">
        <v>8219</v>
      </c>
      <c r="B956">
        <v>52</v>
      </c>
      <c r="C956" t="b">
        <f t="shared" si="28"/>
        <v>0</v>
      </c>
      <c r="E956" t="s">
        <v>8221</v>
      </c>
      <c r="F956">
        <v>6</v>
      </c>
      <c r="G956" t="b">
        <f t="shared" si="29"/>
        <v>0</v>
      </c>
    </row>
    <row r="957" spans="1:7" x14ac:dyDescent="0.45">
      <c r="A957" t="s">
        <v>8219</v>
      </c>
      <c r="B957">
        <v>52</v>
      </c>
      <c r="C957" t="b">
        <f t="shared" si="28"/>
        <v>0</v>
      </c>
      <c r="E957" t="s">
        <v>8221</v>
      </c>
      <c r="F957">
        <v>6</v>
      </c>
      <c r="G957" t="b">
        <f t="shared" si="29"/>
        <v>0</v>
      </c>
    </row>
    <row r="958" spans="1:7" x14ac:dyDescent="0.45">
      <c r="A958" t="s">
        <v>8219</v>
      </c>
      <c r="B958">
        <v>52</v>
      </c>
      <c r="C958" t="b">
        <f t="shared" si="28"/>
        <v>0</v>
      </c>
      <c r="E958" t="s">
        <v>8221</v>
      </c>
      <c r="F958">
        <v>6</v>
      </c>
      <c r="G958" t="b">
        <f t="shared" si="29"/>
        <v>0</v>
      </c>
    </row>
    <row r="959" spans="1:7" x14ac:dyDescent="0.45">
      <c r="A959" t="s">
        <v>8219</v>
      </c>
      <c r="B959">
        <v>52</v>
      </c>
      <c r="C959" t="b">
        <f t="shared" si="28"/>
        <v>0</v>
      </c>
      <c r="E959" t="s">
        <v>8221</v>
      </c>
      <c r="F959">
        <v>6</v>
      </c>
      <c r="G959" t="b">
        <f t="shared" si="29"/>
        <v>0</v>
      </c>
    </row>
    <row r="960" spans="1:7" x14ac:dyDescent="0.45">
      <c r="A960" t="s">
        <v>8219</v>
      </c>
      <c r="B960">
        <v>52</v>
      </c>
      <c r="C960" t="b">
        <f t="shared" si="28"/>
        <v>0</v>
      </c>
      <c r="E960" t="s">
        <v>8221</v>
      </c>
      <c r="F960">
        <v>6</v>
      </c>
      <c r="G960" t="b">
        <f t="shared" si="29"/>
        <v>0</v>
      </c>
    </row>
    <row r="961" spans="1:7" x14ac:dyDescent="0.45">
      <c r="A961" t="s">
        <v>8219</v>
      </c>
      <c r="B961">
        <v>52</v>
      </c>
      <c r="C961" t="b">
        <f t="shared" si="28"/>
        <v>0</v>
      </c>
      <c r="E961" t="s">
        <v>8221</v>
      </c>
      <c r="F961">
        <v>6</v>
      </c>
      <c r="G961" t="b">
        <f t="shared" si="29"/>
        <v>0</v>
      </c>
    </row>
    <row r="962" spans="1:7" x14ac:dyDescent="0.45">
      <c r="A962" t="s">
        <v>8219</v>
      </c>
      <c r="B962">
        <v>52</v>
      </c>
      <c r="C962" t="b">
        <f t="shared" si="28"/>
        <v>0</v>
      </c>
      <c r="E962" t="s">
        <v>8221</v>
      </c>
      <c r="F962">
        <v>7</v>
      </c>
      <c r="G962" t="b">
        <f t="shared" si="29"/>
        <v>0</v>
      </c>
    </row>
    <row r="963" spans="1:7" x14ac:dyDescent="0.45">
      <c r="A963" t="s">
        <v>8219</v>
      </c>
      <c r="B963">
        <v>52</v>
      </c>
      <c r="C963" t="b">
        <f t="shared" ref="C963:C1026" si="30">OR(B963&lt;$J$30,B963&gt;$J$31)</f>
        <v>0</v>
      </c>
      <c r="E963" t="s">
        <v>8221</v>
      </c>
      <c r="F963">
        <v>7</v>
      </c>
      <c r="G963" t="b">
        <f t="shared" ref="G963:G1026" si="31">OR(F963&lt;$J$38,F963&gt;$J$39)</f>
        <v>0</v>
      </c>
    </row>
    <row r="964" spans="1:7" x14ac:dyDescent="0.45">
      <c r="A964" t="s">
        <v>8219</v>
      </c>
      <c r="B964">
        <v>52</v>
      </c>
      <c r="C964" t="b">
        <f t="shared" si="30"/>
        <v>0</v>
      </c>
      <c r="E964" t="s">
        <v>8221</v>
      </c>
      <c r="F964">
        <v>7</v>
      </c>
      <c r="G964" t="b">
        <f t="shared" si="31"/>
        <v>0</v>
      </c>
    </row>
    <row r="965" spans="1:7" x14ac:dyDescent="0.45">
      <c r="A965" t="s">
        <v>8219</v>
      </c>
      <c r="B965">
        <v>52</v>
      </c>
      <c r="C965" t="b">
        <f t="shared" si="30"/>
        <v>0</v>
      </c>
      <c r="E965" t="s">
        <v>8221</v>
      </c>
      <c r="F965">
        <v>7</v>
      </c>
      <c r="G965" t="b">
        <f t="shared" si="31"/>
        <v>0</v>
      </c>
    </row>
    <row r="966" spans="1:7" x14ac:dyDescent="0.45">
      <c r="A966" t="s">
        <v>8219</v>
      </c>
      <c r="B966">
        <v>52</v>
      </c>
      <c r="C966" t="b">
        <f t="shared" si="30"/>
        <v>0</v>
      </c>
      <c r="E966" t="s">
        <v>8221</v>
      </c>
      <c r="F966">
        <v>7</v>
      </c>
      <c r="G966" t="b">
        <f t="shared" si="31"/>
        <v>0</v>
      </c>
    </row>
    <row r="967" spans="1:7" x14ac:dyDescent="0.45">
      <c r="A967" t="s">
        <v>8219</v>
      </c>
      <c r="B967">
        <v>52</v>
      </c>
      <c r="C967" t="b">
        <f t="shared" si="30"/>
        <v>0</v>
      </c>
      <c r="E967" t="s">
        <v>8221</v>
      </c>
      <c r="F967">
        <v>7</v>
      </c>
      <c r="G967" t="b">
        <f t="shared" si="31"/>
        <v>0</v>
      </c>
    </row>
    <row r="968" spans="1:7" x14ac:dyDescent="0.45">
      <c r="A968" t="s">
        <v>8219</v>
      </c>
      <c r="B968">
        <v>52</v>
      </c>
      <c r="C968" t="b">
        <f t="shared" si="30"/>
        <v>0</v>
      </c>
      <c r="E968" t="s">
        <v>8221</v>
      </c>
      <c r="F968">
        <v>7</v>
      </c>
      <c r="G968" t="b">
        <f t="shared" si="31"/>
        <v>0</v>
      </c>
    </row>
    <row r="969" spans="1:7" x14ac:dyDescent="0.45">
      <c r="A969" t="s">
        <v>8219</v>
      </c>
      <c r="B969">
        <v>52</v>
      </c>
      <c r="C969" t="b">
        <f t="shared" si="30"/>
        <v>0</v>
      </c>
      <c r="E969" t="s">
        <v>8221</v>
      </c>
      <c r="F969">
        <v>7</v>
      </c>
      <c r="G969" t="b">
        <f t="shared" si="31"/>
        <v>0</v>
      </c>
    </row>
    <row r="970" spans="1:7" x14ac:dyDescent="0.45">
      <c r="A970" t="s">
        <v>8219</v>
      </c>
      <c r="B970">
        <v>52</v>
      </c>
      <c r="C970" t="b">
        <f t="shared" si="30"/>
        <v>0</v>
      </c>
      <c r="E970" t="s">
        <v>8221</v>
      </c>
      <c r="F970">
        <v>7</v>
      </c>
      <c r="G970" t="b">
        <f t="shared" si="31"/>
        <v>0</v>
      </c>
    </row>
    <row r="971" spans="1:7" x14ac:dyDescent="0.45">
      <c r="A971" t="s">
        <v>8219</v>
      </c>
      <c r="B971">
        <v>52</v>
      </c>
      <c r="C971" t="b">
        <f t="shared" si="30"/>
        <v>0</v>
      </c>
      <c r="E971" t="s">
        <v>8221</v>
      </c>
      <c r="F971">
        <v>7</v>
      </c>
      <c r="G971" t="b">
        <f t="shared" si="31"/>
        <v>0</v>
      </c>
    </row>
    <row r="972" spans="1:7" x14ac:dyDescent="0.45">
      <c r="A972" t="s">
        <v>8219</v>
      </c>
      <c r="B972">
        <v>52</v>
      </c>
      <c r="C972" t="b">
        <f t="shared" si="30"/>
        <v>0</v>
      </c>
      <c r="E972" t="s">
        <v>8221</v>
      </c>
      <c r="F972">
        <v>7</v>
      </c>
      <c r="G972" t="b">
        <f t="shared" si="31"/>
        <v>0</v>
      </c>
    </row>
    <row r="973" spans="1:7" x14ac:dyDescent="0.45">
      <c r="A973" t="s">
        <v>8219</v>
      </c>
      <c r="B973">
        <v>52</v>
      </c>
      <c r="C973" t="b">
        <f t="shared" si="30"/>
        <v>0</v>
      </c>
      <c r="E973" t="s">
        <v>8221</v>
      </c>
      <c r="F973">
        <v>7</v>
      </c>
      <c r="G973" t="b">
        <f t="shared" si="31"/>
        <v>0</v>
      </c>
    </row>
    <row r="974" spans="1:7" x14ac:dyDescent="0.45">
      <c r="A974" t="s">
        <v>8219</v>
      </c>
      <c r="B974">
        <v>53</v>
      </c>
      <c r="C974" t="b">
        <f t="shared" si="30"/>
        <v>0</v>
      </c>
      <c r="E974" t="s">
        <v>8221</v>
      </c>
      <c r="F974">
        <v>7</v>
      </c>
      <c r="G974" t="b">
        <f t="shared" si="31"/>
        <v>0</v>
      </c>
    </row>
    <row r="975" spans="1:7" x14ac:dyDescent="0.45">
      <c r="A975" t="s">
        <v>8219</v>
      </c>
      <c r="B975">
        <v>53</v>
      </c>
      <c r="C975" t="b">
        <f t="shared" si="30"/>
        <v>0</v>
      </c>
      <c r="E975" t="s">
        <v>8221</v>
      </c>
      <c r="F975">
        <v>7</v>
      </c>
      <c r="G975" t="b">
        <f t="shared" si="31"/>
        <v>0</v>
      </c>
    </row>
    <row r="976" spans="1:7" x14ac:dyDescent="0.45">
      <c r="A976" t="s">
        <v>8219</v>
      </c>
      <c r="B976">
        <v>53</v>
      </c>
      <c r="C976" t="b">
        <f t="shared" si="30"/>
        <v>0</v>
      </c>
      <c r="E976" t="s">
        <v>8221</v>
      </c>
      <c r="F976">
        <v>7</v>
      </c>
      <c r="G976" t="b">
        <f t="shared" si="31"/>
        <v>0</v>
      </c>
    </row>
    <row r="977" spans="1:7" x14ac:dyDescent="0.45">
      <c r="A977" t="s">
        <v>8219</v>
      </c>
      <c r="B977">
        <v>53</v>
      </c>
      <c r="C977" t="b">
        <f t="shared" si="30"/>
        <v>0</v>
      </c>
      <c r="E977" t="s">
        <v>8221</v>
      </c>
      <c r="F977">
        <v>7</v>
      </c>
      <c r="G977" t="b">
        <f t="shared" si="31"/>
        <v>0</v>
      </c>
    </row>
    <row r="978" spans="1:7" x14ac:dyDescent="0.45">
      <c r="A978" t="s">
        <v>8219</v>
      </c>
      <c r="B978">
        <v>53</v>
      </c>
      <c r="C978" t="b">
        <f t="shared" si="30"/>
        <v>0</v>
      </c>
      <c r="E978" t="s">
        <v>8221</v>
      </c>
      <c r="F978">
        <v>7</v>
      </c>
      <c r="G978" t="b">
        <f t="shared" si="31"/>
        <v>0</v>
      </c>
    </row>
    <row r="979" spans="1:7" x14ac:dyDescent="0.45">
      <c r="A979" t="s">
        <v>8219</v>
      </c>
      <c r="B979">
        <v>53</v>
      </c>
      <c r="C979" t="b">
        <f t="shared" si="30"/>
        <v>0</v>
      </c>
      <c r="E979" t="s">
        <v>8221</v>
      </c>
      <c r="F979">
        <v>7</v>
      </c>
      <c r="G979" t="b">
        <f t="shared" si="31"/>
        <v>0</v>
      </c>
    </row>
    <row r="980" spans="1:7" x14ac:dyDescent="0.45">
      <c r="A980" t="s">
        <v>8219</v>
      </c>
      <c r="B980">
        <v>53</v>
      </c>
      <c r="C980" t="b">
        <f t="shared" si="30"/>
        <v>0</v>
      </c>
      <c r="E980" t="s">
        <v>8221</v>
      </c>
      <c r="F980">
        <v>7</v>
      </c>
      <c r="G980" t="b">
        <f t="shared" si="31"/>
        <v>0</v>
      </c>
    </row>
    <row r="981" spans="1:7" x14ac:dyDescent="0.45">
      <c r="A981" t="s">
        <v>8219</v>
      </c>
      <c r="B981">
        <v>54</v>
      </c>
      <c r="C981" t="b">
        <f t="shared" si="30"/>
        <v>0</v>
      </c>
      <c r="E981" t="s">
        <v>8221</v>
      </c>
      <c r="F981">
        <v>7</v>
      </c>
      <c r="G981" t="b">
        <f t="shared" si="31"/>
        <v>0</v>
      </c>
    </row>
    <row r="982" spans="1:7" x14ac:dyDescent="0.45">
      <c r="A982" t="s">
        <v>8219</v>
      </c>
      <c r="B982">
        <v>54</v>
      </c>
      <c r="C982" t="b">
        <f t="shared" si="30"/>
        <v>0</v>
      </c>
      <c r="E982" t="s">
        <v>8221</v>
      </c>
      <c r="F982">
        <v>7</v>
      </c>
      <c r="G982" t="b">
        <f t="shared" si="31"/>
        <v>0</v>
      </c>
    </row>
    <row r="983" spans="1:7" x14ac:dyDescent="0.45">
      <c r="A983" t="s">
        <v>8219</v>
      </c>
      <c r="B983">
        <v>54</v>
      </c>
      <c r="C983" t="b">
        <f t="shared" si="30"/>
        <v>0</v>
      </c>
      <c r="E983" t="s">
        <v>8221</v>
      </c>
      <c r="F983">
        <v>7</v>
      </c>
      <c r="G983" t="b">
        <f t="shared" si="31"/>
        <v>0</v>
      </c>
    </row>
    <row r="984" spans="1:7" x14ac:dyDescent="0.45">
      <c r="A984" t="s">
        <v>8219</v>
      </c>
      <c r="B984">
        <v>54</v>
      </c>
      <c r="C984" t="b">
        <f t="shared" si="30"/>
        <v>0</v>
      </c>
      <c r="E984" t="s">
        <v>8221</v>
      </c>
      <c r="F984">
        <v>7</v>
      </c>
      <c r="G984" t="b">
        <f t="shared" si="31"/>
        <v>0</v>
      </c>
    </row>
    <row r="985" spans="1:7" x14ac:dyDescent="0.45">
      <c r="A985" t="s">
        <v>8219</v>
      </c>
      <c r="B985">
        <v>54</v>
      </c>
      <c r="C985" t="b">
        <f t="shared" si="30"/>
        <v>0</v>
      </c>
      <c r="E985" t="s">
        <v>8221</v>
      </c>
      <c r="F985">
        <v>7</v>
      </c>
      <c r="G985" t="b">
        <f t="shared" si="31"/>
        <v>0</v>
      </c>
    </row>
    <row r="986" spans="1:7" x14ac:dyDescent="0.45">
      <c r="A986" t="s">
        <v>8219</v>
      </c>
      <c r="B986">
        <v>54</v>
      </c>
      <c r="C986" t="b">
        <f t="shared" si="30"/>
        <v>0</v>
      </c>
      <c r="E986" t="s">
        <v>8221</v>
      </c>
      <c r="F986">
        <v>7</v>
      </c>
      <c r="G986" t="b">
        <f t="shared" si="31"/>
        <v>0</v>
      </c>
    </row>
    <row r="987" spans="1:7" x14ac:dyDescent="0.45">
      <c r="A987" t="s">
        <v>8219</v>
      </c>
      <c r="B987">
        <v>54</v>
      </c>
      <c r="C987" t="b">
        <f t="shared" si="30"/>
        <v>0</v>
      </c>
      <c r="E987" t="s">
        <v>8221</v>
      </c>
      <c r="F987">
        <v>7</v>
      </c>
      <c r="G987" t="b">
        <f t="shared" si="31"/>
        <v>0</v>
      </c>
    </row>
    <row r="988" spans="1:7" x14ac:dyDescent="0.45">
      <c r="A988" t="s">
        <v>8219</v>
      </c>
      <c r="B988">
        <v>54</v>
      </c>
      <c r="C988" t="b">
        <f t="shared" si="30"/>
        <v>0</v>
      </c>
      <c r="E988" t="s">
        <v>8221</v>
      </c>
      <c r="F988">
        <v>7</v>
      </c>
      <c r="G988" t="b">
        <f t="shared" si="31"/>
        <v>0</v>
      </c>
    </row>
    <row r="989" spans="1:7" x14ac:dyDescent="0.45">
      <c r="A989" t="s">
        <v>8219</v>
      </c>
      <c r="B989">
        <v>54</v>
      </c>
      <c r="C989" t="b">
        <f t="shared" si="30"/>
        <v>0</v>
      </c>
      <c r="E989" t="s">
        <v>8221</v>
      </c>
      <c r="F989">
        <v>7</v>
      </c>
      <c r="G989" t="b">
        <f t="shared" si="31"/>
        <v>0</v>
      </c>
    </row>
    <row r="990" spans="1:7" x14ac:dyDescent="0.45">
      <c r="A990" t="s">
        <v>8219</v>
      </c>
      <c r="B990">
        <v>54</v>
      </c>
      <c r="C990" t="b">
        <f t="shared" si="30"/>
        <v>0</v>
      </c>
      <c r="E990" t="s">
        <v>8221</v>
      </c>
      <c r="F990">
        <v>7</v>
      </c>
      <c r="G990" t="b">
        <f t="shared" si="31"/>
        <v>0</v>
      </c>
    </row>
    <row r="991" spans="1:7" x14ac:dyDescent="0.45">
      <c r="A991" t="s">
        <v>8219</v>
      </c>
      <c r="B991">
        <v>54</v>
      </c>
      <c r="C991" t="b">
        <f t="shared" si="30"/>
        <v>0</v>
      </c>
      <c r="E991" t="s">
        <v>8221</v>
      </c>
      <c r="F991">
        <v>7</v>
      </c>
      <c r="G991" t="b">
        <f t="shared" si="31"/>
        <v>0</v>
      </c>
    </row>
    <row r="992" spans="1:7" x14ac:dyDescent="0.45">
      <c r="A992" t="s">
        <v>8219</v>
      </c>
      <c r="B992">
        <v>54</v>
      </c>
      <c r="C992" t="b">
        <f t="shared" si="30"/>
        <v>0</v>
      </c>
      <c r="E992" t="s">
        <v>8221</v>
      </c>
      <c r="F992">
        <v>7</v>
      </c>
      <c r="G992" t="b">
        <f t="shared" si="31"/>
        <v>0</v>
      </c>
    </row>
    <row r="993" spans="1:7" x14ac:dyDescent="0.45">
      <c r="A993" t="s">
        <v>8219</v>
      </c>
      <c r="B993">
        <v>55</v>
      </c>
      <c r="C993" t="b">
        <f t="shared" si="30"/>
        <v>0</v>
      </c>
      <c r="E993" t="s">
        <v>8221</v>
      </c>
      <c r="F993">
        <v>7</v>
      </c>
      <c r="G993" t="b">
        <f t="shared" si="31"/>
        <v>0</v>
      </c>
    </row>
    <row r="994" spans="1:7" x14ac:dyDescent="0.45">
      <c r="A994" t="s">
        <v>8219</v>
      </c>
      <c r="B994">
        <v>55</v>
      </c>
      <c r="C994" t="b">
        <f t="shared" si="30"/>
        <v>0</v>
      </c>
      <c r="E994" t="s">
        <v>8221</v>
      </c>
      <c r="F994">
        <v>7</v>
      </c>
      <c r="G994" t="b">
        <f t="shared" si="31"/>
        <v>0</v>
      </c>
    </row>
    <row r="995" spans="1:7" x14ac:dyDescent="0.45">
      <c r="A995" t="s">
        <v>8219</v>
      </c>
      <c r="B995">
        <v>55</v>
      </c>
      <c r="C995" t="b">
        <f t="shared" si="30"/>
        <v>0</v>
      </c>
      <c r="E995" t="s">
        <v>8221</v>
      </c>
      <c r="F995">
        <v>7</v>
      </c>
      <c r="G995" t="b">
        <f t="shared" si="31"/>
        <v>0</v>
      </c>
    </row>
    <row r="996" spans="1:7" x14ac:dyDescent="0.45">
      <c r="A996" t="s">
        <v>8219</v>
      </c>
      <c r="B996">
        <v>55</v>
      </c>
      <c r="C996" t="b">
        <f t="shared" si="30"/>
        <v>0</v>
      </c>
      <c r="E996" t="s">
        <v>8221</v>
      </c>
      <c r="F996">
        <v>7</v>
      </c>
      <c r="G996" t="b">
        <f t="shared" si="31"/>
        <v>0</v>
      </c>
    </row>
    <row r="997" spans="1:7" x14ac:dyDescent="0.45">
      <c r="A997" t="s">
        <v>8219</v>
      </c>
      <c r="B997">
        <v>55</v>
      </c>
      <c r="C997" t="b">
        <f t="shared" si="30"/>
        <v>0</v>
      </c>
      <c r="E997" t="s">
        <v>8221</v>
      </c>
      <c r="F997">
        <v>7</v>
      </c>
      <c r="G997" t="b">
        <f t="shared" si="31"/>
        <v>0</v>
      </c>
    </row>
    <row r="998" spans="1:7" x14ac:dyDescent="0.45">
      <c r="A998" t="s">
        <v>8219</v>
      </c>
      <c r="B998">
        <v>55</v>
      </c>
      <c r="C998" t="b">
        <f t="shared" si="30"/>
        <v>0</v>
      </c>
      <c r="E998" t="s">
        <v>8221</v>
      </c>
      <c r="F998">
        <v>7</v>
      </c>
      <c r="G998" t="b">
        <f t="shared" si="31"/>
        <v>0</v>
      </c>
    </row>
    <row r="999" spans="1:7" x14ac:dyDescent="0.45">
      <c r="A999" t="s">
        <v>8219</v>
      </c>
      <c r="B999">
        <v>55</v>
      </c>
      <c r="C999" t="b">
        <f t="shared" si="30"/>
        <v>0</v>
      </c>
      <c r="E999" t="s">
        <v>8221</v>
      </c>
      <c r="F999">
        <v>7</v>
      </c>
      <c r="G999" t="b">
        <f t="shared" si="31"/>
        <v>0</v>
      </c>
    </row>
    <row r="1000" spans="1:7" x14ac:dyDescent="0.45">
      <c r="A1000" t="s">
        <v>8219</v>
      </c>
      <c r="B1000">
        <v>55</v>
      </c>
      <c r="C1000" t="b">
        <f t="shared" si="30"/>
        <v>0</v>
      </c>
      <c r="E1000" t="s">
        <v>8221</v>
      </c>
      <c r="F1000">
        <v>7</v>
      </c>
      <c r="G1000" t="b">
        <f t="shared" si="31"/>
        <v>0</v>
      </c>
    </row>
    <row r="1001" spans="1:7" x14ac:dyDescent="0.45">
      <c r="A1001" t="s">
        <v>8219</v>
      </c>
      <c r="B1001">
        <v>55</v>
      </c>
      <c r="C1001" t="b">
        <f t="shared" si="30"/>
        <v>0</v>
      </c>
      <c r="E1001" t="s">
        <v>8221</v>
      </c>
      <c r="F1001">
        <v>7</v>
      </c>
      <c r="G1001" t="b">
        <f t="shared" si="31"/>
        <v>0</v>
      </c>
    </row>
    <row r="1002" spans="1:7" x14ac:dyDescent="0.45">
      <c r="A1002" t="s">
        <v>8219</v>
      </c>
      <c r="B1002">
        <v>55</v>
      </c>
      <c r="C1002" t="b">
        <f t="shared" si="30"/>
        <v>0</v>
      </c>
      <c r="E1002" t="s">
        <v>8221</v>
      </c>
      <c r="F1002">
        <v>7</v>
      </c>
      <c r="G1002" t="b">
        <f t="shared" si="31"/>
        <v>0</v>
      </c>
    </row>
    <row r="1003" spans="1:7" x14ac:dyDescent="0.45">
      <c r="A1003" t="s">
        <v>8219</v>
      </c>
      <c r="B1003">
        <v>55</v>
      </c>
      <c r="C1003" t="b">
        <f t="shared" si="30"/>
        <v>0</v>
      </c>
      <c r="E1003" t="s">
        <v>8221</v>
      </c>
      <c r="F1003">
        <v>7</v>
      </c>
      <c r="G1003" t="b">
        <f t="shared" si="31"/>
        <v>0</v>
      </c>
    </row>
    <row r="1004" spans="1:7" x14ac:dyDescent="0.45">
      <c r="A1004" t="s">
        <v>8219</v>
      </c>
      <c r="B1004">
        <v>55</v>
      </c>
      <c r="C1004" t="b">
        <f t="shared" si="30"/>
        <v>0</v>
      </c>
      <c r="E1004" t="s">
        <v>8221</v>
      </c>
      <c r="F1004">
        <v>7</v>
      </c>
      <c r="G1004" t="b">
        <f t="shared" si="31"/>
        <v>0</v>
      </c>
    </row>
    <row r="1005" spans="1:7" x14ac:dyDescent="0.45">
      <c r="A1005" t="s">
        <v>8219</v>
      </c>
      <c r="B1005">
        <v>55</v>
      </c>
      <c r="C1005" t="b">
        <f t="shared" si="30"/>
        <v>0</v>
      </c>
      <c r="E1005" t="s">
        <v>8221</v>
      </c>
      <c r="F1005">
        <v>7</v>
      </c>
      <c r="G1005" t="b">
        <f t="shared" si="31"/>
        <v>0</v>
      </c>
    </row>
    <row r="1006" spans="1:7" x14ac:dyDescent="0.45">
      <c r="A1006" t="s">
        <v>8219</v>
      </c>
      <c r="B1006">
        <v>55</v>
      </c>
      <c r="C1006" t="b">
        <f t="shared" si="30"/>
        <v>0</v>
      </c>
      <c r="E1006" t="s">
        <v>8221</v>
      </c>
      <c r="F1006">
        <v>7</v>
      </c>
      <c r="G1006" t="b">
        <f t="shared" si="31"/>
        <v>0</v>
      </c>
    </row>
    <row r="1007" spans="1:7" x14ac:dyDescent="0.45">
      <c r="A1007" t="s">
        <v>8219</v>
      </c>
      <c r="B1007">
        <v>56</v>
      </c>
      <c r="C1007" t="b">
        <f t="shared" si="30"/>
        <v>0</v>
      </c>
      <c r="E1007" t="s">
        <v>8221</v>
      </c>
      <c r="F1007">
        <v>7</v>
      </c>
      <c r="G1007" t="b">
        <f t="shared" si="31"/>
        <v>0</v>
      </c>
    </row>
    <row r="1008" spans="1:7" x14ac:dyDescent="0.45">
      <c r="A1008" t="s">
        <v>8219</v>
      </c>
      <c r="B1008">
        <v>56</v>
      </c>
      <c r="C1008" t="b">
        <f t="shared" si="30"/>
        <v>0</v>
      </c>
      <c r="E1008" t="s">
        <v>8221</v>
      </c>
      <c r="F1008">
        <v>7</v>
      </c>
      <c r="G1008" t="b">
        <f t="shared" si="31"/>
        <v>0</v>
      </c>
    </row>
    <row r="1009" spans="1:7" x14ac:dyDescent="0.45">
      <c r="A1009" t="s">
        <v>8219</v>
      </c>
      <c r="B1009">
        <v>56</v>
      </c>
      <c r="C1009" t="b">
        <f t="shared" si="30"/>
        <v>0</v>
      </c>
      <c r="E1009" t="s">
        <v>8221</v>
      </c>
      <c r="F1009">
        <v>8</v>
      </c>
      <c r="G1009" t="b">
        <f t="shared" si="31"/>
        <v>0</v>
      </c>
    </row>
    <row r="1010" spans="1:7" x14ac:dyDescent="0.45">
      <c r="A1010" t="s">
        <v>8219</v>
      </c>
      <c r="B1010">
        <v>56</v>
      </c>
      <c r="C1010" t="b">
        <f t="shared" si="30"/>
        <v>0</v>
      </c>
      <c r="E1010" t="s">
        <v>8221</v>
      </c>
      <c r="F1010">
        <v>8</v>
      </c>
      <c r="G1010" t="b">
        <f t="shared" si="31"/>
        <v>0</v>
      </c>
    </row>
    <row r="1011" spans="1:7" x14ac:dyDescent="0.45">
      <c r="A1011" t="s">
        <v>8219</v>
      </c>
      <c r="B1011">
        <v>56</v>
      </c>
      <c r="C1011" t="b">
        <f t="shared" si="30"/>
        <v>0</v>
      </c>
      <c r="E1011" t="s">
        <v>8221</v>
      </c>
      <c r="F1011">
        <v>8</v>
      </c>
      <c r="G1011" t="b">
        <f t="shared" si="31"/>
        <v>0</v>
      </c>
    </row>
    <row r="1012" spans="1:7" x14ac:dyDescent="0.45">
      <c r="A1012" t="s">
        <v>8219</v>
      </c>
      <c r="B1012">
        <v>56</v>
      </c>
      <c r="C1012" t="b">
        <f t="shared" si="30"/>
        <v>0</v>
      </c>
      <c r="E1012" t="s">
        <v>8221</v>
      </c>
      <c r="F1012">
        <v>8</v>
      </c>
      <c r="G1012" t="b">
        <f t="shared" si="31"/>
        <v>0</v>
      </c>
    </row>
    <row r="1013" spans="1:7" x14ac:dyDescent="0.45">
      <c r="A1013" t="s">
        <v>8219</v>
      </c>
      <c r="B1013">
        <v>56</v>
      </c>
      <c r="C1013" t="b">
        <f t="shared" si="30"/>
        <v>0</v>
      </c>
      <c r="E1013" t="s">
        <v>8221</v>
      </c>
      <c r="F1013">
        <v>8</v>
      </c>
      <c r="G1013" t="b">
        <f t="shared" si="31"/>
        <v>0</v>
      </c>
    </row>
    <row r="1014" spans="1:7" x14ac:dyDescent="0.45">
      <c r="A1014" t="s">
        <v>8219</v>
      </c>
      <c r="B1014">
        <v>56</v>
      </c>
      <c r="C1014" t="b">
        <f t="shared" si="30"/>
        <v>0</v>
      </c>
      <c r="E1014" t="s">
        <v>8221</v>
      </c>
      <c r="F1014">
        <v>8</v>
      </c>
      <c r="G1014" t="b">
        <f t="shared" si="31"/>
        <v>0</v>
      </c>
    </row>
    <row r="1015" spans="1:7" x14ac:dyDescent="0.45">
      <c r="A1015" t="s">
        <v>8219</v>
      </c>
      <c r="B1015">
        <v>56</v>
      </c>
      <c r="C1015" t="b">
        <f t="shared" si="30"/>
        <v>0</v>
      </c>
      <c r="E1015" t="s">
        <v>8221</v>
      </c>
      <c r="F1015">
        <v>8</v>
      </c>
      <c r="G1015" t="b">
        <f t="shared" si="31"/>
        <v>0</v>
      </c>
    </row>
    <row r="1016" spans="1:7" x14ac:dyDescent="0.45">
      <c r="A1016" t="s">
        <v>8219</v>
      </c>
      <c r="B1016">
        <v>56</v>
      </c>
      <c r="C1016" t="b">
        <f t="shared" si="30"/>
        <v>0</v>
      </c>
      <c r="E1016" t="s">
        <v>8221</v>
      </c>
      <c r="F1016">
        <v>8</v>
      </c>
      <c r="G1016" t="b">
        <f t="shared" si="31"/>
        <v>0</v>
      </c>
    </row>
    <row r="1017" spans="1:7" x14ac:dyDescent="0.45">
      <c r="A1017" t="s">
        <v>8219</v>
      </c>
      <c r="B1017">
        <v>56</v>
      </c>
      <c r="C1017" t="b">
        <f t="shared" si="30"/>
        <v>0</v>
      </c>
      <c r="E1017" t="s">
        <v>8221</v>
      </c>
      <c r="F1017">
        <v>8</v>
      </c>
      <c r="G1017" t="b">
        <f t="shared" si="31"/>
        <v>0</v>
      </c>
    </row>
    <row r="1018" spans="1:7" x14ac:dyDescent="0.45">
      <c r="A1018" t="s">
        <v>8219</v>
      </c>
      <c r="B1018">
        <v>56</v>
      </c>
      <c r="C1018" t="b">
        <f t="shared" si="30"/>
        <v>0</v>
      </c>
      <c r="E1018" t="s">
        <v>8221</v>
      </c>
      <c r="F1018">
        <v>8</v>
      </c>
      <c r="G1018" t="b">
        <f t="shared" si="31"/>
        <v>0</v>
      </c>
    </row>
    <row r="1019" spans="1:7" x14ac:dyDescent="0.45">
      <c r="A1019" t="s">
        <v>8219</v>
      </c>
      <c r="B1019">
        <v>56</v>
      </c>
      <c r="C1019" t="b">
        <f t="shared" si="30"/>
        <v>0</v>
      </c>
      <c r="E1019" t="s">
        <v>8221</v>
      </c>
      <c r="F1019">
        <v>8</v>
      </c>
      <c r="G1019" t="b">
        <f t="shared" si="31"/>
        <v>0</v>
      </c>
    </row>
    <row r="1020" spans="1:7" x14ac:dyDescent="0.45">
      <c r="A1020" t="s">
        <v>8219</v>
      </c>
      <c r="B1020">
        <v>56</v>
      </c>
      <c r="C1020" t="b">
        <f t="shared" si="30"/>
        <v>0</v>
      </c>
      <c r="E1020" t="s">
        <v>8221</v>
      </c>
      <c r="F1020">
        <v>8</v>
      </c>
      <c r="G1020" t="b">
        <f t="shared" si="31"/>
        <v>0</v>
      </c>
    </row>
    <row r="1021" spans="1:7" x14ac:dyDescent="0.45">
      <c r="A1021" t="s">
        <v>8219</v>
      </c>
      <c r="B1021">
        <v>56</v>
      </c>
      <c r="C1021" t="b">
        <f t="shared" si="30"/>
        <v>0</v>
      </c>
      <c r="E1021" t="s">
        <v>8221</v>
      </c>
      <c r="F1021">
        <v>8</v>
      </c>
      <c r="G1021" t="b">
        <f t="shared" si="31"/>
        <v>0</v>
      </c>
    </row>
    <row r="1022" spans="1:7" x14ac:dyDescent="0.45">
      <c r="A1022" t="s">
        <v>8219</v>
      </c>
      <c r="B1022">
        <v>57</v>
      </c>
      <c r="C1022" t="b">
        <f t="shared" si="30"/>
        <v>0</v>
      </c>
      <c r="E1022" t="s">
        <v>8221</v>
      </c>
      <c r="F1022">
        <v>8</v>
      </c>
      <c r="G1022" t="b">
        <f t="shared" si="31"/>
        <v>0</v>
      </c>
    </row>
    <row r="1023" spans="1:7" x14ac:dyDescent="0.45">
      <c r="A1023" t="s">
        <v>8219</v>
      </c>
      <c r="B1023">
        <v>57</v>
      </c>
      <c r="C1023" t="b">
        <f t="shared" si="30"/>
        <v>0</v>
      </c>
      <c r="E1023" t="s">
        <v>8221</v>
      </c>
      <c r="F1023">
        <v>8</v>
      </c>
      <c r="G1023" t="b">
        <f t="shared" si="31"/>
        <v>0</v>
      </c>
    </row>
    <row r="1024" spans="1:7" x14ac:dyDescent="0.45">
      <c r="A1024" t="s">
        <v>8219</v>
      </c>
      <c r="B1024">
        <v>57</v>
      </c>
      <c r="C1024" t="b">
        <f t="shared" si="30"/>
        <v>0</v>
      </c>
      <c r="E1024" t="s">
        <v>8221</v>
      </c>
      <c r="F1024">
        <v>8</v>
      </c>
      <c r="G1024" t="b">
        <f t="shared" si="31"/>
        <v>0</v>
      </c>
    </row>
    <row r="1025" spans="1:7" x14ac:dyDescent="0.45">
      <c r="A1025" t="s">
        <v>8219</v>
      </c>
      <c r="B1025">
        <v>57</v>
      </c>
      <c r="C1025" t="b">
        <f t="shared" si="30"/>
        <v>0</v>
      </c>
      <c r="E1025" t="s">
        <v>8221</v>
      </c>
      <c r="F1025">
        <v>8</v>
      </c>
      <c r="G1025" t="b">
        <f t="shared" si="31"/>
        <v>0</v>
      </c>
    </row>
    <row r="1026" spans="1:7" x14ac:dyDescent="0.45">
      <c r="A1026" t="s">
        <v>8219</v>
      </c>
      <c r="B1026">
        <v>57</v>
      </c>
      <c r="C1026" t="b">
        <f t="shared" si="30"/>
        <v>0</v>
      </c>
      <c r="E1026" t="s">
        <v>8221</v>
      </c>
      <c r="F1026">
        <v>8</v>
      </c>
      <c r="G1026" t="b">
        <f t="shared" si="31"/>
        <v>0</v>
      </c>
    </row>
    <row r="1027" spans="1:7" x14ac:dyDescent="0.45">
      <c r="A1027" t="s">
        <v>8219</v>
      </c>
      <c r="B1027">
        <v>57</v>
      </c>
      <c r="C1027" t="b">
        <f t="shared" ref="C1027:C1090" si="32">OR(B1027&lt;$J$30,B1027&gt;$J$31)</f>
        <v>0</v>
      </c>
      <c r="E1027" t="s">
        <v>8221</v>
      </c>
      <c r="F1027">
        <v>8</v>
      </c>
      <c r="G1027" t="b">
        <f t="shared" ref="G1027:G1090" si="33">OR(F1027&lt;$J$38,F1027&gt;$J$39)</f>
        <v>0</v>
      </c>
    </row>
    <row r="1028" spans="1:7" x14ac:dyDescent="0.45">
      <c r="A1028" t="s">
        <v>8219</v>
      </c>
      <c r="B1028">
        <v>57</v>
      </c>
      <c r="C1028" t="b">
        <f t="shared" si="32"/>
        <v>0</v>
      </c>
      <c r="E1028" t="s">
        <v>8221</v>
      </c>
      <c r="F1028">
        <v>8</v>
      </c>
      <c r="G1028" t="b">
        <f t="shared" si="33"/>
        <v>0</v>
      </c>
    </row>
    <row r="1029" spans="1:7" x14ac:dyDescent="0.45">
      <c r="A1029" t="s">
        <v>8219</v>
      </c>
      <c r="B1029">
        <v>57</v>
      </c>
      <c r="C1029" t="b">
        <f t="shared" si="32"/>
        <v>0</v>
      </c>
      <c r="E1029" t="s">
        <v>8221</v>
      </c>
      <c r="F1029">
        <v>8</v>
      </c>
      <c r="G1029" t="b">
        <f t="shared" si="33"/>
        <v>0</v>
      </c>
    </row>
    <row r="1030" spans="1:7" x14ac:dyDescent="0.45">
      <c r="A1030" t="s">
        <v>8219</v>
      </c>
      <c r="B1030">
        <v>57</v>
      </c>
      <c r="C1030" t="b">
        <f t="shared" si="32"/>
        <v>0</v>
      </c>
      <c r="E1030" t="s">
        <v>8221</v>
      </c>
      <c r="F1030">
        <v>8</v>
      </c>
      <c r="G1030" t="b">
        <f t="shared" si="33"/>
        <v>0</v>
      </c>
    </row>
    <row r="1031" spans="1:7" x14ac:dyDescent="0.45">
      <c r="A1031" t="s">
        <v>8219</v>
      </c>
      <c r="B1031">
        <v>57</v>
      </c>
      <c r="C1031" t="b">
        <f t="shared" si="32"/>
        <v>0</v>
      </c>
      <c r="E1031" t="s">
        <v>8221</v>
      </c>
      <c r="F1031">
        <v>8</v>
      </c>
      <c r="G1031" t="b">
        <f t="shared" si="33"/>
        <v>0</v>
      </c>
    </row>
    <row r="1032" spans="1:7" x14ac:dyDescent="0.45">
      <c r="A1032" t="s">
        <v>8219</v>
      </c>
      <c r="B1032">
        <v>57</v>
      </c>
      <c r="C1032" t="b">
        <f t="shared" si="32"/>
        <v>0</v>
      </c>
      <c r="E1032" t="s">
        <v>8221</v>
      </c>
      <c r="F1032">
        <v>8</v>
      </c>
      <c r="G1032" t="b">
        <f t="shared" si="33"/>
        <v>0</v>
      </c>
    </row>
    <row r="1033" spans="1:7" x14ac:dyDescent="0.45">
      <c r="A1033" t="s">
        <v>8219</v>
      </c>
      <c r="B1033">
        <v>57</v>
      </c>
      <c r="C1033" t="b">
        <f t="shared" si="32"/>
        <v>0</v>
      </c>
      <c r="E1033" t="s">
        <v>8221</v>
      </c>
      <c r="F1033">
        <v>8</v>
      </c>
      <c r="G1033" t="b">
        <f t="shared" si="33"/>
        <v>0</v>
      </c>
    </row>
    <row r="1034" spans="1:7" x14ac:dyDescent="0.45">
      <c r="A1034" t="s">
        <v>8219</v>
      </c>
      <c r="B1034">
        <v>57</v>
      </c>
      <c r="C1034" t="b">
        <f t="shared" si="32"/>
        <v>0</v>
      </c>
      <c r="E1034" t="s">
        <v>8221</v>
      </c>
      <c r="F1034">
        <v>8</v>
      </c>
      <c r="G1034" t="b">
        <f t="shared" si="33"/>
        <v>0</v>
      </c>
    </row>
    <row r="1035" spans="1:7" x14ac:dyDescent="0.45">
      <c r="A1035" t="s">
        <v>8219</v>
      </c>
      <c r="B1035">
        <v>57</v>
      </c>
      <c r="C1035" t="b">
        <f t="shared" si="32"/>
        <v>0</v>
      </c>
      <c r="E1035" t="s">
        <v>8221</v>
      </c>
      <c r="F1035">
        <v>8</v>
      </c>
      <c r="G1035" t="b">
        <f t="shared" si="33"/>
        <v>0</v>
      </c>
    </row>
    <row r="1036" spans="1:7" x14ac:dyDescent="0.45">
      <c r="A1036" t="s">
        <v>8219</v>
      </c>
      <c r="B1036">
        <v>57</v>
      </c>
      <c r="C1036" t="b">
        <f t="shared" si="32"/>
        <v>0</v>
      </c>
      <c r="E1036" t="s">
        <v>8221</v>
      </c>
      <c r="F1036">
        <v>8</v>
      </c>
      <c r="G1036" t="b">
        <f t="shared" si="33"/>
        <v>0</v>
      </c>
    </row>
    <row r="1037" spans="1:7" x14ac:dyDescent="0.45">
      <c r="A1037" t="s">
        <v>8219</v>
      </c>
      <c r="B1037">
        <v>57</v>
      </c>
      <c r="C1037" t="b">
        <f t="shared" si="32"/>
        <v>0</v>
      </c>
      <c r="E1037" t="s">
        <v>8221</v>
      </c>
      <c r="F1037">
        <v>8</v>
      </c>
      <c r="G1037" t="b">
        <f t="shared" si="33"/>
        <v>0</v>
      </c>
    </row>
    <row r="1038" spans="1:7" x14ac:dyDescent="0.45">
      <c r="A1038" t="s">
        <v>8219</v>
      </c>
      <c r="B1038">
        <v>57</v>
      </c>
      <c r="C1038" t="b">
        <f t="shared" si="32"/>
        <v>0</v>
      </c>
      <c r="E1038" t="s">
        <v>8221</v>
      </c>
      <c r="F1038">
        <v>8</v>
      </c>
      <c r="G1038" t="b">
        <f t="shared" si="33"/>
        <v>0</v>
      </c>
    </row>
    <row r="1039" spans="1:7" x14ac:dyDescent="0.45">
      <c r="A1039" t="s">
        <v>8219</v>
      </c>
      <c r="B1039">
        <v>57</v>
      </c>
      <c r="C1039" t="b">
        <f t="shared" si="32"/>
        <v>0</v>
      </c>
      <c r="E1039" t="s">
        <v>8221</v>
      </c>
      <c r="F1039">
        <v>8</v>
      </c>
      <c r="G1039" t="b">
        <f t="shared" si="33"/>
        <v>0</v>
      </c>
    </row>
    <row r="1040" spans="1:7" x14ac:dyDescent="0.45">
      <c r="A1040" t="s">
        <v>8219</v>
      </c>
      <c r="B1040">
        <v>57</v>
      </c>
      <c r="C1040" t="b">
        <f t="shared" si="32"/>
        <v>0</v>
      </c>
      <c r="E1040" t="s">
        <v>8221</v>
      </c>
      <c r="F1040">
        <v>8</v>
      </c>
      <c r="G1040" t="b">
        <f t="shared" si="33"/>
        <v>0</v>
      </c>
    </row>
    <row r="1041" spans="1:7" x14ac:dyDescent="0.45">
      <c r="A1041" t="s">
        <v>8219</v>
      </c>
      <c r="B1041">
        <v>57</v>
      </c>
      <c r="C1041" t="b">
        <f t="shared" si="32"/>
        <v>0</v>
      </c>
      <c r="E1041" t="s">
        <v>8221</v>
      </c>
      <c r="F1041">
        <v>8</v>
      </c>
      <c r="G1041" t="b">
        <f t="shared" si="33"/>
        <v>0</v>
      </c>
    </row>
    <row r="1042" spans="1:7" x14ac:dyDescent="0.45">
      <c r="A1042" t="s">
        <v>8219</v>
      </c>
      <c r="B1042">
        <v>57</v>
      </c>
      <c r="C1042" t="b">
        <f t="shared" si="32"/>
        <v>0</v>
      </c>
      <c r="E1042" t="s">
        <v>8221</v>
      </c>
      <c r="F1042">
        <v>8</v>
      </c>
      <c r="G1042" t="b">
        <f t="shared" si="33"/>
        <v>0</v>
      </c>
    </row>
    <row r="1043" spans="1:7" x14ac:dyDescent="0.45">
      <c r="A1043" t="s">
        <v>8219</v>
      </c>
      <c r="B1043">
        <v>58</v>
      </c>
      <c r="C1043" t="b">
        <f t="shared" si="32"/>
        <v>0</v>
      </c>
      <c r="E1043" t="s">
        <v>8221</v>
      </c>
      <c r="F1043">
        <v>8</v>
      </c>
      <c r="G1043" t="b">
        <f t="shared" si="33"/>
        <v>0</v>
      </c>
    </row>
    <row r="1044" spans="1:7" x14ac:dyDescent="0.45">
      <c r="A1044" t="s">
        <v>8219</v>
      </c>
      <c r="B1044">
        <v>58</v>
      </c>
      <c r="C1044" t="b">
        <f t="shared" si="32"/>
        <v>0</v>
      </c>
      <c r="E1044" t="s">
        <v>8221</v>
      </c>
      <c r="F1044">
        <v>8</v>
      </c>
      <c r="G1044" t="b">
        <f t="shared" si="33"/>
        <v>0</v>
      </c>
    </row>
    <row r="1045" spans="1:7" x14ac:dyDescent="0.45">
      <c r="A1045" t="s">
        <v>8219</v>
      </c>
      <c r="B1045">
        <v>58</v>
      </c>
      <c r="C1045" t="b">
        <f t="shared" si="32"/>
        <v>0</v>
      </c>
      <c r="E1045" t="s">
        <v>8221</v>
      </c>
      <c r="F1045">
        <v>8</v>
      </c>
      <c r="G1045" t="b">
        <f t="shared" si="33"/>
        <v>0</v>
      </c>
    </row>
    <row r="1046" spans="1:7" x14ac:dyDescent="0.45">
      <c r="A1046" t="s">
        <v>8219</v>
      </c>
      <c r="B1046">
        <v>58</v>
      </c>
      <c r="C1046" t="b">
        <f t="shared" si="32"/>
        <v>0</v>
      </c>
      <c r="E1046" t="s">
        <v>8221</v>
      </c>
      <c r="F1046">
        <v>8</v>
      </c>
      <c r="G1046" t="b">
        <f t="shared" si="33"/>
        <v>0</v>
      </c>
    </row>
    <row r="1047" spans="1:7" x14ac:dyDescent="0.45">
      <c r="A1047" t="s">
        <v>8219</v>
      </c>
      <c r="B1047">
        <v>58</v>
      </c>
      <c r="C1047" t="b">
        <f t="shared" si="32"/>
        <v>0</v>
      </c>
      <c r="E1047" t="s">
        <v>8221</v>
      </c>
      <c r="F1047">
        <v>9</v>
      </c>
      <c r="G1047" t="b">
        <f t="shared" si="33"/>
        <v>0</v>
      </c>
    </row>
    <row r="1048" spans="1:7" x14ac:dyDescent="0.45">
      <c r="A1048" t="s">
        <v>8219</v>
      </c>
      <c r="B1048">
        <v>58</v>
      </c>
      <c r="C1048" t="b">
        <f t="shared" si="32"/>
        <v>0</v>
      </c>
      <c r="E1048" t="s">
        <v>8221</v>
      </c>
      <c r="F1048">
        <v>9</v>
      </c>
      <c r="G1048" t="b">
        <f t="shared" si="33"/>
        <v>0</v>
      </c>
    </row>
    <row r="1049" spans="1:7" x14ac:dyDescent="0.45">
      <c r="A1049" t="s">
        <v>8219</v>
      </c>
      <c r="B1049">
        <v>58</v>
      </c>
      <c r="C1049" t="b">
        <f t="shared" si="32"/>
        <v>0</v>
      </c>
      <c r="E1049" t="s">
        <v>8221</v>
      </c>
      <c r="F1049">
        <v>9</v>
      </c>
      <c r="G1049" t="b">
        <f t="shared" si="33"/>
        <v>0</v>
      </c>
    </row>
    <row r="1050" spans="1:7" x14ac:dyDescent="0.45">
      <c r="A1050" t="s">
        <v>8219</v>
      </c>
      <c r="B1050">
        <v>58</v>
      </c>
      <c r="C1050" t="b">
        <f t="shared" si="32"/>
        <v>0</v>
      </c>
      <c r="E1050" t="s">
        <v>8221</v>
      </c>
      <c r="F1050">
        <v>9</v>
      </c>
      <c r="G1050" t="b">
        <f t="shared" si="33"/>
        <v>0</v>
      </c>
    </row>
    <row r="1051" spans="1:7" x14ac:dyDescent="0.45">
      <c r="A1051" t="s">
        <v>8219</v>
      </c>
      <c r="B1051">
        <v>58</v>
      </c>
      <c r="C1051" t="b">
        <f t="shared" si="32"/>
        <v>0</v>
      </c>
      <c r="E1051" t="s">
        <v>8221</v>
      </c>
      <c r="F1051">
        <v>9</v>
      </c>
      <c r="G1051" t="b">
        <f t="shared" si="33"/>
        <v>0</v>
      </c>
    </row>
    <row r="1052" spans="1:7" x14ac:dyDescent="0.45">
      <c r="A1052" t="s">
        <v>8219</v>
      </c>
      <c r="B1052">
        <v>58</v>
      </c>
      <c r="C1052" t="b">
        <f t="shared" si="32"/>
        <v>0</v>
      </c>
      <c r="E1052" t="s">
        <v>8221</v>
      </c>
      <c r="F1052">
        <v>9</v>
      </c>
      <c r="G1052" t="b">
        <f t="shared" si="33"/>
        <v>0</v>
      </c>
    </row>
    <row r="1053" spans="1:7" x14ac:dyDescent="0.45">
      <c r="A1053" t="s">
        <v>8219</v>
      </c>
      <c r="B1053">
        <v>58</v>
      </c>
      <c r="C1053" t="b">
        <f t="shared" si="32"/>
        <v>0</v>
      </c>
      <c r="E1053" t="s">
        <v>8221</v>
      </c>
      <c r="F1053">
        <v>9</v>
      </c>
      <c r="G1053" t="b">
        <f t="shared" si="33"/>
        <v>0</v>
      </c>
    </row>
    <row r="1054" spans="1:7" x14ac:dyDescent="0.45">
      <c r="A1054" t="s">
        <v>8219</v>
      </c>
      <c r="B1054">
        <v>58</v>
      </c>
      <c r="C1054" t="b">
        <f t="shared" si="32"/>
        <v>0</v>
      </c>
      <c r="E1054" t="s">
        <v>8221</v>
      </c>
      <c r="F1054">
        <v>9</v>
      </c>
      <c r="G1054" t="b">
        <f t="shared" si="33"/>
        <v>0</v>
      </c>
    </row>
    <row r="1055" spans="1:7" x14ac:dyDescent="0.45">
      <c r="A1055" t="s">
        <v>8219</v>
      </c>
      <c r="B1055">
        <v>59</v>
      </c>
      <c r="C1055" t="b">
        <f t="shared" si="32"/>
        <v>0</v>
      </c>
      <c r="E1055" t="s">
        <v>8221</v>
      </c>
      <c r="F1055">
        <v>9</v>
      </c>
      <c r="G1055" t="b">
        <f t="shared" si="33"/>
        <v>0</v>
      </c>
    </row>
    <row r="1056" spans="1:7" x14ac:dyDescent="0.45">
      <c r="A1056" t="s">
        <v>8219</v>
      </c>
      <c r="B1056">
        <v>59</v>
      </c>
      <c r="C1056" t="b">
        <f t="shared" si="32"/>
        <v>0</v>
      </c>
      <c r="E1056" t="s">
        <v>8221</v>
      </c>
      <c r="F1056">
        <v>9</v>
      </c>
      <c r="G1056" t="b">
        <f t="shared" si="33"/>
        <v>0</v>
      </c>
    </row>
    <row r="1057" spans="1:7" x14ac:dyDescent="0.45">
      <c r="A1057" t="s">
        <v>8219</v>
      </c>
      <c r="B1057">
        <v>59</v>
      </c>
      <c r="C1057" t="b">
        <f t="shared" si="32"/>
        <v>0</v>
      </c>
      <c r="E1057" t="s">
        <v>8221</v>
      </c>
      <c r="F1057">
        <v>9</v>
      </c>
      <c r="G1057" t="b">
        <f t="shared" si="33"/>
        <v>0</v>
      </c>
    </row>
    <row r="1058" spans="1:7" x14ac:dyDescent="0.45">
      <c r="A1058" t="s">
        <v>8219</v>
      </c>
      <c r="B1058">
        <v>59</v>
      </c>
      <c r="C1058" t="b">
        <f t="shared" si="32"/>
        <v>0</v>
      </c>
      <c r="E1058" t="s">
        <v>8221</v>
      </c>
      <c r="F1058">
        <v>9</v>
      </c>
      <c r="G1058" t="b">
        <f t="shared" si="33"/>
        <v>0</v>
      </c>
    </row>
    <row r="1059" spans="1:7" x14ac:dyDescent="0.45">
      <c r="A1059" t="s">
        <v>8219</v>
      </c>
      <c r="B1059">
        <v>59</v>
      </c>
      <c r="C1059" t="b">
        <f t="shared" si="32"/>
        <v>0</v>
      </c>
      <c r="E1059" t="s">
        <v>8221</v>
      </c>
      <c r="F1059">
        <v>9</v>
      </c>
      <c r="G1059" t="b">
        <f t="shared" si="33"/>
        <v>0</v>
      </c>
    </row>
    <row r="1060" spans="1:7" x14ac:dyDescent="0.45">
      <c r="A1060" t="s">
        <v>8219</v>
      </c>
      <c r="B1060">
        <v>59</v>
      </c>
      <c r="C1060" t="b">
        <f t="shared" si="32"/>
        <v>0</v>
      </c>
      <c r="E1060" t="s">
        <v>8221</v>
      </c>
      <c r="F1060">
        <v>9</v>
      </c>
      <c r="G1060" t="b">
        <f t="shared" si="33"/>
        <v>0</v>
      </c>
    </row>
    <row r="1061" spans="1:7" x14ac:dyDescent="0.45">
      <c r="A1061" t="s">
        <v>8219</v>
      </c>
      <c r="B1061">
        <v>59</v>
      </c>
      <c r="C1061" t="b">
        <f t="shared" si="32"/>
        <v>0</v>
      </c>
      <c r="E1061" t="s">
        <v>8221</v>
      </c>
      <c r="F1061">
        <v>9</v>
      </c>
      <c r="G1061" t="b">
        <f t="shared" si="33"/>
        <v>0</v>
      </c>
    </row>
    <row r="1062" spans="1:7" x14ac:dyDescent="0.45">
      <c r="A1062" t="s">
        <v>8219</v>
      </c>
      <c r="B1062">
        <v>59</v>
      </c>
      <c r="C1062" t="b">
        <f t="shared" si="32"/>
        <v>0</v>
      </c>
      <c r="E1062" t="s">
        <v>8221</v>
      </c>
      <c r="F1062">
        <v>9</v>
      </c>
      <c r="G1062" t="b">
        <f t="shared" si="33"/>
        <v>0</v>
      </c>
    </row>
    <row r="1063" spans="1:7" x14ac:dyDescent="0.45">
      <c r="A1063" t="s">
        <v>8219</v>
      </c>
      <c r="B1063">
        <v>59</v>
      </c>
      <c r="C1063" t="b">
        <f t="shared" si="32"/>
        <v>0</v>
      </c>
      <c r="E1063" t="s">
        <v>8221</v>
      </c>
      <c r="F1063">
        <v>9</v>
      </c>
      <c r="G1063" t="b">
        <f t="shared" si="33"/>
        <v>0</v>
      </c>
    </row>
    <row r="1064" spans="1:7" x14ac:dyDescent="0.45">
      <c r="A1064" t="s">
        <v>8219</v>
      </c>
      <c r="B1064">
        <v>59</v>
      </c>
      <c r="C1064" t="b">
        <f t="shared" si="32"/>
        <v>0</v>
      </c>
      <c r="E1064" t="s">
        <v>8221</v>
      </c>
      <c r="F1064">
        <v>9</v>
      </c>
      <c r="G1064" t="b">
        <f t="shared" si="33"/>
        <v>0</v>
      </c>
    </row>
    <row r="1065" spans="1:7" x14ac:dyDescent="0.45">
      <c r="A1065" t="s">
        <v>8219</v>
      </c>
      <c r="B1065">
        <v>59</v>
      </c>
      <c r="C1065" t="b">
        <f t="shared" si="32"/>
        <v>0</v>
      </c>
      <c r="E1065" t="s">
        <v>8221</v>
      </c>
      <c r="F1065">
        <v>9</v>
      </c>
      <c r="G1065" t="b">
        <f t="shared" si="33"/>
        <v>0</v>
      </c>
    </row>
    <row r="1066" spans="1:7" x14ac:dyDescent="0.45">
      <c r="A1066" t="s">
        <v>8219</v>
      </c>
      <c r="B1066">
        <v>60</v>
      </c>
      <c r="C1066" t="b">
        <f t="shared" si="32"/>
        <v>0</v>
      </c>
      <c r="E1066" t="s">
        <v>8221</v>
      </c>
      <c r="F1066">
        <v>9</v>
      </c>
      <c r="G1066" t="b">
        <f t="shared" si="33"/>
        <v>0</v>
      </c>
    </row>
    <row r="1067" spans="1:7" x14ac:dyDescent="0.45">
      <c r="A1067" t="s">
        <v>8219</v>
      </c>
      <c r="B1067">
        <v>60</v>
      </c>
      <c r="C1067" t="b">
        <f t="shared" si="32"/>
        <v>0</v>
      </c>
      <c r="E1067" t="s">
        <v>8221</v>
      </c>
      <c r="F1067">
        <v>9</v>
      </c>
      <c r="G1067" t="b">
        <f t="shared" si="33"/>
        <v>0</v>
      </c>
    </row>
    <row r="1068" spans="1:7" x14ac:dyDescent="0.45">
      <c r="A1068" t="s">
        <v>8219</v>
      </c>
      <c r="B1068">
        <v>60</v>
      </c>
      <c r="C1068" t="b">
        <f t="shared" si="32"/>
        <v>0</v>
      </c>
      <c r="E1068" t="s">
        <v>8221</v>
      </c>
      <c r="F1068">
        <v>9</v>
      </c>
      <c r="G1068" t="b">
        <f t="shared" si="33"/>
        <v>0</v>
      </c>
    </row>
    <row r="1069" spans="1:7" x14ac:dyDescent="0.45">
      <c r="A1069" t="s">
        <v>8219</v>
      </c>
      <c r="B1069">
        <v>60</v>
      </c>
      <c r="C1069" t="b">
        <f t="shared" si="32"/>
        <v>0</v>
      </c>
      <c r="E1069" t="s">
        <v>8221</v>
      </c>
      <c r="F1069">
        <v>9</v>
      </c>
      <c r="G1069" t="b">
        <f t="shared" si="33"/>
        <v>0</v>
      </c>
    </row>
    <row r="1070" spans="1:7" x14ac:dyDescent="0.45">
      <c r="A1070" t="s">
        <v>8219</v>
      </c>
      <c r="B1070">
        <v>60</v>
      </c>
      <c r="C1070" t="b">
        <f t="shared" si="32"/>
        <v>0</v>
      </c>
      <c r="E1070" t="s">
        <v>8221</v>
      </c>
      <c r="F1070">
        <v>9</v>
      </c>
      <c r="G1070" t="b">
        <f t="shared" si="33"/>
        <v>0</v>
      </c>
    </row>
    <row r="1071" spans="1:7" x14ac:dyDescent="0.45">
      <c r="A1071" t="s">
        <v>8219</v>
      </c>
      <c r="B1071">
        <v>60</v>
      </c>
      <c r="C1071" t="b">
        <f t="shared" si="32"/>
        <v>0</v>
      </c>
      <c r="E1071" t="s">
        <v>8221</v>
      </c>
      <c r="F1071">
        <v>9</v>
      </c>
      <c r="G1071" t="b">
        <f t="shared" si="33"/>
        <v>0</v>
      </c>
    </row>
    <row r="1072" spans="1:7" x14ac:dyDescent="0.45">
      <c r="A1072" t="s">
        <v>8219</v>
      </c>
      <c r="B1072">
        <v>60</v>
      </c>
      <c r="C1072" t="b">
        <f t="shared" si="32"/>
        <v>0</v>
      </c>
      <c r="E1072" t="s">
        <v>8221</v>
      </c>
      <c r="F1072">
        <v>9</v>
      </c>
      <c r="G1072" t="b">
        <f t="shared" si="33"/>
        <v>0</v>
      </c>
    </row>
    <row r="1073" spans="1:7" x14ac:dyDescent="0.45">
      <c r="A1073" t="s">
        <v>8219</v>
      </c>
      <c r="B1073">
        <v>60</v>
      </c>
      <c r="C1073" t="b">
        <f t="shared" si="32"/>
        <v>0</v>
      </c>
      <c r="E1073" t="s">
        <v>8221</v>
      </c>
      <c r="F1073">
        <v>9</v>
      </c>
      <c r="G1073" t="b">
        <f t="shared" si="33"/>
        <v>0</v>
      </c>
    </row>
    <row r="1074" spans="1:7" x14ac:dyDescent="0.45">
      <c r="A1074" t="s">
        <v>8219</v>
      </c>
      <c r="B1074">
        <v>60</v>
      </c>
      <c r="C1074" t="b">
        <f t="shared" si="32"/>
        <v>0</v>
      </c>
      <c r="E1074" t="s">
        <v>8221</v>
      </c>
      <c r="F1074">
        <v>9</v>
      </c>
      <c r="G1074" t="b">
        <f t="shared" si="33"/>
        <v>0</v>
      </c>
    </row>
    <row r="1075" spans="1:7" x14ac:dyDescent="0.45">
      <c r="A1075" t="s">
        <v>8219</v>
      </c>
      <c r="B1075">
        <v>60</v>
      </c>
      <c r="C1075" t="b">
        <f t="shared" si="32"/>
        <v>0</v>
      </c>
      <c r="E1075" t="s">
        <v>8221</v>
      </c>
      <c r="F1075">
        <v>9</v>
      </c>
      <c r="G1075" t="b">
        <f t="shared" si="33"/>
        <v>0</v>
      </c>
    </row>
    <row r="1076" spans="1:7" x14ac:dyDescent="0.45">
      <c r="A1076" t="s">
        <v>8219</v>
      </c>
      <c r="B1076">
        <v>60</v>
      </c>
      <c r="C1076" t="b">
        <f t="shared" si="32"/>
        <v>0</v>
      </c>
      <c r="E1076" t="s">
        <v>8221</v>
      </c>
      <c r="F1076">
        <v>9</v>
      </c>
      <c r="G1076" t="b">
        <f t="shared" si="33"/>
        <v>0</v>
      </c>
    </row>
    <row r="1077" spans="1:7" x14ac:dyDescent="0.45">
      <c r="A1077" t="s">
        <v>8219</v>
      </c>
      <c r="B1077">
        <v>60</v>
      </c>
      <c r="C1077" t="b">
        <f t="shared" si="32"/>
        <v>0</v>
      </c>
      <c r="E1077" t="s">
        <v>8221</v>
      </c>
      <c r="F1077">
        <v>9</v>
      </c>
      <c r="G1077" t="b">
        <f t="shared" si="33"/>
        <v>0</v>
      </c>
    </row>
    <row r="1078" spans="1:7" x14ac:dyDescent="0.45">
      <c r="A1078" t="s">
        <v>8219</v>
      </c>
      <c r="B1078">
        <v>61</v>
      </c>
      <c r="C1078" t="b">
        <f t="shared" si="32"/>
        <v>0</v>
      </c>
      <c r="E1078" t="s">
        <v>8221</v>
      </c>
      <c r="F1078">
        <v>9</v>
      </c>
      <c r="G1078" t="b">
        <f t="shared" si="33"/>
        <v>0</v>
      </c>
    </row>
    <row r="1079" spans="1:7" x14ac:dyDescent="0.45">
      <c r="A1079" t="s">
        <v>8219</v>
      </c>
      <c r="B1079">
        <v>61</v>
      </c>
      <c r="C1079" t="b">
        <f t="shared" si="32"/>
        <v>0</v>
      </c>
      <c r="E1079" t="s">
        <v>8221</v>
      </c>
      <c r="F1079">
        <v>9</v>
      </c>
      <c r="G1079" t="b">
        <f t="shared" si="33"/>
        <v>0</v>
      </c>
    </row>
    <row r="1080" spans="1:7" x14ac:dyDescent="0.45">
      <c r="A1080" t="s">
        <v>8219</v>
      </c>
      <c r="B1080">
        <v>61</v>
      </c>
      <c r="C1080" t="b">
        <f t="shared" si="32"/>
        <v>0</v>
      </c>
      <c r="E1080" t="s">
        <v>8221</v>
      </c>
      <c r="F1080">
        <v>9</v>
      </c>
      <c r="G1080" t="b">
        <f t="shared" si="33"/>
        <v>0</v>
      </c>
    </row>
    <row r="1081" spans="1:7" x14ac:dyDescent="0.45">
      <c r="A1081" t="s">
        <v>8219</v>
      </c>
      <c r="B1081">
        <v>61</v>
      </c>
      <c r="C1081" t="b">
        <f t="shared" si="32"/>
        <v>0</v>
      </c>
      <c r="E1081" t="s">
        <v>8221</v>
      </c>
      <c r="F1081">
        <v>9</v>
      </c>
      <c r="G1081" t="b">
        <f t="shared" si="33"/>
        <v>0</v>
      </c>
    </row>
    <row r="1082" spans="1:7" x14ac:dyDescent="0.45">
      <c r="A1082" t="s">
        <v>8219</v>
      </c>
      <c r="B1082">
        <v>61</v>
      </c>
      <c r="C1082" t="b">
        <f t="shared" si="32"/>
        <v>0</v>
      </c>
      <c r="E1082" t="s">
        <v>8221</v>
      </c>
      <c r="F1082">
        <v>9</v>
      </c>
      <c r="G1082" t="b">
        <f t="shared" si="33"/>
        <v>0</v>
      </c>
    </row>
    <row r="1083" spans="1:7" x14ac:dyDescent="0.45">
      <c r="A1083" t="s">
        <v>8219</v>
      </c>
      <c r="B1083">
        <v>61</v>
      </c>
      <c r="C1083" t="b">
        <f t="shared" si="32"/>
        <v>0</v>
      </c>
      <c r="E1083" t="s">
        <v>8221</v>
      </c>
      <c r="F1083">
        <v>10</v>
      </c>
      <c r="G1083" t="b">
        <f t="shared" si="33"/>
        <v>0</v>
      </c>
    </row>
    <row r="1084" spans="1:7" x14ac:dyDescent="0.45">
      <c r="A1084" t="s">
        <v>8219</v>
      </c>
      <c r="B1084">
        <v>61</v>
      </c>
      <c r="C1084" t="b">
        <f t="shared" si="32"/>
        <v>0</v>
      </c>
      <c r="E1084" t="s">
        <v>8221</v>
      </c>
      <c r="F1084">
        <v>10</v>
      </c>
      <c r="G1084" t="b">
        <f t="shared" si="33"/>
        <v>0</v>
      </c>
    </row>
    <row r="1085" spans="1:7" x14ac:dyDescent="0.45">
      <c r="A1085" t="s">
        <v>8219</v>
      </c>
      <c r="B1085">
        <v>61</v>
      </c>
      <c r="C1085" t="b">
        <f t="shared" si="32"/>
        <v>0</v>
      </c>
      <c r="E1085" t="s">
        <v>8221</v>
      </c>
      <c r="F1085">
        <v>10</v>
      </c>
      <c r="G1085" t="b">
        <f t="shared" si="33"/>
        <v>0</v>
      </c>
    </row>
    <row r="1086" spans="1:7" x14ac:dyDescent="0.45">
      <c r="A1086" t="s">
        <v>8219</v>
      </c>
      <c r="B1086">
        <v>61</v>
      </c>
      <c r="C1086" t="b">
        <f t="shared" si="32"/>
        <v>0</v>
      </c>
      <c r="E1086" t="s">
        <v>8221</v>
      </c>
      <c r="F1086">
        <v>10</v>
      </c>
      <c r="G1086" t="b">
        <f t="shared" si="33"/>
        <v>0</v>
      </c>
    </row>
    <row r="1087" spans="1:7" x14ac:dyDescent="0.45">
      <c r="A1087" t="s">
        <v>8219</v>
      </c>
      <c r="B1087">
        <v>61</v>
      </c>
      <c r="C1087" t="b">
        <f t="shared" si="32"/>
        <v>0</v>
      </c>
      <c r="E1087" t="s">
        <v>8221</v>
      </c>
      <c r="F1087">
        <v>10</v>
      </c>
      <c r="G1087" t="b">
        <f t="shared" si="33"/>
        <v>0</v>
      </c>
    </row>
    <row r="1088" spans="1:7" x14ac:dyDescent="0.45">
      <c r="A1088" t="s">
        <v>8219</v>
      </c>
      <c r="B1088">
        <v>61</v>
      </c>
      <c r="C1088" t="b">
        <f t="shared" si="32"/>
        <v>0</v>
      </c>
      <c r="E1088" t="s">
        <v>8221</v>
      </c>
      <c r="F1088">
        <v>10</v>
      </c>
      <c r="G1088" t="b">
        <f t="shared" si="33"/>
        <v>0</v>
      </c>
    </row>
    <row r="1089" spans="1:7" x14ac:dyDescent="0.45">
      <c r="A1089" t="s">
        <v>8219</v>
      </c>
      <c r="B1089">
        <v>61</v>
      </c>
      <c r="C1089" t="b">
        <f t="shared" si="32"/>
        <v>0</v>
      </c>
      <c r="E1089" t="s">
        <v>8221</v>
      </c>
      <c r="F1089">
        <v>10</v>
      </c>
      <c r="G1089" t="b">
        <f t="shared" si="33"/>
        <v>0</v>
      </c>
    </row>
    <row r="1090" spans="1:7" x14ac:dyDescent="0.45">
      <c r="A1090" t="s">
        <v>8219</v>
      </c>
      <c r="B1090">
        <v>61</v>
      </c>
      <c r="C1090" t="b">
        <f t="shared" si="32"/>
        <v>0</v>
      </c>
      <c r="E1090" t="s">
        <v>8221</v>
      </c>
      <c r="F1090">
        <v>10</v>
      </c>
      <c r="G1090" t="b">
        <f t="shared" si="33"/>
        <v>0</v>
      </c>
    </row>
    <row r="1091" spans="1:7" x14ac:dyDescent="0.45">
      <c r="A1091" t="s">
        <v>8219</v>
      </c>
      <c r="B1091">
        <v>61</v>
      </c>
      <c r="C1091" t="b">
        <f t="shared" ref="C1091:C1154" si="34">OR(B1091&lt;$J$30,B1091&gt;$J$31)</f>
        <v>0</v>
      </c>
      <c r="E1091" t="s">
        <v>8221</v>
      </c>
      <c r="F1091">
        <v>10</v>
      </c>
      <c r="G1091" t="b">
        <f t="shared" ref="G1091:G1154" si="35">OR(F1091&lt;$J$38,F1091&gt;$J$39)</f>
        <v>0</v>
      </c>
    </row>
    <row r="1092" spans="1:7" x14ac:dyDescent="0.45">
      <c r="A1092" t="s">
        <v>8219</v>
      </c>
      <c r="B1092">
        <v>62</v>
      </c>
      <c r="C1092" t="b">
        <f t="shared" si="34"/>
        <v>0</v>
      </c>
      <c r="E1092" t="s">
        <v>8221</v>
      </c>
      <c r="F1092">
        <v>10</v>
      </c>
      <c r="G1092" t="b">
        <f t="shared" si="35"/>
        <v>0</v>
      </c>
    </row>
    <row r="1093" spans="1:7" x14ac:dyDescent="0.45">
      <c r="A1093" t="s">
        <v>8219</v>
      </c>
      <c r="B1093">
        <v>62</v>
      </c>
      <c r="C1093" t="b">
        <f t="shared" si="34"/>
        <v>0</v>
      </c>
      <c r="E1093" t="s">
        <v>8221</v>
      </c>
      <c r="F1093">
        <v>10</v>
      </c>
      <c r="G1093" t="b">
        <f t="shared" si="35"/>
        <v>0</v>
      </c>
    </row>
    <row r="1094" spans="1:7" x14ac:dyDescent="0.45">
      <c r="A1094" t="s">
        <v>8219</v>
      </c>
      <c r="B1094">
        <v>62</v>
      </c>
      <c r="C1094" t="b">
        <f t="shared" si="34"/>
        <v>0</v>
      </c>
      <c r="E1094" t="s">
        <v>8221</v>
      </c>
      <c r="F1094">
        <v>10</v>
      </c>
      <c r="G1094" t="b">
        <f t="shared" si="35"/>
        <v>0</v>
      </c>
    </row>
    <row r="1095" spans="1:7" x14ac:dyDescent="0.45">
      <c r="A1095" t="s">
        <v>8219</v>
      </c>
      <c r="B1095">
        <v>62</v>
      </c>
      <c r="C1095" t="b">
        <f t="shared" si="34"/>
        <v>0</v>
      </c>
      <c r="E1095" t="s">
        <v>8221</v>
      </c>
      <c r="F1095">
        <v>10</v>
      </c>
      <c r="G1095" t="b">
        <f t="shared" si="35"/>
        <v>0</v>
      </c>
    </row>
    <row r="1096" spans="1:7" x14ac:dyDescent="0.45">
      <c r="A1096" t="s">
        <v>8219</v>
      </c>
      <c r="B1096">
        <v>62</v>
      </c>
      <c r="C1096" t="b">
        <f t="shared" si="34"/>
        <v>0</v>
      </c>
      <c r="E1096" t="s">
        <v>8221</v>
      </c>
      <c r="F1096">
        <v>10</v>
      </c>
      <c r="G1096" t="b">
        <f t="shared" si="35"/>
        <v>0</v>
      </c>
    </row>
    <row r="1097" spans="1:7" x14ac:dyDescent="0.45">
      <c r="A1097" t="s">
        <v>8219</v>
      </c>
      <c r="B1097">
        <v>62</v>
      </c>
      <c r="C1097" t="b">
        <f t="shared" si="34"/>
        <v>0</v>
      </c>
      <c r="E1097" t="s">
        <v>8221</v>
      </c>
      <c r="F1097">
        <v>10</v>
      </c>
      <c r="G1097" t="b">
        <f t="shared" si="35"/>
        <v>0</v>
      </c>
    </row>
    <row r="1098" spans="1:7" x14ac:dyDescent="0.45">
      <c r="A1098" t="s">
        <v>8219</v>
      </c>
      <c r="B1098">
        <v>62</v>
      </c>
      <c r="C1098" t="b">
        <f t="shared" si="34"/>
        <v>0</v>
      </c>
      <c r="E1098" t="s">
        <v>8221</v>
      </c>
      <c r="F1098">
        <v>10</v>
      </c>
      <c r="G1098" t="b">
        <f t="shared" si="35"/>
        <v>0</v>
      </c>
    </row>
    <row r="1099" spans="1:7" x14ac:dyDescent="0.45">
      <c r="A1099" t="s">
        <v>8219</v>
      </c>
      <c r="B1099">
        <v>62</v>
      </c>
      <c r="C1099" t="b">
        <f t="shared" si="34"/>
        <v>0</v>
      </c>
      <c r="E1099" t="s">
        <v>8221</v>
      </c>
      <c r="F1099">
        <v>10</v>
      </c>
      <c r="G1099" t="b">
        <f t="shared" si="35"/>
        <v>0</v>
      </c>
    </row>
    <row r="1100" spans="1:7" x14ac:dyDescent="0.45">
      <c r="A1100" t="s">
        <v>8219</v>
      </c>
      <c r="B1100">
        <v>62</v>
      </c>
      <c r="C1100" t="b">
        <f t="shared" si="34"/>
        <v>0</v>
      </c>
      <c r="E1100" t="s">
        <v>8221</v>
      </c>
      <c r="F1100">
        <v>10</v>
      </c>
      <c r="G1100" t="b">
        <f t="shared" si="35"/>
        <v>0</v>
      </c>
    </row>
    <row r="1101" spans="1:7" x14ac:dyDescent="0.45">
      <c r="A1101" t="s">
        <v>8219</v>
      </c>
      <c r="B1101">
        <v>62</v>
      </c>
      <c r="C1101" t="b">
        <f t="shared" si="34"/>
        <v>0</v>
      </c>
      <c r="E1101" t="s">
        <v>8221</v>
      </c>
      <c r="F1101">
        <v>10</v>
      </c>
      <c r="G1101" t="b">
        <f t="shared" si="35"/>
        <v>0</v>
      </c>
    </row>
    <row r="1102" spans="1:7" x14ac:dyDescent="0.45">
      <c r="A1102" t="s">
        <v>8219</v>
      </c>
      <c r="B1102">
        <v>62</v>
      </c>
      <c r="C1102" t="b">
        <f t="shared" si="34"/>
        <v>0</v>
      </c>
      <c r="E1102" t="s">
        <v>8221</v>
      </c>
      <c r="F1102">
        <v>10</v>
      </c>
      <c r="G1102" t="b">
        <f t="shared" si="35"/>
        <v>0</v>
      </c>
    </row>
    <row r="1103" spans="1:7" x14ac:dyDescent="0.45">
      <c r="A1103" t="s">
        <v>8219</v>
      </c>
      <c r="B1103">
        <v>62</v>
      </c>
      <c r="C1103" t="b">
        <f t="shared" si="34"/>
        <v>0</v>
      </c>
      <c r="E1103" t="s">
        <v>8221</v>
      </c>
      <c r="F1103">
        <v>10</v>
      </c>
      <c r="G1103" t="b">
        <f t="shared" si="35"/>
        <v>0</v>
      </c>
    </row>
    <row r="1104" spans="1:7" x14ac:dyDescent="0.45">
      <c r="A1104" t="s">
        <v>8219</v>
      </c>
      <c r="B1104">
        <v>62</v>
      </c>
      <c r="C1104" t="b">
        <f t="shared" si="34"/>
        <v>0</v>
      </c>
      <c r="E1104" t="s">
        <v>8221</v>
      </c>
      <c r="F1104">
        <v>10</v>
      </c>
      <c r="G1104" t="b">
        <f t="shared" si="35"/>
        <v>0</v>
      </c>
    </row>
    <row r="1105" spans="1:7" x14ac:dyDescent="0.45">
      <c r="A1105" t="s">
        <v>8219</v>
      </c>
      <c r="B1105">
        <v>62</v>
      </c>
      <c r="C1105" t="b">
        <f t="shared" si="34"/>
        <v>0</v>
      </c>
      <c r="E1105" t="s">
        <v>8221</v>
      </c>
      <c r="F1105">
        <v>10</v>
      </c>
      <c r="G1105" t="b">
        <f t="shared" si="35"/>
        <v>0</v>
      </c>
    </row>
    <row r="1106" spans="1:7" x14ac:dyDescent="0.45">
      <c r="A1106" t="s">
        <v>8219</v>
      </c>
      <c r="B1106">
        <v>62</v>
      </c>
      <c r="C1106" t="b">
        <f t="shared" si="34"/>
        <v>0</v>
      </c>
      <c r="E1106" t="s">
        <v>8221</v>
      </c>
      <c r="F1106">
        <v>10</v>
      </c>
      <c r="G1106" t="b">
        <f t="shared" si="35"/>
        <v>0</v>
      </c>
    </row>
    <row r="1107" spans="1:7" x14ac:dyDescent="0.45">
      <c r="A1107" t="s">
        <v>8219</v>
      </c>
      <c r="B1107">
        <v>62</v>
      </c>
      <c r="C1107" t="b">
        <f t="shared" si="34"/>
        <v>0</v>
      </c>
      <c r="E1107" t="s">
        <v>8221</v>
      </c>
      <c r="F1107">
        <v>10</v>
      </c>
      <c r="G1107" t="b">
        <f t="shared" si="35"/>
        <v>0</v>
      </c>
    </row>
    <row r="1108" spans="1:7" x14ac:dyDescent="0.45">
      <c r="A1108" t="s">
        <v>8219</v>
      </c>
      <c r="B1108">
        <v>62</v>
      </c>
      <c r="C1108" t="b">
        <f t="shared" si="34"/>
        <v>0</v>
      </c>
      <c r="E1108" t="s">
        <v>8221</v>
      </c>
      <c r="F1108">
        <v>10</v>
      </c>
      <c r="G1108" t="b">
        <f t="shared" si="35"/>
        <v>0</v>
      </c>
    </row>
    <row r="1109" spans="1:7" x14ac:dyDescent="0.45">
      <c r="A1109" t="s">
        <v>8219</v>
      </c>
      <c r="B1109">
        <v>62</v>
      </c>
      <c r="C1109" t="b">
        <f t="shared" si="34"/>
        <v>0</v>
      </c>
      <c r="E1109" t="s">
        <v>8221</v>
      </c>
      <c r="F1109">
        <v>10</v>
      </c>
      <c r="G1109" t="b">
        <f t="shared" si="35"/>
        <v>0</v>
      </c>
    </row>
    <row r="1110" spans="1:7" x14ac:dyDescent="0.45">
      <c r="A1110" t="s">
        <v>8219</v>
      </c>
      <c r="B1110">
        <v>63</v>
      </c>
      <c r="C1110" t="b">
        <f t="shared" si="34"/>
        <v>0</v>
      </c>
      <c r="E1110" t="s">
        <v>8221</v>
      </c>
      <c r="F1110">
        <v>11</v>
      </c>
      <c r="G1110" t="b">
        <f t="shared" si="35"/>
        <v>0</v>
      </c>
    </row>
    <row r="1111" spans="1:7" x14ac:dyDescent="0.45">
      <c r="A1111" t="s">
        <v>8219</v>
      </c>
      <c r="B1111">
        <v>63</v>
      </c>
      <c r="C1111" t="b">
        <f t="shared" si="34"/>
        <v>0</v>
      </c>
      <c r="E1111" t="s">
        <v>8221</v>
      </c>
      <c r="F1111">
        <v>11</v>
      </c>
      <c r="G1111" t="b">
        <f t="shared" si="35"/>
        <v>0</v>
      </c>
    </row>
    <row r="1112" spans="1:7" x14ac:dyDescent="0.45">
      <c r="A1112" t="s">
        <v>8219</v>
      </c>
      <c r="B1112">
        <v>63</v>
      </c>
      <c r="C1112" t="b">
        <f t="shared" si="34"/>
        <v>0</v>
      </c>
      <c r="E1112" t="s">
        <v>8221</v>
      </c>
      <c r="F1112">
        <v>11</v>
      </c>
      <c r="G1112" t="b">
        <f t="shared" si="35"/>
        <v>0</v>
      </c>
    </row>
    <row r="1113" spans="1:7" x14ac:dyDescent="0.45">
      <c r="A1113" t="s">
        <v>8219</v>
      </c>
      <c r="B1113">
        <v>63</v>
      </c>
      <c r="C1113" t="b">
        <f t="shared" si="34"/>
        <v>0</v>
      </c>
      <c r="E1113" t="s">
        <v>8221</v>
      </c>
      <c r="F1113">
        <v>11</v>
      </c>
      <c r="G1113" t="b">
        <f t="shared" si="35"/>
        <v>0</v>
      </c>
    </row>
    <row r="1114" spans="1:7" x14ac:dyDescent="0.45">
      <c r="A1114" t="s">
        <v>8219</v>
      </c>
      <c r="B1114">
        <v>63</v>
      </c>
      <c r="C1114" t="b">
        <f t="shared" si="34"/>
        <v>0</v>
      </c>
      <c r="E1114" t="s">
        <v>8221</v>
      </c>
      <c r="F1114">
        <v>11</v>
      </c>
      <c r="G1114" t="b">
        <f t="shared" si="35"/>
        <v>0</v>
      </c>
    </row>
    <row r="1115" spans="1:7" x14ac:dyDescent="0.45">
      <c r="A1115" t="s">
        <v>8219</v>
      </c>
      <c r="B1115">
        <v>63</v>
      </c>
      <c r="C1115" t="b">
        <f t="shared" si="34"/>
        <v>0</v>
      </c>
      <c r="E1115" t="s">
        <v>8221</v>
      </c>
      <c r="F1115">
        <v>11</v>
      </c>
      <c r="G1115" t="b">
        <f t="shared" si="35"/>
        <v>0</v>
      </c>
    </row>
    <row r="1116" spans="1:7" x14ac:dyDescent="0.45">
      <c r="A1116" t="s">
        <v>8219</v>
      </c>
      <c r="B1116">
        <v>63</v>
      </c>
      <c r="C1116" t="b">
        <f t="shared" si="34"/>
        <v>0</v>
      </c>
      <c r="E1116" t="s">
        <v>8221</v>
      </c>
      <c r="F1116">
        <v>11</v>
      </c>
      <c r="G1116" t="b">
        <f t="shared" si="35"/>
        <v>0</v>
      </c>
    </row>
    <row r="1117" spans="1:7" x14ac:dyDescent="0.45">
      <c r="A1117" t="s">
        <v>8219</v>
      </c>
      <c r="B1117">
        <v>63</v>
      </c>
      <c r="C1117" t="b">
        <f t="shared" si="34"/>
        <v>0</v>
      </c>
      <c r="E1117" t="s">
        <v>8221</v>
      </c>
      <c r="F1117">
        <v>11</v>
      </c>
      <c r="G1117" t="b">
        <f t="shared" si="35"/>
        <v>0</v>
      </c>
    </row>
    <row r="1118" spans="1:7" x14ac:dyDescent="0.45">
      <c r="A1118" t="s">
        <v>8219</v>
      </c>
      <c r="B1118">
        <v>63</v>
      </c>
      <c r="C1118" t="b">
        <f t="shared" si="34"/>
        <v>0</v>
      </c>
      <c r="E1118" t="s">
        <v>8221</v>
      </c>
      <c r="F1118">
        <v>11</v>
      </c>
      <c r="G1118" t="b">
        <f t="shared" si="35"/>
        <v>0</v>
      </c>
    </row>
    <row r="1119" spans="1:7" x14ac:dyDescent="0.45">
      <c r="A1119" t="s">
        <v>8219</v>
      </c>
      <c r="B1119">
        <v>63</v>
      </c>
      <c r="C1119" t="b">
        <f t="shared" si="34"/>
        <v>0</v>
      </c>
      <c r="E1119" t="s">
        <v>8221</v>
      </c>
      <c r="F1119">
        <v>11</v>
      </c>
      <c r="G1119" t="b">
        <f t="shared" si="35"/>
        <v>0</v>
      </c>
    </row>
    <row r="1120" spans="1:7" x14ac:dyDescent="0.45">
      <c r="A1120" t="s">
        <v>8219</v>
      </c>
      <c r="B1120">
        <v>63</v>
      </c>
      <c r="C1120" t="b">
        <f t="shared" si="34"/>
        <v>0</v>
      </c>
      <c r="E1120" t="s">
        <v>8221</v>
      </c>
      <c r="F1120">
        <v>11</v>
      </c>
      <c r="G1120" t="b">
        <f t="shared" si="35"/>
        <v>0</v>
      </c>
    </row>
    <row r="1121" spans="1:7" x14ac:dyDescent="0.45">
      <c r="A1121" t="s">
        <v>8219</v>
      </c>
      <c r="B1121">
        <v>63</v>
      </c>
      <c r="C1121" t="b">
        <f t="shared" si="34"/>
        <v>0</v>
      </c>
      <c r="E1121" t="s">
        <v>8221</v>
      </c>
      <c r="F1121">
        <v>11</v>
      </c>
      <c r="G1121" t="b">
        <f t="shared" si="35"/>
        <v>0</v>
      </c>
    </row>
    <row r="1122" spans="1:7" x14ac:dyDescent="0.45">
      <c r="A1122" t="s">
        <v>8219</v>
      </c>
      <c r="B1122">
        <v>64</v>
      </c>
      <c r="C1122" t="b">
        <f t="shared" si="34"/>
        <v>0</v>
      </c>
      <c r="E1122" t="s">
        <v>8221</v>
      </c>
      <c r="F1122">
        <v>11</v>
      </c>
      <c r="G1122" t="b">
        <f t="shared" si="35"/>
        <v>0</v>
      </c>
    </row>
    <row r="1123" spans="1:7" x14ac:dyDescent="0.45">
      <c r="A1123" t="s">
        <v>8219</v>
      </c>
      <c r="B1123">
        <v>64</v>
      </c>
      <c r="C1123" t="b">
        <f t="shared" si="34"/>
        <v>0</v>
      </c>
      <c r="E1123" t="s">
        <v>8221</v>
      </c>
      <c r="F1123">
        <v>11</v>
      </c>
      <c r="G1123" t="b">
        <f t="shared" si="35"/>
        <v>0</v>
      </c>
    </row>
    <row r="1124" spans="1:7" x14ac:dyDescent="0.45">
      <c r="A1124" t="s">
        <v>8219</v>
      </c>
      <c r="B1124">
        <v>64</v>
      </c>
      <c r="C1124" t="b">
        <f t="shared" si="34"/>
        <v>0</v>
      </c>
      <c r="E1124" t="s">
        <v>8221</v>
      </c>
      <c r="F1124">
        <v>11</v>
      </c>
      <c r="G1124" t="b">
        <f t="shared" si="35"/>
        <v>0</v>
      </c>
    </row>
    <row r="1125" spans="1:7" x14ac:dyDescent="0.45">
      <c r="A1125" t="s">
        <v>8219</v>
      </c>
      <c r="B1125">
        <v>64</v>
      </c>
      <c r="C1125" t="b">
        <f t="shared" si="34"/>
        <v>0</v>
      </c>
      <c r="E1125" t="s">
        <v>8221</v>
      </c>
      <c r="F1125">
        <v>11</v>
      </c>
      <c r="G1125" t="b">
        <f t="shared" si="35"/>
        <v>0</v>
      </c>
    </row>
    <row r="1126" spans="1:7" x14ac:dyDescent="0.45">
      <c r="A1126" t="s">
        <v>8219</v>
      </c>
      <c r="B1126">
        <v>64</v>
      </c>
      <c r="C1126" t="b">
        <f t="shared" si="34"/>
        <v>0</v>
      </c>
      <c r="E1126" t="s">
        <v>8221</v>
      </c>
      <c r="F1126">
        <v>11</v>
      </c>
      <c r="G1126" t="b">
        <f t="shared" si="35"/>
        <v>0</v>
      </c>
    </row>
    <row r="1127" spans="1:7" x14ac:dyDescent="0.45">
      <c r="A1127" t="s">
        <v>8219</v>
      </c>
      <c r="B1127">
        <v>64</v>
      </c>
      <c r="C1127" t="b">
        <f t="shared" si="34"/>
        <v>0</v>
      </c>
      <c r="E1127" t="s">
        <v>8221</v>
      </c>
      <c r="F1127">
        <v>11</v>
      </c>
      <c r="G1127" t="b">
        <f t="shared" si="35"/>
        <v>0</v>
      </c>
    </row>
    <row r="1128" spans="1:7" x14ac:dyDescent="0.45">
      <c r="A1128" t="s">
        <v>8219</v>
      </c>
      <c r="B1128">
        <v>64</v>
      </c>
      <c r="C1128" t="b">
        <f t="shared" si="34"/>
        <v>0</v>
      </c>
      <c r="E1128" t="s">
        <v>8221</v>
      </c>
      <c r="F1128">
        <v>11</v>
      </c>
      <c r="G1128" t="b">
        <f t="shared" si="35"/>
        <v>0</v>
      </c>
    </row>
    <row r="1129" spans="1:7" x14ac:dyDescent="0.45">
      <c r="A1129" t="s">
        <v>8219</v>
      </c>
      <c r="B1129">
        <v>64</v>
      </c>
      <c r="C1129" t="b">
        <f t="shared" si="34"/>
        <v>0</v>
      </c>
      <c r="E1129" t="s">
        <v>8221</v>
      </c>
      <c r="F1129">
        <v>11</v>
      </c>
      <c r="G1129" t="b">
        <f t="shared" si="35"/>
        <v>0</v>
      </c>
    </row>
    <row r="1130" spans="1:7" x14ac:dyDescent="0.45">
      <c r="A1130" t="s">
        <v>8219</v>
      </c>
      <c r="B1130">
        <v>64</v>
      </c>
      <c r="C1130" t="b">
        <f t="shared" si="34"/>
        <v>0</v>
      </c>
      <c r="E1130" t="s">
        <v>8221</v>
      </c>
      <c r="F1130">
        <v>12</v>
      </c>
      <c r="G1130" t="b">
        <f t="shared" si="35"/>
        <v>0</v>
      </c>
    </row>
    <row r="1131" spans="1:7" x14ac:dyDescent="0.45">
      <c r="A1131" t="s">
        <v>8219</v>
      </c>
      <c r="B1131">
        <v>64</v>
      </c>
      <c r="C1131" t="b">
        <f t="shared" si="34"/>
        <v>0</v>
      </c>
      <c r="E1131" t="s">
        <v>8221</v>
      </c>
      <c r="F1131">
        <v>12</v>
      </c>
      <c r="G1131" t="b">
        <f t="shared" si="35"/>
        <v>0</v>
      </c>
    </row>
    <row r="1132" spans="1:7" x14ac:dyDescent="0.45">
      <c r="A1132" t="s">
        <v>8219</v>
      </c>
      <c r="B1132">
        <v>64</v>
      </c>
      <c r="C1132" t="b">
        <f t="shared" si="34"/>
        <v>0</v>
      </c>
      <c r="E1132" t="s">
        <v>8221</v>
      </c>
      <c r="F1132">
        <v>12</v>
      </c>
      <c r="G1132" t="b">
        <f t="shared" si="35"/>
        <v>0</v>
      </c>
    </row>
    <row r="1133" spans="1:7" x14ac:dyDescent="0.45">
      <c r="A1133" t="s">
        <v>8219</v>
      </c>
      <c r="B1133">
        <v>64</v>
      </c>
      <c r="C1133" t="b">
        <f t="shared" si="34"/>
        <v>0</v>
      </c>
      <c r="E1133" t="s">
        <v>8221</v>
      </c>
      <c r="F1133">
        <v>12</v>
      </c>
      <c r="G1133" t="b">
        <f t="shared" si="35"/>
        <v>0</v>
      </c>
    </row>
    <row r="1134" spans="1:7" x14ac:dyDescent="0.45">
      <c r="A1134" t="s">
        <v>8219</v>
      </c>
      <c r="B1134">
        <v>65</v>
      </c>
      <c r="C1134" t="b">
        <f t="shared" si="34"/>
        <v>0</v>
      </c>
      <c r="E1134" t="s">
        <v>8221</v>
      </c>
      <c r="F1134">
        <v>12</v>
      </c>
      <c r="G1134" t="b">
        <f t="shared" si="35"/>
        <v>0</v>
      </c>
    </row>
    <row r="1135" spans="1:7" x14ac:dyDescent="0.45">
      <c r="A1135" t="s">
        <v>8219</v>
      </c>
      <c r="B1135">
        <v>65</v>
      </c>
      <c r="C1135" t="b">
        <f t="shared" si="34"/>
        <v>0</v>
      </c>
      <c r="E1135" t="s">
        <v>8221</v>
      </c>
      <c r="F1135">
        <v>12</v>
      </c>
      <c r="G1135" t="b">
        <f t="shared" si="35"/>
        <v>0</v>
      </c>
    </row>
    <row r="1136" spans="1:7" x14ac:dyDescent="0.45">
      <c r="A1136" t="s">
        <v>8219</v>
      </c>
      <c r="B1136">
        <v>65</v>
      </c>
      <c r="C1136" t="b">
        <f t="shared" si="34"/>
        <v>0</v>
      </c>
      <c r="E1136" t="s">
        <v>8221</v>
      </c>
      <c r="F1136">
        <v>12</v>
      </c>
      <c r="G1136" t="b">
        <f t="shared" si="35"/>
        <v>0</v>
      </c>
    </row>
    <row r="1137" spans="1:7" x14ac:dyDescent="0.45">
      <c r="A1137" t="s">
        <v>8219</v>
      </c>
      <c r="B1137">
        <v>65</v>
      </c>
      <c r="C1137" t="b">
        <f t="shared" si="34"/>
        <v>0</v>
      </c>
      <c r="E1137" t="s">
        <v>8221</v>
      </c>
      <c r="F1137">
        <v>12</v>
      </c>
      <c r="G1137" t="b">
        <f t="shared" si="35"/>
        <v>0</v>
      </c>
    </row>
    <row r="1138" spans="1:7" x14ac:dyDescent="0.45">
      <c r="A1138" t="s">
        <v>8219</v>
      </c>
      <c r="B1138">
        <v>65</v>
      </c>
      <c r="C1138" t="b">
        <f t="shared" si="34"/>
        <v>0</v>
      </c>
      <c r="E1138" t="s">
        <v>8221</v>
      </c>
      <c r="F1138">
        <v>12</v>
      </c>
      <c r="G1138" t="b">
        <f t="shared" si="35"/>
        <v>0</v>
      </c>
    </row>
    <row r="1139" spans="1:7" x14ac:dyDescent="0.45">
      <c r="A1139" t="s">
        <v>8219</v>
      </c>
      <c r="B1139">
        <v>65</v>
      </c>
      <c r="C1139" t="b">
        <f t="shared" si="34"/>
        <v>0</v>
      </c>
      <c r="E1139" t="s">
        <v>8221</v>
      </c>
      <c r="F1139">
        <v>12</v>
      </c>
      <c r="G1139" t="b">
        <f t="shared" si="35"/>
        <v>0</v>
      </c>
    </row>
    <row r="1140" spans="1:7" x14ac:dyDescent="0.45">
      <c r="A1140" t="s">
        <v>8219</v>
      </c>
      <c r="B1140">
        <v>65</v>
      </c>
      <c r="C1140" t="b">
        <f t="shared" si="34"/>
        <v>0</v>
      </c>
      <c r="E1140" t="s">
        <v>8221</v>
      </c>
      <c r="F1140">
        <v>12</v>
      </c>
      <c r="G1140" t="b">
        <f t="shared" si="35"/>
        <v>0</v>
      </c>
    </row>
    <row r="1141" spans="1:7" x14ac:dyDescent="0.45">
      <c r="A1141" t="s">
        <v>8219</v>
      </c>
      <c r="B1141">
        <v>65</v>
      </c>
      <c r="C1141" t="b">
        <f t="shared" si="34"/>
        <v>0</v>
      </c>
      <c r="E1141" t="s">
        <v>8221</v>
      </c>
      <c r="F1141">
        <v>12</v>
      </c>
      <c r="G1141" t="b">
        <f t="shared" si="35"/>
        <v>0</v>
      </c>
    </row>
    <row r="1142" spans="1:7" x14ac:dyDescent="0.45">
      <c r="A1142" t="s">
        <v>8219</v>
      </c>
      <c r="B1142">
        <v>65</v>
      </c>
      <c r="C1142" t="b">
        <f t="shared" si="34"/>
        <v>0</v>
      </c>
      <c r="E1142" t="s">
        <v>8221</v>
      </c>
      <c r="F1142">
        <v>12</v>
      </c>
      <c r="G1142" t="b">
        <f t="shared" si="35"/>
        <v>0</v>
      </c>
    </row>
    <row r="1143" spans="1:7" x14ac:dyDescent="0.45">
      <c r="A1143" t="s">
        <v>8219</v>
      </c>
      <c r="B1143">
        <v>65</v>
      </c>
      <c r="C1143" t="b">
        <f t="shared" si="34"/>
        <v>0</v>
      </c>
      <c r="E1143" t="s">
        <v>8221</v>
      </c>
      <c r="F1143">
        <v>12</v>
      </c>
      <c r="G1143" t="b">
        <f t="shared" si="35"/>
        <v>0</v>
      </c>
    </row>
    <row r="1144" spans="1:7" x14ac:dyDescent="0.45">
      <c r="A1144" t="s">
        <v>8219</v>
      </c>
      <c r="B1144">
        <v>65</v>
      </c>
      <c r="C1144" t="b">
        <f t="shared" si="34"/>
        <v>0</v>
      </c>
      <c r="E1144" t="s">
        <v>8221</v>
      </c>
      <c r="F1144">
        <v>12</v>
      </c>
      <c r="G1144" t="b">
        <f t="shared" si="35"/>
        <v>0</v>
      </c>
    </row>
    <row r="1145" spans="1:7" x14ac:dyDescent="0.45">
      <c r="A1145" t="s">
        <v>8219</v>
      </c>
      <c r="B1145">
        <v>65</v>
      </c>
      <c r="C1145" t="b">
        <f t="shared" si="34"/>
        <v>0</v>
      </c>
      <c r="E1145" t="s">
        <v>8221</v>
      </c>
      <c r="F1145">
        <v>12</v>
      </c>
      <c r="G1145" t="b">
        <f t="shared" si="35"/>
        <v>0</v>
      </c>
    </row>
    <row r="1146" spans="1:7" x14ac:dyDescent="0.45">
      <c r="A1146" t="s">
        <v>8219</v>
      </c>
      <c r="B1146">
        <v>66</v>
      </c>
      <c r="C1146" t="b">
        <f t="shared" si="34"/>
        <v>0</v>
      </c>
      <c r="E1146" t="s">
        <v>8221</v>
      </c>
      <c r="F1146">
        <v>12</v>
      </c>
      <c r="G1146" t="b">
        <f t="shared" si="35"/>
        <v>0</v>
      </c>
    </row>
    <row r="1147" spans="1:7" x14ac:dyDescent="0.45">
      <c r="A1147" t="s">
        <v>8219</v>
      </c>
      <c r="B1147">
        <v>66</v>
      </c>
      <c r="C1147" t="b">
        <f t="shared" si="34"/>
        <v>0</v>
      </c>
      <c r="E1147" t="s">
        <v>8221</v>
      </c>
      <c r="F1147">
        <v>12</v>
      </c>
      <c r="G1147" t="b">
        <f t="shared" si="35"/>
        <v>0</v>
      </c>
    </row>
    <row r="1148" spans="1:7" x14ac:dyDescent="0.45">
      <c r="A1148" t="s">
        <v>8219</v>
      </c>
      <c r="B1148">
        <v>66</v>
      </c>
      <c r="C1148" t="b">
        <f t="shared" si="34"/>
        <v>0</v>
      </c>
      <c r="E1148" t="s">
        <v>8221</v>
      </c>
      <c r="F1148">
        <v>12</v>
      </c>
      <c r="G1148" t="b">
        <f t="shared" si="35"/>
        <v>0</v>
      </c>
    </row>
    <row r="1149" spans="1:7" x14ac:dyDescent="0.45">
      <c r="A1149" t="s">
        <v>8219</v>
      </c>
      <c r="B1149">
        <v>66</v>
      </c>
      <c r="C1149" t="b">
        <f t="shared" si="34"/>
        <v>0</v>
      </c>
      <c r="E1149" t="s">
        <v>8221</v>
      </c>
      <c r="F1149">
        <v>12</v>
      </c>
      <c r="G1149" t="b">
        <f t="shared" si="35"/>
        <v>0</v>
      </c>
    </row>
    <row r="1150" spans="1:7" x14ac:dyDescent="0.45">
      <c r="A1150" t="s">
        <v>8219</v>
      </c>
      <c r="B1150">
        <v>66</v>
      </c>
      <c r="C1150" t="b">
        <f t="shared" si="34"/>
        <v>0</v>
      </c>
      <c r="E1150" t="s">
        <v>8221</v>
      </c>
      <c r="F1150">
        <v>12</v>
      </c>
      <c r="G1150" t="b">
        <f t="shared" si="35"/>
        <v>0</v>
      </c>
    </row>
    <row r="1151" spans="1:7" x14ac:dyDescent="0.45">
      <c r="A1151" t="s">
        <v>8219</v>
      </c>
      <c r="B1151">
        <v>66</v>
      </c>
      <c r="C1151" t="b">
        <f t="shared" si="34"/>
        <v>0</v>
      </c>
      <c r="E1151" t="s">
        <v>8221</v>
      </c>
      <c r="F1151">
        <v>12</v>
      </c>
      <c r="G1151" t="b">
        <f t="shared" si="35"/>
        <v>0</v>
      </c>
    </row>
    <row r="1152" spans="1:7" x14ac:dyDescent="0.45">
      <c r="A1152" t="s">
        <v>8219</v>
      </c>
      <c r="B1152">
        <v>66</v>
      </c>
      <c r="C1152" t="b">
        <f t="shared" si="34"/>
        <v>0</v>
      </c>
      <c r="E1152" t="s">
        <v>8221</v>
      </c>
      <c r="F1152">
        <v>12</v>
      </c>
      <c r="G1152" t="b">
        <f t="shared" si="35"/>
        <v>0</v>
      </c>
    </row>
    <row r="1153" spans="1:7" x14ac:dyDescent="0.45">
      <c r="A1153" t="s">
        <v>8219</v>
      </c>
      <c r="B1153">
        <v>66</v>
      </c>
      <c r="C1153" t="b">
        <f t="shared" si="34"/>
        <v>0</v>
      </c>
      <c r="E1153" t="s">
        <v>8221</v>
      </c>
      <c r="F1153">
        <v>12</v>
      </c>
      <c r="G1153" t="b">
        <f t="shared" si="35"/>
        <v>0</v>
      </c>
    </row>
    <row r="1154" spans="1:7" x14ac:dyDescent="0.45">
      <c r="A1154" t="s">
        <v>8219</v>
      </c>
      <c r="B1154">
        <v>67</v>
      </c>
      <c r="C1154" t="b">
        <f t="shared" si="34"/>
        <v>0</v>
      </c>
      <c r="E1154" t="s">
        <v>8221</v>
      </c>
      <c r="F1154">
        <v>12</v>
      </c>
      <c r="G1154" t="b">
        <f t="shared" si="35"/>
        <v>0</v>
      </c>
    </row>
    <row r="1155" spans="1:7" x14ac:dyDescent="0.45">
      <c r="A1155" t="s">
        <v>8219</v>
      </c>
      <c r="B1155">
        <v>67</v>
      </c>
      <c r="C1155" t="b">
        <f t="shared" ref="C1155:C1218" si="36">OR(B1155&lt;$J$30,B1155&gt;$J$31)</f>
        <v>0</v>
      </c>
      <c r="E1155" t="s">
        <v>8221</v>
      </c>
      <c r="F1155">
        <v>12</v>
      </c>
      <c r="G1155" t="b">
        <f t="shared" ref="G1155:G1218" si="37">OR(F1155&lt;$J$38,F1155&gt;$J$39)</f>
        <v>0</v>
      </c>
    </row>
    <row r="1156" spans="1:7" x14ac:dyDescent="0.45">
      <c r="A1156" t="s">
        <v>8219</v>
      </c>
      <c r="B1156">
        <v>67</v>
      </c>
      <c r="C1156" t="b">
        <f t="shared" si="36"/>
        <v>0</v>
      </c>
      <c r="E1156" t="s">
        <v>8221</v>
      </c>
      <c r="F1156">
        <v>12</v>
      </c>
      <c r="G1156" t="b">
        <f t="shared" si="37"/>
        <v>0</v>
      </c>
    </row>
    <row r="1157" spans="1:7" x14ac:dyDescent="0.45">
      <c r="A1157" t="s">
        <v>8219</v>
      </c>
      <c r="B1157">
        <v>67</v>
      </c>
      <c r="C1157" t="b">
        <f t="shared" si="36"/>
        <v>0</v>
      </c>
      <c r="E1157" t="s">
        <v>8221</v>
      </c>
      <c r="F1157">
        <v>12</v>
      </c>
      <c r="G1157" t="b">
        <f t="shared" si="37"/>
        <v>0</v>
      </c>
    </row>
    <row r="1158" spans="1:7" x14ac:dyDescent="0.45">
      <c r="A1158" t="s">
        <v>8219</v>
      </c>
      <c r="B1158">
        <v>67</v>
      </c>
      <c r="C1158" t="b">
        <f t="shared" si="36"/>
        <v>0</v>
      </c>
      <c r="E1158" t="s">
        <v>8221</v>
      </c>
      <c r="F1158">
        <v>12</v>
      </c>
      <c r="G1158" t="b">
        <f t="shared" si="37"/>
        <v>0</v>
      </c>
    </row>
    <row r="1159" spans="1:7" x14ac:dyDescent="0.45">
      <c r="A1159" t="s">
        <v>8219</v>
      </c>
      <c r="B1159">
        <v>67</v>
      </c>
      <c r="C1159" t="b">
        <f t="shared" si="36"/>
        <v>0</v>
      </c>
      <c r="E1159" t="s">
        <v>8221</v>
      </c>
      <c r="F1159">
        <v>12</v>
      </c>
      <c r="G1159" t="b">
        <f t="shared" si="37"/>
        <v>0</v>
      </c>
    </row>
    <row r="1160" spans="1:7" x14ac:dyDescent="0.45">
      <c r="A1160" t="s">
        <v>8219</v>
      </c>
      <c r="B1160">
        <v>67</v>
      </c>
      <c r="C1160" t="b">
        <f t="shared" si="36"/>
        <v>0</v>
      </c>
      <c r="E1160" t="s">
        <v>8221</v>
      </c>
      <c r="F1160">
        <v>12</v>
      </c>
      <c r="G1160" t="b">
        <f t="shared" si="37"/>
        <v>0</v>
      </c>
    </row>
    <row r="1161" spans="1:7" x14ac:dyDescent="0.45">
      <c r="A1161" t="s">
        <v>8219</v>
      </c>
      <c r="B1161">
        <v>67</v>
      </c>
      <c r="C1161" t="b">
        <f t="shared" si="36"/>
        <v>0</v>
      </c>
      <c r="E1161" t="s">
        <v>8221</v>
      </c>
      <c r="F1161">
        <v>13</v>
      </c>
      <c r="G1161" t="b">
        <f t="shared" si="37"/>
        <v>0</v>
      </c>
    </row>
    <row r="1162" spans="1:7" x14ac:dyDescent="0.45">
      <c r="A1162" t="s">
        <v>8219</v>
      </c>
      <c r="B1162">
        <v>67</v>
      </c>
      <c r="C1162" t="b">
        <f t="shared" si="36"/>
        <v>0</v>
      </c>
      <c r="E1162" t="s">
        <v>8221</v>
      </c>
      <c r="F1162">
        <v>13</v>
      </c>
      <c r="G1162" t="b">
        <f t="shared" si="37"/>
        <v>0</v>
      </c>
    </row>
    <row r="1163" spans="1:7" x14ac:dyDescent="0.45">
      <c r="A1163" t="s">
        <v>8219</v>
      </c>
      <c r="B1163">
        <v>68</v>
      </c>
      <c r="C1163" t="b">
        <f t="shared" si="36"/>
        <v>0</v>
      </c>
      <c r="E1163" t="s">
        <v>8221</v>
      </c>
      <c r="F1163">
        <v>13</v>
      </c>
      <c r="G1163" t="b">
        <f t="shared" si="37"/>
        <v>0</v>
      </c>
    </row>
    <row r="1164" spans="1:7" x14ac:dyDescent="0.45">
      <c r="A1164" t="s">
        <v>8219</v>
      </c>
      <c r="B1164">
        <v>68</v>
      </c>
      <c r="C1164" t="b">
        <f t="shared" si="36"/>
        <v>0</v>
      </c>
      <c r="E1164" t="s">
        <v>8221</v>
      </c>
      <c r="F1164">
        <v>13</v>
      </c>
      <c r="G1164" t="b">
        <f t="shared" si="37"/>
        <v>0</v>
      </c>
    </row>
    <row r="1165" spans="1:7" x14ac:dyDescent="0.45">
      <c r="A1165" t="s">
        <v>8219</v>
      </c>
      <c r="B1165">
        <v>68</v>
      </c>
      <c r="C1165" t="b">
        <f t="shared" si="36"/>
        <v>0</v>
      </c>
      <c r="E1165" t="s">
        <v>8221</v>
      </c>
      <c r="F1165">
        <v>13</v>
      </c>
      <c r="G1165" t="b">
        <f t="shared" si="37"/>
        <v>0</v>
      </c>
    </row>
    <row r="1166" spans="1:7" x14ac:dyDescent="0.45">
      <c r="A1166" t="s">
        <v>8219</v>
      </c>
      <c r="B1166">
        <v>68</v>
      </c>
      <c r="C1166" t="b">
        <f t="shared" si="36"/>
        <v>0</v>
      </c>
      <c r="E1166" t="s">
        <v>8221</v>
      </c>
      <c r="F1166">
        <v>13</v>
      </c>
      <c r="G1166" t="b">
        <f t="shared" si="37"/>
        <v>0</v>
      </c>
    </row>
    <row r="1167" spans="1:7" x14ac:dyDescent="0.45">
      <c r="A1167" t="s">
        <v>8219</v>
      </c>
      <c r="B1167">
        <v>68</v>
      </c>
      <c r="C1167" t="b">
        <f t="shared" si="36"/>
        <v>0</v>
      </c>
      <c r="E1167" t="s">
        <v>8221</v>
      </c>
      <c r="F1167">
        <v>13</v>
      </c>
      <c r="G1167" t="b">
        <f t="shared" si="37"/>
        <v>0</v>
      </c>
    </row>
    <row r="1168" spans="1:7" x14ac:dyDescent="0.45">
      <c r="A1168" t="s">
        <v>8219</v>
      </c>
      <c r="B1168">
        <v>68</v>
      </c>
      <c r="C1168" t="b">
        <f t="shared" si="36"/>
        <v>0</v>
      </c>
      <c r="E1168" t="s">
        <v>8221</v>
      </c>
      <c r="F1168">
        <v>13</v>
      </c>
      <c r="G1168" t="b">
        <f t="shared" si="37"/>
        <v>0</v>
      </c>
    </row>
    <row r="1169" spans="1:7" x14ac:dyDescent="0.45">
      <c r="A1169" t="s">
        <v>8219</v>
      </c>
      <c r="B1169">
        <v>68</v>
      </c>
      <c r="C1169" t="b">
        <f t="shared" si="36"/>
        <v>0</v>
      </c>
      <c r="E1169" t="s">
        <v>8221</v>
      </c>
      <c r="F1169">
        <v>13</v>
      </c>
      <c r="G1169" t="b">
        <f t="shared" si="37"/>
        <v>0</v>
      </c>
    </row>
    <row r="1170" spans="1:7" x14ac:dyDescent="0.45">
      <c r="A1170" t="s">
        <v>8219</v>
      </c>
      <c r="B1170">
        <v>69</v>
      </c>
      <c r="C1170" t="b">
        <f t="shared" si="36"/>
        <v>0</v>
      </c>
      <c r="E1170" t="s">
        <v>8221</v>
      </c>
      <c r="F1170">
        <v>13</v>
      </c>
      <c r="G1170" t="b">
        <f t="shared" si="37"/>
        <v>0</v>
      </c>
    </row>
    <row r="1171" spans="1:7" x14ac:dyDescent="0.45">
      <c r="A1171" t="s">
        <v>8219</v>
      </c>
      <c r="B1171">
        <v>69</v>
      </c>
      <c r="C1171" t="b">
        <f t="shared" si="36"/>
        <v>0</v>
      </c>
      <c r="E1171" t="s">
        <v>8221</v>
      </c>
      <c r="F1171">
        <v>13</v>
      </c>
      <c r="G1171" t="b">
        <f t="shared" si="37"/>
        <v>0</v>
      </c>
    </row>
    <row r="1172" spans="1:7" x14ac:dyDescent="0.45">
      <c r="A1172" t="s">
        <v>8219</v>
      </c>
      <c r="B1172">
        <v>69</v>
      </c>
      <c r="C1172" t="b">
        <f t="shared" si="36"/>
        <v>0</v>
      </c>
      <c r="E1172" t="s">
        <v>8221</v>
      </c>
      <c r="F1172">
        <v>13</v>
      </c>
      <c r="G1172" t="b">
        <f t="shared" si="37"/>
        <v>0</v>
      </c>
    </row>
    <row r="1173" spans="1:7" x14ac:dyDescent="0.45">
      <c r="A1173" t="s">
        <v>8219</v>
      </c>
      <c r="B1173">
        <v>69</v>
      </c>
      <c r="C1173" t="b">
        <f t="shared" si="36"/>
        <v>0</v>
      </c>
      <c r="E1173" t="s">
        <v>8221</v>
      </c>
      <c r="F1173">
        <v>13</v>
      </c>
      <c r="G1173" t="b">
        <f t="shared" si="37"/>
        <v>0</v>
      </c>
    </row>
    <row r="1174" spans="1:7" x14ac:dyDescent="0.45">
      <c r="A1174" t="s">
        <v>8219</v>
      </c>
      <c r="B1174">
        <v>69</v>
      </c>
      <c r="C1174" t="b">
        <f t="shared" si="36"/>
        <v>0</v>
      </c>
      <c r="E1174" t="s">
        <v>8221</v>
      </c>
      <c r="F1174">
        <v>13</v>
      </c>
      <c r="G1174" t="b">
        <f t="shared" si="37"/>
        <v>0</v>
      </c>
    </row>
    <row r="1175" spans="1:7" x14ac:dyDescent="0.45">
      <c r="A1175" t="s">
        <v>8219</v>
      </c>
      <c r="B1175">
        <v>69</v>
      </c>
      <c r="C1175" t="b">
        <f t="shared" si="36"/>
        <v>0</v>
      </c>
      <c r="E1175" t="s">
        <v>8221</v>
      </c>
      <c r="F1175">
        <v>13</v>
      </c>
      <c r="G1175" t="b">
        <f t="shared" si="37"/>
        <v>0</v>
      </c>
    </row>
    <row r="1176" spans="1:7" x14ac:dyDescent="0.45">
      <c r="A1176" t="s">
        <v>8219</v>
      </c>
      <c r="B1176">
        <v>69</v>
      </c>
      <c r="C1176" t="b">
        <f t="shared" si="36"/>
        <v>0</v>
      </c>
      <c r="E1176" t="s">
        <v>8221</v>
      </c>
      <c r="F1176">
        <v>13</v>
      </c>
      <c r="G1176" t="b">
        <f t="shared" si="37"/>
        <v>0</v>
      </c>
    </row>
    <row r="1177" spans="1:7" x14ac:dyDescent="0.45">
      <c r="A1177" t="s">
        <v>8219</v>
      </c>
      <c r="B1177">
        <v>69</v>
      </c>
      <c r="C1177" t="b">
        <f t="shared" si="36"/>
        <v>0</v>
      </c>
      <c r="E1177" t="s">
        <v>8221</v>
      </c>
      <c r="F1177">
        <v>13</v>
      </c>
      <c r="G1177" t="b">
        <f t="shared" si="37"/>
        <v>0</v>
      </c>
    </row>
    <row r="1178" spans="1:7" x14ac:dyDescent="0.45">
      <c r="A1178" t="s">
        <v>8219</v>
      </c>
      <c r="B1178">
        <v>69</v>
      </c>
      <c r="C1178" t="b">
        <f t="shared" si="36"/>
        <v>0</v>
      </c>
      <c r="E1178" t="s">
        <v>8221</v>
      </c>
      <c r="F1178">
        <v>13</v>
      </c>
      <c r="G1178" t="b">
        <f t="shared" si="37"/>
        <v>0</v>
      </c>
    </row>
    <row r="1179" spans="1:7" x14ac:dyDescent="0.45">
      <c r="A1179" t="s">
        <v>8219</v>
      </c>
      <c r="B1179">
        <v>69</v>
      </c>
      <c r="C1179" t="b">
        <f t="shared" si="36"/>
        <v>0</v>
      </c>
      <c r="E1179" t="s">
        <v>8221</v>
      </c>
      <c r="F1179">
        <v>13</v>
      </c>
      <c r="G1179" t="b">
        <f t="shared" si="37"/>
        <v>0</v>
      </c>
    </row>
    <row r="1180" spans="1:7" x14ac:dyDescent="0.45">
      <c r="A1180" t="s">
        <v>8219</v>
      </c>
      <c r="B1180">
        <v>69</v>
      </c>
      <c r="C1180" t="b">
        <f t="shared" si="36"/>
        <v>0</v>
      </c>
      <c r="E1180" t="s">
        <v>8221</v>
      </c>
      <c r="F1180">
        <v>13</v>
      </c>
      <c r="G1180" t="b">
        <f t="shared" si="37"/>
        <v>0</v>
      </c>
    </row>
    <row r="1181" spans="1:7" x14ac:dyDescent="0.45">
      <c r="A1181" t="s">
        <v>8219</v>
      </c>
      <c r="B1181">
        <v>69</v>
      </c>
      <c r="C1181" t="b">
        <f t="shared" si="36"/>
        <v>0</v>
      </c>
      <c r="E1181" t="s">
        <v>8221</v>
      </c>
      <c r="F1181">
        <v>13</v>
      </c>
      <c r="G1181" t="b">
        <f t="shared" si="37"/>
        <v>0</v>
      </c>
    </row>
    <row r="1182" spans="1:7" x14ac:dyDescent="0.45">
      <c r="A1182" t="s">
        <v>8219</v>
      </c>
      <c r="B1182">
        <v>69</v>
      </c>
      <c r="C1182" t="b">
        <f t="shared" si="36"/>
        <v>0</v>
      </c>
      <c r="E1182" t="s">
        <v>8221</v>
      </c>
      <c r="F1182">
        <v>13</v>
      </c>
      <c r="G1182" t="b">
        <f t="shared" si="37"/>
        <v>0</v>
      </c>
    </row>
    <row r="1183" spans="1:7" x14ac:dyDescent="0.45">
      <c r="A1183" t="s">
        <v>8219</v>
      </c>
      <c r="B1183">
        <v>69</v>
      </c>
      <c r="C1183" t="b">
        <f t="shared" si="36"/>
        <v>0</v>
      </c>
      <c r="E1183" t="s">
        <v>8221</v>
      </c>
      <c r="F1183">
        <v>14</v>
      </c>
      <c r="G1183" t="b">
        <f t="shared" si="37"/>
        <v>0</v>
      </c>
    </row>
    <row r="1184" spans="1:7" x14ac:dyDescent="0.45">
      <c r="A1184" t="s">
        <v>8219</v>
      </c>
      <c r="B1184">
        <v>70</v>
      </c>
      <c r="C1184" t="b">
        <f t="shared" si="36"/>
        <v>0</v>
      </c>
      <c r="E1184" t="s">
        <v>8221</v>
      </c>
      <c r="F1184">
        <v>14</v>
      </c>
      <c r="G1184" t="b">
        <f t="shared" si="37"/>
        <v>0</v>
      </c>
    </row>
    <row r="1185" spans="1:7" x14ac:dyDescent="0.45">
      <c r="A1185" t="s">
        <v>8219</v>
      </c>
      <c r="B1185">
        <v>70</v>
      </c>
      <c r="C1185" t="b">
        <f t="shared" si="36"/>
        <v>0</v>
      </c>
      <c r="E1185" t="s">
        <v>8221</v>
      </c>
      <c r="F1185">
        <v>14</v>
      </c>
      <c r="G1185" t="b">
        <f t="shared" si="37"/>
        <v>0</v>
      </c>
    </row>
    <row r="1186" spans="1:7" x14ac:dyDescent="0.45">
      <c r="A1186" t="s">
        <v>8219</v>
      </c>
      <c r="B1186">
        <v>70</v>
      </c>
      <c r="C1186" t="b">
        <f t="shared" si="36"/>
        <v>0</v>
      </c>
      <c r="E1186" t="s">
        <v>8221</v>
      </c>
      <c r="F1186">
        <v>14</v>
      </c>
      <c r="G1186" t="b">
        <f t="shared" si="37"/>
        <v>0</v>
      </c>
    </row>
    <row r="1187" spans="1:7" x14ac:dyDescent="0.45">
      <c r="A1187" t="s">
        <v>8219</v>
      </c>
      <c r="B1187">
        <v>70</v>
      </c>
      <c r="C1187" t="b">
        <f t="shared" si="36"/>
        <v>0</v>
      </c>
      <c r="E1187" t="s">
        <v>8221</v>
      </c>
      <c r="F1187">
        <v>14</v>
      </c>
      <c r="G1187" t="b">
        <f t="shared" si="37"/>
        <v>0</v>
      </c>
    </row>
    <row r="1188" spans="1:7" x14ac:dyDescent="0.45">
      <c r="A1188" t="s">
        <v>8219</v>
      </c>
      <c r="B1188">
        <v>70</v>
      </c>
      <c r="C1188" t="b">
        <f t="shared" si="36"/>
        <v>0</v>
      </c>
      <c r="E1188" t="s">
        <v>8221</v>
      </c>
      <c r="F1188">
        <v>14</v>
      </c>
      <c r="G1188" t="b">
        <f t="shared" si="37"/>
        <v>0</v>
      </c>
    </row>
    <row r="1189" spans="1:7" x14ac:dyDescent="0.45">
      <c r="A1189" t="s">
        <v>8219</v>
      </c>
      <c r="B1189">
        <v>70</v>
      </c>
      <c r="C1189" t="b">
        <f t="shared" si="36"/>
        <v>0</v>
      </c>
      <c r="E1189" t="s">
        <v>8221</v>
      </c>
      <c r="F1189">
        <v>14</v>
      </c>
      <c r="G1189" t="b">
        <f t="shared" si="37"/>
        <v>0</v>
      </c>
    </row>
    <row r="1190" spans="1:7" x14ac:dyDescent="0.45">
      <c r="A1190" t="s">
        <v>8219</v>
      </c>
      <c r="B1190">
        <v>70</v>
      </c>
      <c r="C1190" t="b">
        <f t="shared" si="36"/>
        <v>0</v>
      </c>
      <c r="E1190" t="s">
        <v>8221</v>
      </c>
      <c r="F1190">
        <v>14</v>
      </c>
      <c r="G1190" t="b">
        <f t="shared" si="37"/>
        <v>0</v>
      </c>
    </row>
    <row r="1191" spans="1:7" x14ac:dyDescent="0.45">
      <c r="A1191" t="s">
        <v>8219</v>
      </c>
      <c r="B1191">
        <v>70</v>
      </c>
      <c r="C1191" t="b">
        <f t="shared" si="36"/>
        <v>0</v>
      </c>
      <c r="E1191" t="s">
        <v>8221</v>
      </c>
      <c r="F1191">
        <v>14</v>
      </c>
      <c r="G1191" t="b">
        <f t="shared" si="37"/>
        <v>0</v>
      </c>
    </row>
    <row r="1192" spans="1:7" x14ac:dyDescent="0.45">
      <c r="A1192" t="s">
        <v>8219</v>
      </c>
      <c r="B1192">
        <v>70</v>
      </c>
      <c r="C1192" t="b">
        <f t="shared" si="36"/>
        <v>0</v>
      </c>
      <c r="E1192" t="s">
        <v>8221</v>
      </c>
      <c r="F1192">
        <v>14</v>
      </c>
      <c r="G1192" t="b">
        <f t="shared" si="37"/>
        <v>0</v>
      </c>
    </row>
    <row r="1193" spans="1:7" x14ac:dyDescent="0.45">
      <c r="A1193" t="s">
        <v>8219</v>
      </c>
      <c r="B1193">
        <v>70</v>
      </c>
      <c r="C1193" t="b">
        <f t="shared" si="36"/>
        <v>0</v>
      </c>
      <c r="E1193" t="s">
        <v>8221</v>
      </c>
      <c r="F1193">
        <v>14</v>
      </c>
      <c r="G1193" t="b">
        <f t="shared" si="37"/>
        <v>0</v>
      </c>
    </row>
    <row r="1194" spans="1:7" x14ac:dyDescent="0.45">
      <c r="A1194" t="s">
        <v>8219</v>
      </c>
      <c r="B1194">
        <v>70</v>
      </c>
      <c r="C1194" t="b">
        <f t="shared" si="36"/>
        <v>0</v>
      </c>
      <c r="E1194" t="s">
        <v>8221</v>
      </c>
      <c r="F1194">
        <v>14</v>
      </c>
      <c r="G1194" t="b">
        <f t="shared" si="37"/>
        <v>0</v>
      </c>
    </row>
    <row r="1195" spans="1:7" x14ac:dyDescent="0.45">
      <c r="A1195" t="s">
        <v>8219</v>
      </c>
      <c r="B1195">
        <v>70</v>
      </c>
      <c r="C1195" t="b">
        <f t="shared" si="36"/>
        <v>0</v>
      </c>
      <c r="E1195" t="s">
        <v>8221</v>
      </c>
      <c r="F1195">
        <v>14</v>
      </c>
      <c r="G1195" t="b">
        <f t="shared" si="37"/>
        <v>0</v>
      </c>
    </row>
    <row r="1196" spans="1:7" x14ac:dyDescent="0.45">
      <c r="A1196" t="s">
        <v>8219</v>
      </c>
      <c r="B1196">
        <v>70</v>
      </c>
      <c r="C1196" t="b">
        <f t="shared" si="36"/>
        <v>0</v>
      </c>
      <c r="E1196" t="s">
        <v>8221</v>
      </c>
      <c r="F1196">
        <v>14</v>
      </c>
      <c r="G1196" t="b">
        <f t="shared" si="37"/>
        <v>0</v>
      </c>
    </row>
    <row r="1197" spans="1:7" x14ac:dyDescent="0.45">
      <c r="A1197" t="s">
        <v>8219</v>
      </c>
      <c r="B1197">
        <v>70</v>
      </c>
      <c r="C1197" t="b">
        <f t="shared" si="36"/>
        <v>0</v>
      </c>
      <c r="E1197" t="s">
        <v>8221</v>
      </c>
      <c r="F1197">
        <v>14</v>
      </c>
      <c r="G1197" t="b">
        <f t="shared" si="37"/>
        <v>0</v>
      </c>
    </row>
    <row r="1198" spans="1:7" x14ac:dyDescent="0.45">
      <c r="A1198" t="s">
        <v>8219</v>
      </c>
      <c r="B1198">
        <v>70</v>
      </c>
      <c r="C1198" t="b">
        <f t="shared" si="36"/>
        <v>0</v>
      </c>
      <c r="E1198" t="s">
        <v>8221</v>
      </c>
      <c r="F1198">
        <v>14</v>
      </c>
      <c r="G1198" t="b">
        <f t="shared" si="37"/>
        <v>0</v>
      </c>
    </row>
    <row r="1199" spans="1:7" x14ac:dyDescent="0.45">
      <c r="A1199" t="s">
        <v>8219</v>
      </c>
      <c r="B1199">
        <v>70</v>
      </c>
      <c r="C1199" t="b">
        <f t="shared" si="36"/>
        <v>0</v>
      </c>
      <c r="E1199" t="s">
        <v>8221</v>
      </c>
      <c r="F1199">
        <v>14</v>
      </c>
      <c r="G1199" t="b">
        <f t="shared" si="37"/>
        <v>0</v>
      </c>
    </row>
    <row r="1200" spans="1:7" x14ac:dyDescent="0.45">
      <c r="A1200" t="s">
        <v>8219</v>
      </c>
      <c r="B1200">
        <v>70</v>
      </c>
      <c r="C1200" t="b">
        <f t="shared" si="36"/>
        <v>0</v>
      </c>
      <c r="E1200" t="s">
        <v>8221</v>
      </c>
      <c r="F1200">
        <v>14</v>
      </c>
      <c r="G1200" t="b">
        <f t="shared" si="37"/>
        <v>0</v>
      </c>
    </row>
    <row r="1201" spans="1:7" x14ac:dyDescent="0.45">
      <c r="A1201" t="s">
        <v>8219</v>
      </c>
      <c r="B1201">
        <v>71</v>
      </c>
      <c r="C1201" t="b">
        <f t="shared" si="36"/>
        <v>0</v>
      </c>
      <c r="E1201" t="s">
        <v>8221</v>
      </c>
      <c r="F1201">
        <v>14</v>
      </c>
      <c r="G1201" t="b">
        <f t="shared" si="37"/>
        <v>0</v>
      </c>
    </row>
    <row r="1202" spans="1:7" x14ac:dyDescent="0.45">
      <c r="A1202" t="s">
        <v>8219</v>
      </c>
      <c r="B1202">
        <v>71</v>
      </c>
      <c r="C1202" t="b">
        <f t="shared" si="36"/>
        <v>0</v>
      </c>
      <c r="E1202" t="s">
        <v>8221</v>
      </c>
      <c r="F1202">
        <v>14</v>
      </c>
      <c r="G1202" t="b">
        <f t="shared" si="37"/>
        <v>0</v>
      </c>
    </row>
    <row r="1203" spans="1:7" x14ac:dyDescent="0.45">
      <c r="A1203" t="s">
        <v>8219</v>
      </c>
      <c r="B1203">
        <v>71</v>
      </c>
      <c r="C1203" t="b">
        <f t="shared" si="36"/>
        <v>0</v>
      </c>
      <c r="E1203" t="s">
        <v>8221</v>
      </c>
      <c r="F1203">
        <v>14</v>
      </c>
      <c r="G1203" t="b">
        <f t="shared" si="37"/>
        <v>0</v>
      </c>
    </row>
    <row r="1204" spans="1:7" x14ac:dyDescent="0.45">
      <c r="A1204" t="s">
        <v>8219</v>
      </c>
      <c r="B1204">
        <v>71</v>
      </c>
      <c r="C1204" t="b">
        <f t="shared" si="36"/>
        <v>0</v>
      </c>
      <c r="E1204" t="s">
        <v>8221</v>
      </c>
      <c r="F1204">
        <v>15</v>
      </c>
      <c r="G1204" t="b">
        <f t="shared" si="37"/>
        <v>0</v>
      </c>
    </row>
    <row r="1205" spans="1:7" x14ac:dyDescent="0.45">
      <c r="A1205" t="s">
        <v>8219</v>
      </c>
      <c r="B1205">
        <v>71</v>
      </c>
      <c r="C1205" t="b">
        <f t="shared" si="36"/>
        <v>0</v>
      </c>
      <c r="E1205" t="s">
        <v>8221</v>
      </c>
      <c r="F1205">
        <v>15</v>
      </c>
      <c r="G1205" t="b">
        <f t="shared" si="37"/>
        <v>0</v>
      </c>
    </row>
    <row r="1206" spans="1:7" x14ac:dyDescent="0.45">
      <c r="A1206" t="s">
        <v>8219</v>
      </c>
      <c r="B1206">
        <v>71</v>
      </c>
      <c r="C1206" t="b">
        <f t="shared" si="36"/>
        <v>0</v>
      </c>
      <c r="E1206" t="s">
        <v>8221</v>
      </c>
      <c r="F1206">
        <v>15</v>
      </c>
      <c r="G1206" t="b">
        <f t="shared" si="37"/>
        <v>0</v>
      </c>
    </row>
    <row r="1207" spans="1:7" x14ac:dyDescent="0.45">
      <c r="A1207" t="s">
        <v>8219</v>
      </c>
      <c r="B1207">
        <v>71</v>
      </c>
      <c r="C1207" t="b">
        <f t="shared" si="36"/>
        <v>0</v>
      </c>
      <c r="E1207" t="s">
        <v>8221</v>
      </c>
      <c r="F1207">
        <v>15</v>
      </c>
      <c r="G1207" t="b">
        <f t="shared" si="37"/>
        <v>0</v>
      </c>
    </row>
    <row r="1208" spans="1:7" x14ac:dyDescent="0.45">
      <c r="A1208" t="s">
        <v>8219</v>
      </c>
      <c r="B1208">
        <v>71</v>
      </c>
      <c r="C1208" t="b">
        <f t="shared" si="36"/>
        <v>0</v>
      </c>
      <c r="E1208" t="s">
        <v>8221</v>
      </c>
      <c r="F1208">
        <v>15</v>
      </c>
      <c r="G1208" t="b">
        <f t="shared" si="37"/>
        <v>0</v>
      </c>
    </row>
    <row r="1209" spans="1:7" x14ac:dyDescent="0.45">
      <c r="A1209" t="s">
        <v>8219</v>
      </c>
      <c r="B1209">
        <v>71</v>
      </c>
      <c r="C1209" t="b">
        <f t="shared" si="36"/>
        <v>0</v>
      </c>
      <c r="E1209" t="s">
        <v>8221</v>
      </c>
      <c r="F1209">
        <v>15</v>
      </c>
      <c r="G1209" t="b">
        <f t="shared" si="37"/>
        <v>0</v>
      </c>
    </row>
    <row r="1210" spans="1:7" x14ac:dyDescent="0.45">
      <c r="A1210" t="s">
        <v>8219</v>
      </c>
      <c r="B1210">
        <v>71</v>
      </c>
      <c r="C1210" t="b">
        <f t="shared" si="36"/>
        <v>0</v>
      </c>
      <c r="E1210" t="s">
        <v>8221</v>
      </c>
      <c r="F1210">
        <v>15</v>
      </c>
      <c r="G1210" t="b">
        <f t="shared" si="37"/>
        <v>0</v>
      </c>
    </row>
    <row r="1211" spans="1:7" x14ac:dyDescent="0.45">
      <c r="A1211" t="s">
        <v>8219</v>
      </c>
      <c r="B1211">
        <v>71</v>
      </c>
      <c r="C1211" t="b">
        <f t="shared" si="36"/>
        <v>0</v>
      </c>
      <c r="E1211" t="s">
        <v>8221</v>
      </c>
      <c r="F1211">
        <v>15</v>
      </c>
      <c r="G1211" t="b">
        <f t="shared" si="37"/>
        <v>0</v>
      </c>
    </row>
    <row r="1212" spans="1:7" x14ac:dyDescent="0.45">
      <c r="A1212" t="s">
        <v>8219</v>
      </c>
      <c r="B1212">
        <v>71</v>
      </c>
      <c r="C1212" t="b">
        <f t="shared" si="36"/>
        <v>0</v>
      </c>
      <c r="E1212" t="s">
        <v>8221</v>
      </c>
      <c r="F1212">
        <v>15</v>
      </c>
      <c r="G1212" t="b">
        <f t="shared" si="37"/>
        <v>0</v>
      </c>
    </row>
    <row r="1213" spans="1:7" x14ac:dyDescent="0.45">
      <c r="A1213" t="s">
        <v>8219</v>
      </c>
      <c r="B1213">
        <v>71</v>
      </c>
      <c r="C1213" t="b">
        <f t="shared" si="36"/>
        <v>0</v>
      </c>
      <c r="E1213" t="s">
        <v>8221</v>
      </c>
      <c r="F1213">
        <v>15</v>
      </c>
      <c r="G1213" t="b">
        <f t="shared" si="37"/>
        <v>0</v>
      </c>
    </row>
    <row r="1214" spans="1:7" x14ac:dyDescent="0.45">
      <c r="A1214" t="s">
        <v>8219</v>
      </c>
      <c r="B1214">
        <v>71</v>
      </c>
      <c r="C1214" t="b">
        <f t="shared" si="36"/>
        <v>0</v>
      </c>
      <c r="E1214" t="s">
        <v>8221</v>
      </c>
      <c r="F1214">
        <v>15</v>
      </c>
      <c r="G1214" t="b">
        <f t="shared" si="37"/>
        <v>0</v>
      </c>
    </row>
    <row r="1215" spans="1:7" x14ac:dyDescent="0.45">
      <c r="A1215" t="s">
        <v>8219</v>
      </c>
      <c r="B1215">
        <v>71</v>
      </c>
      <c r="C1215" t="b">
        <f t="shared" si="36"/>
        <v>0</v>
      </c>
      <c r="E1215" t="s">
        <v>8221</v>
      </c>
      <c r="F1215">
        <v>15</v>
      </c>
      <c r="G1215" t="b">
        <f t="shared" si="37"/>
        <v>0</v>
      </c>
    </row>
    <row r="1216" spans="1:7" x14ac:dyDescent="0.45">
      <c r="A1216" t="s">
        <v>8219</v>
      </c>
      <c r="B1216">
        <v>71</v>
      </c>
      <c r="C1216" t="b">
        <f t="shared" si="36"/>
        <v>0</v>
      </c>
      <c r="E1216" t="s">
        <v>8221</v>
      </c>
      <c r="F1216">
        <v>15</v>
      </c>
      <c r="G1216" t="b">
        <f t="shared" si="37"/>
        <v>0</v>
      </c>
    </row>
    <row r="1217" spans="1:7" x14ac:dyDescent="0.45">
      <c r="A1217" t="s">
        <v>8219</v>
      </c>
      <c r="B1217">
        <v>72</v>
      </c>
      <c r="C1217" t="b">
        <f t="shared" si="36"/>
        <v>0</v>
      </c>
      <c r="E1217" t="s">
        <v>8221</v>
      </c>
      <c r="F1217">
        <v>16</v>
      </c>
      <c r="G1217" t="b">
        <f t="shared" si="37"/>
        <v>0</v>
      </c>
    </row>
    <row r="1218" spans="1:7" x14ac:dyDescent="0.45">
      <c r="A1218" t="s">
        <v>8219</v>
      </c>
      <c r="B1218">
        <v>72</v>
      </c>
      <c r="C1218" t="b">
        <f t="shared" si="36"/>
        <v>0</v>
      </c>
      <c r="E1218" t="s">
        <v>8221</v>
      </c>
      <c r="F1218">
        <v>16</v>
      </c>
      <c r="G1218" t="b">
        <f t="shared" si="37"/>
        <v>0</v>
      </c>
    </row>
    <row r="1219" spans="1:7" x14ac:dyDescent="0.45">
      <c r="A1219" t="s">
        <v>8219</v>
      </c>
      <c r="B1219">
        <v>72</v>
      </c>
      <c r="C1219" t="b">
        <f t="shared" ref="C1219:C1282" si="38">OR(B1219&lt;$J$30,B1219&gt;$J$31)</f>
        <v>0</v>
      </c>
      <c r="E1219" t="s">
        <v>8221</v>
      </c>
      <c r="F1219">
        <v>16</v>
      </c>
      <c r="G1219" t="b">
        <f t="shared" ref="G1219:G1282" si="39">OR(F1219&lt;$J$38,F1219&gt;$J$39)</f>
        <v>0</v>
      </c>
    </row>
    <row r="1220" spans="1:7" x14ac:dyDescent="0.45">
      <c r="A1220" t="s">
        <v>8219</v>
      </c>
      <c r="B1220">
        <v>72</v>
      </c>
      <c r="C1220" t="b">
        <f t="shared" si="38"/>
        <v>0</v>
      </c>
      <c r="E1220" t="s">
        <v>8221</v>
      </c>
      <c r="F1220">
        <v>16</v>
      </c>
      <c r="G1220" t="b">
        <f t="shared" si="39"/>
        <v>0</v>
      </c>
    </row>
    <row r="1221" spans="1:7" x14ac:dyDescent="0.45">
      <c r="A1221" t="s">
        <v>8219</v>
      </c>
      <c r="B1221">
        <v>72</v>
      </c>
      <c r="C1221" t="b">
        <f t="shared" si="38"/>
        <v>0</v>
      </c>
      <c r="E1221" t="s">
        <v>8221</v>
      </c>
      <c r="F1221">
        <v>16</v>
      </c>
      <c r="G1221" t="b">
        <f t="shared" si="39"/>
        <v>0</v>
      </c>
    </row>
    <row r="1222" spans="1:7" x14ac:dyDescent="0.45">
      <c r="A1222" t="s">
        <v>8219</v>
      </c>
      <c r="B1222">
        <v>72</v>
      </c>
      <c r="C1222" t="b">
        <f t="shared" si="38"/>
        <v>0</v>
      </c>
      <c r="E1222" t="s">
        <v>8221</v>
      </c>
      <c r="F1222">
        <v>16</v>
      </c>
      <c r="G1222" t="b">
        <f t="shared" si="39"/>
        <v>0</v>
      </c>
    </row>
    <row r="1223" spans="1:7" x14ac:dyDescent="0.45">
      <c r="A1223" t="s">
        <v>8219</v>
      </c>
      <c r="B1223">
        <v>72</v>
      </c>
      <c r="C1223" t="b">
        <f t="shared" si="38"/>
        <v>0</v>
      </c>
      <c r="E1223" t="s">
        <v>8221</v>
      </c>
      <c r="F1223">
        <v>16</v>
      </c>
      <c r="G1223" t="b">
        <f t="shared" si="39"/>
        <v>0</v>
      </c>
    </row>
    <row r="1224" spans="1:7" x14ac:dyDescent="0.45">
      <c r="A1224" t="s">
        <v>8219</v>
      </c>
      <c r="B1224">
        <v>72</v>
      </c>
      <c r="C1224" t="b">
        <f t="shared" si="38"/>
        <v>0</v>
      </c>
      <c r="E1224" t="s">
        <v>8221</v>
      </c>
      <c r="F1224">
        <v>16</v>
      </c>
      <c r="G1224" t="b">
        <f t="shared" si="39"/>
        <v>0</v>
      </c>
    </row>
    <row r="1225" spans="1:7" x14ac:dyDescent="0.45">
      <c r="A1225" t="s">
        <v>8219</v>
      </c>
      <c r="B1225">
        <v>72</v>
      </c>
      <c r="C1225" t="b">
        <f t="shared" si="38"/>
        <v>0</v>
      </c>
      <c r="E1225" t="s">
        <v>8221</v>
      </c>
      <c r="F1225">
        <v>16</v>
      </c>
      <c r="G1225" t="b">
        <f t="shared" si="39"/>
        <v>0</v>
      </c>
    </row>
    <row r="1226" spans="1:7" x14ac:dyDescent="0.45">
      <c r="A1226" t="s">
        <v>8219</v>
      </c>
      <c r="B1226">
        <v>72</v>
      </c>
      <c r="C1226" t="b">
        <f t="shared" si="38"/>
        <v>0</v>
      </c>
      <c r="E1226" t="s">
        <v>8221</v>
      </c>
      <c r="F1226">
        <v>16</v>
      </c>
      <c r="G1226" t="b">
        <f t="shared" si="39"/>
        <v>0</v>
      </c>
    </row>
    <row r="1227" spans="1:7" x14ac:dyDescent="0.45">
      <c r="A1227" t="s">
        <v>8219</v>
      </c>
      <c r="B1227">
        <v>72</v>
      </c>
      <c r="C1227" t="b">
        <f t="shared" si="38"/>
        <v>0</v>
      </c>
      <c r="E1227" t="s">
        <v>8221</v>
      </c>
      <c r="F1227">
        <v>16</v>
      </c>
      <c r="G1227" t="b">
        <f t="shared" si="39"/>
        <v>0</v>
      </c>
    </row>
    <row r="1228" spans="1:7" x14ac:dyDescent="0.45">
      <c r="A1228" t="s">
        <v>8219</v>
      </c>
      <c r="B1228">
        <v>72</v>
      </c>
      <c r="C1228" t="b">
        <f t="shared" si="38"/>
        <v>0</v>
      </c>
      <c r="E1228" t="s">
        <v>8221</v>
      </c>
      <c r="F1228">
        <v>16</v>
      </c>
      <c r="G1228" t="b">
        <f t="shared" si="39"/>
        <v>0</v>
      </c>
    </row>
    <row r="1229" spans="1:7" x14ac:dyDescent="0.45">
      <c r="A1229" t="s">
        <v>8219</v>
      </c>
      <c r="B1229">
        <v>72</v>
      </c>
      <c r="C1229" t="b">
        <f t="shared" si="38"/>
        <v>0</v>
      </c>
      <c r="E1229" t="s">
        <v>8221</v>
      </c>
      <c r="F1229">
        <v>16</v>
      </c>
      <c r="G1229" t="b">
        <f t="shared" si="39"/>
        <v>0</v>
      </c>
    </row>
    <row r="1230" spans="1:7" x14ac:dyDescent="0.45">
      <c r="A1230" t="s">
        <v>8219</v>
      </c>
      <c r="B1230">
        <v>73</v>
      </c>
      <c r="C1230" t="b">
        <f t="shared" si="38"/>
        <v>0</v>
      </c>
      <c r="E1230" t="s">
        <v>8221</v>
      </c>
      <c r="F1230">
        <v>16</v>
      </c>
      <c r="G1230" t="b">
        <f t="shared" si="39"/>
        <v>0</v>
      </c>
    </row>
    <row r="1231" spans="1:7" x14ac:dyDescent="0.45">
      <c r="A1231" t="s">
        <v>8219</v>
      </c>
      <c r="B1231">
        <v>73</v>
      </c>
      <c r="C1231" t="b">
        <f t="shared" si="38"/>
        <v>0</v>
      </c>
      <c r="E1231" t="s">
        <v>8221</v>
      </c>
      <c r="F1231">
        <v>16</v>
      </c>
      <c r="G1231" t="b">
        <f t="shared" si="39"/>
        <v>0</v>
      </c>
    </row>
    <row r="1232" spans="1:7" x14ac:dyDescent="0.45">
      <c r="A1232" t="s">
        <v>8219</v>
      </c>
      <c r="B1232">
        <v>73</v>
      </c>
      <c r="C1232" t="b">
        <f t="shared" si="38"/>
        <v>0</v>
      </c>
      <c r="E1232" t="s">
        <v>8221</v>
      </c>
      <c r="F1232">
        <v>16</v>
      </c>
      <c r="G1232" t="b">
        <f t="shared" si="39"/>
        <v>0</v>
      </c>
    </row>
    <row r="1233" spans="1:7" x14ac:dyDescent="0.45">
      <c r="A1233" t="s">
        <v>8219</v>
      </c>
      <c r="B1233">
        <v>73</v>
      </c>
      <c r="C1233" t="b">
        <f t="shared" si="38"/>
        <v>0</v>
      </c>
      <c r="E1233" t="s">
        <v>8221</v>
      </c>
      <c r="F1233">
        <v>17</v>
      </c>
      <c r="G1233" t="b">
        <f t="shared" si="39"/>
        <v>0</v>
      </c>
    </row>
    <row r="1234" spans="1:7" x14ac:dyDescent="0.45">
      <c r="A1234" t="s">
        <v>8219</v>
      </c>
      <c r="B1234">
        <v>73</v>
      </c>
      <c r="C1234" t="b">
        <f t="shared" si="38"/>
        <v>0</v>
      </c>
      <c r="E1234" t="s">
        <v>8221</v>
      </c>
      <c r="F1234">
        <v>17</v>
      </c>
      <c r="G1234" t="b">
        <f t="shared" si="39"/>
        <v>0</v>
      </c>
    </row>
    <row r="1235" spans="1:7" x14ac:dyDescent="0.45">
      <c r="A1235" t="s">
        <v>8219</v>
      </c>
      <c r="B1235">
        <v>73</v>
      </c>
      <c r="C1235" t="b">
        <f t="shared" si="38"/>
        <v>0</v>
      </c>
      <c r="E1235" t="s">
        <v>8221</v>
      </c>
      <c r="F1235">
        <v>17</v>
      </c>
      <c r="G1235" t="b">
        <f t="shared" si="39"/>
        <v>0</v>
      </c>
    </row>
    <row r="1236" spans="1:7" x14ac:dyDescent="0.45">
      <c r="A1236" t="s">
        <v>8219</v>
      </c>
      <c r="B1236">
        <v>73</v>
      </c>
      <c r="C1236" t="b">
        <f t="shared" si="38"/>
        <v>0</v>
      </c>
      <c r="E1236" t="s">
        <v>8221</v>
      </c>
      <c r="F1236">
        <v>17</v>
      </c>
      <c r="G1236" t="b">
        <f t="shared" si="39"/>
        <v>0</v>
      </c>
    </row>
    <row r="1237" spans="1:7" x14ac:dyDescent="0.45">
      <c r="A1237" t="s">
        <v>8219</v>
      </c>
      <c r="B1237">
        <v>73</v>
      </c>
      <c r="C1237" t="b">
        <f t="shared" si="38"/>
        <v>0</v>
      </c>
      <c r="E1237" t="s">
        <v>8221</v>
      </c>
      <c r="F1237">
        <v>17</v>
      </c>
      <c r="G1237" t="b">
        <f t="shared" si="39"/>
        <v>0</v>
      </c>
    </row>
    <row r="1238" spans="1:7" x14ac:dyDescent="0.45">
      <c r="A1238" t="s">
        <v>8219</v>
      </c>
      <c r="B1238">
        <v>73</v>
      </c>
      <c r="C1238" t="b">
        <f t="shared" si="38"/>
        <v>0</v>
      </c>
      <c r="E1238" t="s">
        <v>8221</v>
      </c>
      <c r="F1238">
        <v>17</v>
      </c>
      <c r="G1238" t="b">
        <f t="shared" si="39"/>
        <v>0</v>
      </c>
    </row>
    <row r="1239" spans="1:7" x14ac:dyDescent="0.45">
      <c r="A1239" t="s">
        <v>8219</v>
      </c>
      <c r="B1239">
        <v>73</v>
      </c>
      <c r="C1239" t="b">
        <f t="shared" si="38"/>
        <v>0</v>
      </c>
      <c r="E1239" t="s">
        <v>8221</v>
      </c>
      <c r="F1239">
        <v>17</v>
      </c>
      <c r="G1239" t="b">
        <f t="shared" si="39"/>
        <v>0</v>
      </c>
    </row>
    <row r="1240" spans="1:7" x14ac:dyDescent="0.45">
      <c r="A1240" t="s">
        <v>8219</v>
      </c>
      <c r="B1240">
        <v>73</v>
      </c>
      <c r="C1240" t="b">
        <f t="shared" si="38"/>
        <v>0</v>
      </c>
      <c r="E1240" t="s">
        <v>8221</v>
      </c>
      <c r="F1240">
        <v>17</v>
      </c>
      <c r="G1240" t="b">
        <f t="shared" si="39"/>
        <v>0</v>
      </c>
    </row>
    <row r="1241" spans="1:7" x14ac:dyDescent="0.45">
      <c r="A1241" t="s">
        <v>8219</v>
      </c>
      <c r="B1241">
        <v>73</v>
      </c>
      <c r="C1241" t="b">
        <f t="shared" si="38"/>
        <v>0</v>
      </c>
      <c r="E1241" t="s">
        <v>8221</v>
      </c>
      <c r="F1241">
        <v>17</v>
      </c>
      <c r="G1241" t="b">
        <f t="shared" si="39"/>
        <v>0</v>
      </c>
    </row>
    <row r="1242" spans="1:7" x14ac:dyDescent="0.45">
      <c r="A1242" t="s">
        <v>8219</v>
      </c>
      <c r="B1242">
        <v>74</v>
      </c>
      <c r="C1242" t="b">
        <f t="shared" si="38"/>
        <v>0</v>
      </c>
      <c r="E1242" t="s">
        <v>8221</v>
      </c>
      <c r="F1242">
        <v>17</v>
      </c>
      <c r="G1242" t="b">
        <f t="shared" si="39"/>
        <v>0</v>
      </c>
    </row>
    <row r="1243" spans="1:7" x14ac:dyDescent="0.45">
      <c r="A1243" t="s">
        <v>8219</v>
      </c>
      <c r="B1243">
        <v>74</v>
      </c>
      <c r="C1243" t="b">
        <f t="shared" si="38"/>
        <v>0</v>
      </c>
      <c r="E1243" t="s">
        <v>8221</v>
      </c>
      <c r="F1243">
        <v>17</v>
      </c>
      <c r="G1243" t="b">
        <f t="shared" si="39"/>
        <v>0</v>
      </c>
    </row>
    <row r="1244" spans="1:7" x14ac:dyDescent="0.45">
      <c r="A1244" t="s">
        <v>8219</v>
      </c>
      <c r="B1244">
        <v>74</v>
      </c>
      <c r="C1244" t="b">
        <f t="shared" si="38"/>
        <v>0</v>
      </c>
      <c r="E1244" t="s">
        <v>8221</v>
      </c>
      <c r="F1244">
        <v>17</v>
      </c>
      <c r="G1244" t="b">
        <f t="shared" si="39"/>
        <v>0</v>
      </c>
    </row>
    <row r="1245" spans="1:7" x14ac:dyDescent="0.45">
      <c r="A1245" t="s">
        <v>8219</v>
      </c>
      <c r="B1245">
        <v>74</v>
      </c>
      <c r="C1245" t="b">
        <f t="shared" si="38"/>
        <v>0</v>
      </c>
      <c r="E1245" t="s">
        <v>8221</v>
      </c>
      <c r="F1245">
        <v>17</v>
      </c>
      <c r="G1245" t="b">
        <f t="shared" si="39"/>
        <v>0</v>
      </c>
    </row>
    <row r="1246" spans="1:7" x14ac:dyDescent="0.45">
      <c r="A1246" t="s">
        <v>8219</v>
      </c>
      <c r="B1246">
        <v>74</v>
      </c>
      <c r="C1246" t="b">
        <f t="shared" si="38"/>
        <v>0</v>
      </c>
      <c r="E1246" t="s">
        <v>8221</v>
      </c>
      <c r="F1246">
        <v>17</v>
      </c>
      <c r="G1246" t="b">
        <f t="shared" si="39"/>
        <v>0</v>
      </c>
    </row>
    <row r="1247" spans="1:7" x14ac:dyDescent="0.45">
      <c r="A1247" t="s">
        <v>8219</v>
      </c>
      <c r="B1247">
        <v>74</v>
      </c>
      <c r="C1247" t="b">
        <f t="shared" si="38"/>
        <v>0</v>
      </c>
      <c r="E1247" t="s">
        <v>8221</v>
      </c>
      <c r="F1247">
        <v>17</v>
      </c>
      <c r="G1247" t="b">
        <f t="shared" si="39"/>
        <v>0</v>
      </c>
    </row>
    <row r="1248" spans="1:7" x14ac:dyDescent="0.45">
      <c r="A1248" t="s">
        <v>8219</v>
      </c>
      <c r="B1248">
        <v>74</v>
      </c>
      <c r="C1248" t="b">
        <f t="shared" si="38"/>
        <v>0</v>
      </c>
      <c r="E1248" t="s">
        <v>8221</v>
      </c>
      <c r="F1248">
        <v>17</v>
      </c>
      <c r="G1248" t="b">
        <f t="shared" si="39"/>
        <v>0</v>
      </c>
    </row>
    <row r="1249" spans="1:7" x14ac:dyDescent="0.45">
      <c r="A1249" t="s">
        <v>8219</v>
      </c>
      <c r="B1249">
        <v>74</v>
      </c>
      <c r="C1249" t="b">
        <f t="shared" si="38"/>
        <v>0</v>
      </c>
      <c r="E1249" t="s">
        <v>8221</v>
      </c>
      <c r="F1249">
        <v>18</v>
      </c>
      <c r="G1249" t="b">
        <f t="shared" si="39"/>
        <v>0</v>
      </c>
    </row>
    <row r="1250" spans="1:7" x14ac:dyDescent="0.45">
      <c r="A1250" t="s">
        <v>8219</v>
      </c>
      <c r="B1250">
        <v>74</v>
      </c>
      <c r="C1250" t="b">
        <f t="shared" si="38"/>
        <v>0</v>
      </c>
      <c r="E1250" t="s">
        <v>8221</v>
      </c>
      <c r="F1250">
        <v>18</v>
      </c>
      <c r="G1250" t="b">
        <f t="shared" si="39"/>
        <v>0</v>
      </c>
    </row>
    <row r="1251" spans="1:7" x14ac:dyDescent="0.45">
      <c r="A1251" t="s">
        <v>8219</v>
      </c>
      <c r="B1251">
        <v>74</v>
      </c>
      <c r="C1251" t="b">
        <f t="shared" si="38"/>
        <v>0</v>
      </c>
      <c r="E1251" t="s">
        <v>8221</v>
      </c>
      <c r="F1251">
        <v>18</v>
      </c>
      <c r="G1251" t="b">
        <f t="shared" si="39"/>
        <v>0</v>
      </c>
    </row>
    <row r="1252" spans="1:7" x14ac:dyDescent="0.45">
      <c r="A1252" t="s">
        <v>8219</v>
      </c>
      <c r="B1252">
        <v>74</v>
      </c>
      <c r="C1252" t="b">
        <f t="shared" si="38"/>
        <v>0</v>
      </c>
      <c r="E1252" t="s">
        <v>8221</v>
      </c>
      <c r="F1252">
        <v>18</v>
      </c>
      <c r="G1252" t="b">
        <f t="shared" si="39"/>
        <v>0</v>
      </c>
    </row>
    <row r="1253" spans="1:7" x14ac:dyDescent="0.45">
      <c r="A1253" t="s">
        <v>8219</v>
      </c>
      <c r="B1253">
        <v>74</v>
      </c>
      <c r="C1253" t="b">
        <f t="shared" si="38"/>
        <v>0</v>
      </c>
      <c r="E1253" t="s">
        <v>8221</v>
      </c>
      <c r="F1253">
        <v>18</v>
      </c>
      <c r="G1253" t="b">
        <f t="shared" si="39"/>
        <v>0</v>
      </c>
    </row>
    <row r="1254" spans="1:7" x14ac:dyDescent="0.45">
      <c r="A1254" t="s">
        <v>8219</v>
      </c>
      <c r="B1254">
        <v>74</v>
      </c>
      <c r="C1254" t="b">
        <f t="shared" si="38"/>
        <v>0</v>
      </c>
      <c r="E1254" t="s">
        <v>8221</v>
      </c>
      <c r="F1254">
        <v>18</v>
      </c>
      <c r="G1254" t="b">
        <f t="shared" si="39"/>
        <v>0</v>
      </c>
    </row>
    <row r="1255" spans="1:7" x14ac:dyDescent="0.45">
      <c r="A1255" t="s">
        <v>8219</v>
      </c>
      <c r="B1255">
        <v>75</v>
      </c>
      <c r="C1255" t="b">
        <f t="shared" si="38"/>
        <v>0</v>
      </c>
      <c r="E1255" t="s">
        <v>8221</v>
      </c>
      <c r="F1255">
        <v>18</v>
      </c>
      <c r="G1255" t="b">
        <f t="shared" si="39"/>
        <v>0</v>
      </c>
    </row>
    <row r="1256" spans="1:7" x14ac:dyDescent="0.45">
      <c r="A1256" t="s">
        <v>8219</v>
      </c>
      <c r="B1256">
        <v>75</v>
      </c>
      <c r="C1256" t="b">
        <f t="shared" si="38"/>
        <v>0</v>
      </c>
      <c r="E1256" t="s">
        <v>8221</v>
      </c>
      <c r="F1256">
        <v>18</v>
      </c>
      <c r="G1256" t="b">
        <f t="shared" si="39"/>
        <v>0</v>
      </c>
    </row>
    <row r="1257" spans="1:7" x14ac:dyDescent="0.45">
      <c r="A1257" t="s">
        <v>8219</v>
      </c>
      <c r="B1257">
        <v>75</v>
      </c>
      <c r="C1257" t="b">
        <f t="shared" si="38"/>
        <v>0</v>
      </c>
      <c r="E1257" t="s">
        <v>8221</v>
      </c>
      <c r="F1257">
        <v>19</v>
      </c>
      <c r="G1257" t="b">
        <f t="shared" si="39"/>
        <v>0</v>
      </c>
    </row>
    <row r="1258" spans="1:7" x14ac:dyDescent="0.45">
      <c r="A1258" t="s">
        <v>8219</v>
      </c>
      <c r="B1258">
        <v>75</v>
      </c>
      <c r="C1258" t="b">
        <f t="shared" si="38"/>
        <v>0</v>
      </c>
      <c r="E1258" t="s">
        <v>8221</v>
      </c>
      <c r="F1258">
        <v>19</v>
      </c>
      <c r="G1258" t="b">
        <f t="shared" si="39"/>
        <v>0</v>
      </c>
    </row>
    <row r="1259" spans="1:7" x14ac:dyDescent="0.45">
      <c r="A1259" t="s">
        <v>8219</v>
      </c>
      <c r="B1259">
        <v>75</v>
      </c>
      <c r="C1259" t="b">
        <f t="shared" si="38"/>
        <v>0</v>
      </c>
      <c r="E1259" t="s">
        <v>8221</v>
      </c>
      <c r="F1259">
        <v>19</v>
      </c>
      <c r="G1259" t="b">
        <f t="shared" si="39"/>
        <v>0</v>
      </c>
    </row>
    <row r="1260" spans="1:7" x14ac:dyDescent="0.45">
      <c r="A1260" t="s">
        <v>8219</v>
      </c>
      <c r="B1260">
        <v>75</v>
      </c>
      <c r="C1260" t="b">
        <f t="shared" si="38"/>
        <v>0</v>
      </c>
      <c r="E1260" t="s">
        <v>8221</v>
      </c>
      <c r="F1260">
        <v>19</v>
      </c>
      <c r="G1260" t="b">
        <f t="shared" si="39"/>
        <v>0</v>
      </c>
    </row>
    <row r="1261" spans="1:7" x14ac:dyDescent="0.45">
      <c r="A1261" t="s">
        <v>8219</v>
      </c>
      <c r="B1261">
        <v>75</v>
      </c>
      <c r="C1261" t="b">
        <f t="shared" si="38"/>
        <v>0</v>
      </c>
      <c r="E1261" t="s">
        <v>8221</v>
      </c>
      <c r="F1261">
        <v>19</v>
      </c>
      <c r="G1261" t="b">
        <f t="shared" si="39"/>
        <v>0</v>
      </c>
    </row>
    <row r="1262" spans="1:7" x14ac:dyDescent="0.45">
      <c r="A1262" t="s">
        <v>8219</v>
      </c>
      <c r="B1262">
        <v>75</v>
      </c>
      <c r="C1262" t="b">
        <f t="shared" si="38"/>
        <v>0</v>
      </c>
      <c r="E1262" t="s">
        <v>8221</v>
      </c>
      <c r="F1262">
        <v>19</v>
      </c>
      <c r="G1262" t="b">
        <f t="shared" si="39"/>
        <v>0</v>
      </c>
    </row>
    <row r="1263" spans="1:7" x14ac:dyDescent="0.45">
      <c r="A1263" t="s">
        <v>8219</v>
      </c>
      <c r="B1263">
        <v>75</v>
      </c>
      <c r="C1263" t="b">
        <f t="shared" si="38"/>
        <v>0</v>
      </c>
      <c r="E1263" t="s">
        <v>8221</v>
      </c>
      <c r="F1263">
        <v>19</v>
      </c>
      <c r="G1263" t="b">
        <f t="shared" si="39"/>
        <v>0</v>
      </c>
    </row>
    <row r="1264" spans="1:7" x14ac:dyDescent="0.45">
      <c r="A1264" t="s">
        <v>8219</v>
      </c>
      <c r="B1264">
        <v>75</v>
      </c>
      <c r="C1264" t="b">
        <f t="shared" si="38"/>
        <v>0</v>
      </c>
      <c r="E1264" t="s">
        <v>8221</v>
      </c>
      <c r="F1264">
        <v>19</v>
      </c>
      <c r="G1264" t="b">
        <f t="shared" si="39"/>
        <v>0</v>
      </c>
    </row>
    <row r="1265" spans="1:7" x14ac:dyDescent="0.45">
      <c r="A1265" t="s">
        <v>8219</v>
      </c>
      <c r="B1265">
        <v>75</v>
      </c>
      <c r="C1265" t="b">
        <f t="shared" si="38"/>
        <v>0</v>
      </c>
      <c r="E1265" t="s">
        <v>8221</v>
      </c>
      <c r="F1265">
        <v>19</v>
      </c>
      <c r="G1265" t="b">
        <f t="shared" si="39"/>
        <v>0</v>
      </c>
    </row>
    <row r="1266" spans="1:7" x14ac:dyDescent="0.45">
      <c r="A1266" t="s">
        <v>8219</v>
      </c>
      <c r="B1266">
        <v>75</v>
      </c>
      <c r="C1266" t="b">
        <f t="shared" si="38"/>
        <v>0</v>
      </c>
      <c r="E1266" t="s">
        <v>8221</v>
      </c>
      <c r="F1266">
        <v>19</v>
      </c>
      <c r="G1266" t="b">
        <f t="shared" si="39"/>
        <v>0</v>
      </c>
    </row>
    <row r="1267" spans="1:7" x14ac:dyDescent="0.45">
      <c r="A1267" t="s">
        <v>8219</v>
      </c>
      <c r="B1267">
        <v>76</v>
      </c>
      <c r="C1267" t="b">
        <f t="shared" si="38"/>
        <v>0</v>
      </c>
      <c r="E1267" t="s">
        <v>8221</v>
      </c>
      <c r="F1267">
        <v>19</v>
      </c>
      <c r="G1267" t="b">
        <f t="shared" si="39"/>
        <v>0</v>
      </c>
    </row>
    <row r="1268" spans="1:7" x14ac:dyDescent="0.45">
      <c r="A1268" t="s">
        <v>8219</v>
      </c>
      <c r="B1268">
        <v>76</v>
      </c>
      <c r="C1268" t="b">
        <f t="shared" si="38"/>
        <v>0</v>
      </c>
      <c r="E1268" t="s">
        <v>8221</v>
      </c>
      <c r="F1268">
        <v>20</v>
      </c>
      <c r="G1268" t="b">
        <f t="shared" si="39"/>
        <v>0</v>
      </c>
    </row>
    <row r="1269" spans="1:7" x14ac:dyDescent="0.45">
      <c r="A1269" t="s">
        <v>8219</v>
      </c>
      <c r="B1269">
        <v>76</v>
      </c>
      <c r="C1269" t="b">
        <f t="shared" si="38"/>
        <v>0</v>
      </c>
      <c r="E1269" t="s">
        <v>8221</v>
      </c>
      <c r="F1269">
        <v>20</v>
      </c>
      <c r="G1269" t="b">
        <f t="shared" si="39"/>
        <v>0</v>
      </c>
    </row>
    <row r="1270" spans="1:7" x14ac:dyDescent="0.45">
      <c r="A1270" t="s">
        <v>8219</v>
      </c>
      <c r="B1270">
        <v>76</v>
      </c>
      <c r="C1270" t="b">
        <f t="shared" si="38"/>
        <v>0</v>
      </c>
      <c r="E1270" t="s">
        <v>8221</v>
      </c>
      <c r="F1270">
        <v>20</v>
      </c>
      <c r="G1270" t="b">
        <f t="shared" si="39"/>
        <v>0</v>
      </c>
    </row>
    <row r="1271" spans="1:7" x14ac:dyDescent="0.45">
      <c r="A1271" t="s">
        <v>8219</v>
      </c>
      <c r="B1271">
        <v>76</v>
      </c>
      <c r="C1271" t="b">
        <f t="shared" si="38"/>
        <v>0</v>
      </c>
      <c r="E1271" t="s">
        <v>8221</v>
      </c>
      <c r="F1271">
        <v>20</v>
      </c>
      <c r="G1271" t="b">
        <f t="shared" si="39"/>
        <v>0</v>
      </c>
    </row>
    <row r="1272" spans="1:7" x14ac:dyDescent="0.45">
      <c r="A1272" t="s">
        <v>8219</v>
      </c>
      <c r="B1272">
        <v>76</v>
      </c>
      <c r="C1272" t="b">
        <f t="shared" si="38"/>
        <v>0</v>
      </c>
      <c r="E1272" t="s">
        <v>8221</v>
      </c>
      <c r="F1272">
        <v>20</v>
      </c>
      <c r="G1272" t="b">
        <f t="shared" si="39"/>
        <v>0</v>
      </c>
    </row>
    <row r="1273" spans="1:7" x14ac:dyDescent="0.45">
      <c r="A1273" t="s">
        <v>8219</v>
      </c>
      <c r="B1273">
        <v>76</v>
      </c>
      <c r="C1273" t="b">
        <f t="shared" si="38"/>
        <v>0</v>
      </c>
      <c r="E1273" t="s">
        <v>8221</v>
      </c>
      <c r="F1273">
        <v>20</v>
      </c>
      <c r="G1273" t="b">
        <f t="shared" si="39"/>
        <v>0</v>
      </c>
    </row>
    <row r="1274" spans="1:7" x14ac:dyDescent="0.45">
      <c r="A1274" t="s">
        <v>8219</v>
      </c>
      <c r="B1274">
        <v>76</v>
      </c>
      <c r="C1274" t="b">
        <f t="shared" si="38"/>
        <v>0</v>
      </c>
      <c r="E1274" t="s">
        <v>8221</v>
      </c>
      <c r="F1274">
        <v>20</v>
      </c>
      <c r="G1274" t="b">
        <f t="shared" si="39"/>
        <v>0</v>
      </c>
    </row>
    <row r="1275" spans="1:7" x14ac:dyDescent="0.45">
      <c r="A1275" t="s">
        <v>8219</v>
      </c>
      <c r="B1275">
        <v>76</v>
      </c>
      <c r="C1275" t="b">
        <f t="shared" si="38"/>
        <v>0</v>
      </c>
      <c r="E1275" t="s">
        <v>8221</v>
      </c>
      <c r="F1275">
        <v>20</v>
      </c>
      <c r="G1275" t="b">
        <f t="shared" si="39"/>
        <v>0</v>
      </c>
    </row>
    <row r="1276" spans="1:7" x14ac:dyDescent="0.45">
      <c r="A1276" t="s">
        <v>8219</v>
      </c>
      <c r="B1276">
        <v>76</v>
      </c>
      <c r="C1276" t="b">
        <f t="shared" si="38"/>
        <v>0</v>
      </c>
      <c r="E1276" t="s">
        <v>8221</v>
      </c>
      <c r="F1276">
        <v>21</v>
      </c>
      <c r="G1276" t="b">
        <f t="shared" si="39"/>
        <v>0</v>
      </c>
    </row>
    <row r="1277" spans="1:7" x14ac:dyDescent="0.45">
      <c r="A1277" t="s">
        <v>8219</v>
      </c>
      <c r="B1277">
        <v>77</v>
      </c>
      <c r="C1277" t="b">
        <f t="shared" si="38"/>
        <v>0</v>
      </c>
      <c r="E1277" t="s">
        <v>8221</v>
      </c>
      <c r="F1277">
        <v>21</v>
      </c>
      <c r="G1277" t="b">
        <f t="shared" si="39"/>
        <v>0</v>
      </c>
    </row>
    <row r="1278" spans="1:7" x14ac:dyDescent="0.45">
      <c r="A1278" t="s">
        <v>8219</v>
      </c>
      <c r="B1278">
        <v>77</v>
      </c>
      <c r="C1278" t="b">
        <f t="shared" si="38"/>
        <v>0</v>
      </c>
      <c r="E1278" t="s">
        <v>8221</v>
      </c>
      <c r="F1278">
        <v>21</v>
      </c>
      <c r="G1278" t="b">
        <f t="shared" si="39"/>
        <v>0</v>
      </c>
    </row>
    <row r="1279" spans="1:7" x14ac:dyDescent="0.45">
      <c r="A1279" t="s">
        <v>8219</v>
      </c>
      <c r="B1279">
        <v>77</v>
      </c>
      <c r="C1279" t="b">
        <f t="shared" si="38"/>
        <v>0</v>
      </c>
      <c r="E1279" t="s">
        <v>8221</v>
      </c>
      <c r="F1279">
        <v>21</v>
      </c>
      <c r="G1279" t="b">
        <f t="shared" si="39"/>
        <v>0</v>
      </c>
    </row>
    <row r="1280" spans="1:7" x14ac:dyDescent="0.45">
      <c r="A1280" t="s">
        <v>8219</v>
      </c>
      <c r="B1280">
        <v>77</v>
      </c>
      <c r="C1280" t="b">
        <f t="shared" si="38"/>
        <v>0</v>
      </c>
      <c r="E1280" t="s">
        <v>8221</v>
      </c>
      <c r="F1280">
        <v>21</v>
      </c>
      <c r="G1280" t="b">
        <f t="shared" si="39"/>
        <v>0</v>
      </c>
    </row>
    <row r="1281" spans="1:7" x14ac:dyDescent="0.45">
      <c r="A1281" t="s">
        <v>8219</v>
      </c>
      <c r="B1281">
        <v>77</v>
      </c>
      <c r="C1281" t="b">
        <f t="shared" si="38"/>
        <v>0</v>
      </c>
      <c r="E1281" t="s">
        <v>8221</v>
      </c>
      <c r="F1281">
        <v>21</v>
      </c>
      <c r="G1281" t="b">
        <f t="shared" si="39"/>
        <v>0</v>
      </c>
    </row>
    <row r="1282" spans="1:7" x14ac:dyDescent="0.45">
      <c r="A1282" t="s">
        <v>8219</v>
      </c>
      <c r="B1282">
        <v>77</v>
      </c>
      <c r="C1282" t="b">
        <f t="shared" si="38"/>
        <v>0</v>
      </c>
      <c r="E1282" t="s">
        <v>8221</v>
      </c>
      <c r="F1282">
        <v>21</v>
      </c>
      <c r="G1282" t="b">
        <f t="shared" si="39"/>
        <v>0</v>
      </c>
    </row>
    <row r="1283" spans="1:7" x14ac:dyDescent="0.45">
      <c r="A1283" t="s">
        <v>8219</v>
      </c>
      <c r="B1283">
        <v>77</v>
      </c>
      <c r="C1283" t="b">
        <f t="shared" ref="C1283:C1346" si="40">OR(B1283&lt;$J$30,B1283&gt;$J$31)</f>
        <v>0</v>
      </c>
      <c r="E1283" t="s">
        <v>8221</v>
      </c>
      <c r="F1283">
        <v>21</v>
      </c>
      <c r="G1283" t="b">
        <f t="shared" ref="G1283:G1346" si="41">OR(F1283&lt;$J$38,F1283&gt;$J$39)</f>
        <v>0</v>
      </c>
    </row>
    <row r="1284" spans="1:7" x14ac:dyDescent="0.45">
      <c r="A1284" t="s">
        <v>8219</v>
      </c>
      <c r="B1284">
        <v>77</v>
      </c>
      <c r="C1284" t="b">
        <f t="shared" si="40"/>
        <v>0</v>
      </c>
      <c r="E1284" t="s">
        <v>8221</v>
      </c>
      <c r="F1284">
        <v>21</v>
      </c>
      <c r="G1284" t="b">
        <f t="shared" si="41"/>
        <v>0</v>
      </c>
    </row>
    <row r="1285" spans="1:7" x14ac:dyDescent="0.45">
      <c r="A1285" t="s">
        <v>8219</v>
      </c>
      <c r="B1285">
        <v>78</v>
      </c>
      <c r="C1285" t="b">
        <f t="shared" si="40"/>
        <v>0</v>
      </c>
      <c r="E1285" t="s">
        <v>8221</v>
      </c>
      <c r="F1285">
        <v>22</v>
      </c>
      <c r="G1285" t="b">
        <f t="shared" si="41"/>
        <v>0</v>
      </c>
    </row>
    <row r="1286" spans="1:7" x14ac:dyDescent="0.45">
      <c r="A1286" t="s">
        <v>8219</v>
      </c>
      <c r="B1286">
        <v>78</v>
      </c>
      <c r="C1286" t="b">
        <f t="shared" si="40"/>
        <v>0</v>
      </c>
      <c r="E1286" t="s">
        <v>8221</v>
      </c>
      <c r="F1286">
        <v>22</v>
      </c>
      <c r="G1286" t="b">
        <f t="shared" si="41"/>
        <v>0</v>
      </c>
    </row>
    <row r="1287" spans="1:7" x14ac:dyDescent="0.45">
      <c r="A1287" t="s">
        <v>8219</v>
      </c>
      <c r="B1287">
        <v>78</v>
      </c>
      <c r="C1287" t="b">
        <f t="shared" si="40"/>
        <v>0</v>
      </c>
      <c r="E1287" t="s">
        <v>8221</v>
      </c>
      <c r="F1287">
        <v>22</v>
      </c>
      <c r="G1287" t="b">
        <f t="shared" si="41"/>
        <v>0</v>
      </c>
    </row>
    <row r="1288" spans="1:7" x14ac:dyDescent="0.45">
      <c r="A1288" t="s">
        <v>8219</v>
      </c>
      <c r="B1288">
        <v>78</v>
      </c>
      <c r="C1288" t="b">
        <f t="shared" si="40"/>
        <v>0</v>
      </c>
      <c r="E1288" t="s">
        <v>8221</v>
      </c>
      <c r="F1288">
        <v>22</v>
      </c>
      <c r="G1288" t="b">
        <f t="shared" si="41"/>
        <v>0</v>
      </c>
    </row>
    <row r="1289" spans="1:7" x14ac:dyDescent="0.45">
      <c r="A1289" t="s">
        <v>8219</v>
      </c>
      <c r="B1289">
        <v>78</v>
      </c>
      <c r="C1289" t="b">
        <f t="shared" si="40"/>
        <v>0</v>
      </c>
      <c r="E1289" t="s">
        <v>8221</v>
      </c>
      <c r="F1289">
        <v>22</v>
      </c>
      <c r="G1289" t="b">
        <f t="shared" si="41"/>
        <v>0</v>
      </c>
    </row>
    <row r="1290" spans="1:7" x14ac:dyDescent="0.45">
      <c r="A1290" t="s">
        <v>8219</v>
      </c>
      <c r="B1290">
        <v>78</v>
      </c>
      <c r="C1290" t="b">
        <f t="shared" si="40"/>
        <v>0</v>
      </c>
      <c r="E1290" t="s">
        <v>8221</v>
      </c>
      <c r="F1290">
        <v>22</v>
      </c>
      <c r="G1290" t="b">
        <f t="shared" si="41"/>
        <v>0</v>
      </c>
    </row>
    <row r="1291" spans="1:7" x14ac:dyDescent="0.45">
      <c r="A1291" t="s">
        <v>8219</v>
      </c>
      <c r="B1291">
        <v>78</v>
      </c>
      <c r="C1291" t="b">
        <f t="shared" si="40"/>
        <v>0</v>
      </c>
      <c r="E1291" t="s">
        <v>8221</v>
      </c>
      <c r="F1291">
        <v>22</v>
      </c>
      <c r="G1291" t="b">
        <f t="shared" si="41"/>
        <v>0</v>
      </c>
    </row>
    <row r="1292" spans="1:7" x14ac:dyDescent="0.45">
      <c r="A1292" t="s">
        <v>8219</v>
      </c>
      <c r="B1292">
        <v>78</v>
      </c>
      <c r="C1292" t="b">
        <f t="shared" si="40"/>
        <v>0</v>
      </c>
      <c r="E1292" t="s">
        <v>8221</v>
      </c>
      <c r="F1292">
        <v>23</v>
      </c>
      <c r="G1292" t="b">
        <f t="shared" si="41"/>
        <v>0</v>
      </c>
    </row>
    <row r="1293" spans="1:7" x14ac:dyDescent="0.45">
      <c r="A1293" t="s">
        <v>8219</v>
      </c>
      <c r="B1293">
        <v>78</v>
      </c>
      <c r="C1293" t="b">
        <f t="shared" si="40"/>
        <v>0</v>
      </c>
      <c r="E1293" t="s">
        <v>8221</v>
      </c>
      <c r="F1293">
        <v>23</v>
      </c>
      <c r="G1293" t="b">
        <f t="shared" si="41"/>
        <v>0</v>
      </c>
    </row>
    <row r="1294" spans="1:7" x14ac:dyDescent="0.45">
      <c r="A1294" t="s">
        <v>8219</v>
      </c>
      <c r="B1294">
        <v>78</v>
      </c>
      <c r="C1294" t="b">
        <f t="shared" si="40"/>
        <v>0</v>
      </c>
      <c r="E1294" t="s">
        <v>8221</v>
      </c>
      <c r="F1294">
        <v>23</v>
      </c>
      <c r="G1294" t="b">
        <f t="shared" si="41"/>
        <v>0</v>
      </c>
    </row>
    <row r="1295" spans="1:7" x14ac:dyDescent="0.45">
      <c r="A1295" t="s">
        <v>8219</v>
      </c>
      <c r="B1295">
        <v>78</v>
      </c>
      <c r="C1295" t="b">
        <f t="shared" si="40"/>
        <v>0</v>
      </c>
      <c r="E1295" t="s">
        <v>8221</v>
      </c>
      <c r="F1295">
        <v>23</v>
      </c>
      <c r="G1295" t="b">
        <f t="shared" si="41"/>
        <v>0</v>
      </c>
    </row>
    <row r="1296" spans="1:7" x14ac:dyDescent="0.45">
      <c r="A1296" t="s">
        <v>8219</v>
      </c>
      <c r="B1296">
        <v>78</v>
      </c>
      <c r="C1296" t="b">
        <f t="shared" si="40"/>
        <v>0</v>
      </c>
      <c r="E1296" t="s">
        <v>8221</v>
      </c>
      <c r="F1296">
        <v>23</v>
      </c>
      <c r="G1296" t="b">
        <f t="shared" si="41"/>
        <v>0</v>
      </c>
    </row>
    <row r="1297" spans="1:7" x14ac:dyDescent="0.45">
      <c r="A1297" t="s">
        <v>8219</v>
      </c>
      <c r="B1297">
        <v>78</v>
      </c>
      <c r="C1297" t="b">
        <f t="shared" si="40"/>
        <v>0</v>
      </c>
      <c r="E1297" t="s">
        <v>8221</v>
      </c>
      <c r="F1297">
        <v>23</v>
      </c>
      <c r="G1297" t="b">
        <f t="shared" si="41"/>
        <v>0</v>
      </c>
    </row>
    <row r="1298" spans="1:7" x14ac:dyDescent="0.45">
      <c r="A1298" t="s">
        <v>8219</v>
      </c>
      <c r="B1298">
        <v>79</v>
      </c>
      <c r="C1298" t="b">
        <f t="shared" si="40"/>
        <v>0</v>
      </c>
      <c r="E1298" t="s">
        <v>8221</v>
      </c>
      <c r="F1298">
        <v>23</v>
      </c>
      <c r="G1298" t="b">
        <f t="shared" si="41"/>
        <v>0</v>
      </c>
    </row>
    <row r="1299" spans="1:7" x14ac:dyDescent="0.45">
      <c r="A1299" t="s">
        <v>8219</v>
      </c>
      <c r="B1299">
        <v>79</v>
      </c>
      <c r="C1299" t="b">
        <f t="shared" si="40"/>
        <v>0</v>
      </c>
      <c r="E1299" t="s">
        <v>8221</v>
      </c>
      <c r="F1299">
        <v>24</v>
      </c>
      <c r="G1299" t="b">
        <f t="shared" si="41"/>
        <v>0</v>
      </c>
    </row>
    <row r="1300" spans="1:7" x14ac:dyDescent="0.45">
      <c r="A1300" t="s">
        <v>8219</v>
      </c>
      <c r="B1300">
        <v>79</v>
      </c>
      <c r="C1300" t="b">
        <f t="shared" si="40"/>
        <v>0</v>
      </c>
      <c r="E1300" t="s">
        <v>8221</v>
      </c>
      <c r="F1300">
        <v>24</v>
      </c>
      <c r="G1300" t="b">
        <f t="shared" si="41"/>
        <v>0</v>
      </c>
    </row>
    <row r="1301" spans="1:7" x14ac:dyDescent="0.45">
      <c r="A1301" t="s">
        <v>8219</v>
      </c>
      <c r="B1301">
        <v>79</v>
      </c>
      <c r="C1301" t="b">
        <f t="shared" si="40"/>
        <v>0</v>
      </c>
      <c r="E1301" t="s">
        <v>8221</v>
      </c>
      <c r="F1301">
        <v>24</v>
      </c>
      <c r="G1301" t="b">
        <f t="shared" si="41"/>
        <v>0</v>
      </c>
    </row>
    <row r="1302" spans="1:7" x14ac:dyDescent="0.45">
      <c r="A1302" t="s">
        <v>8219</v>
      </c>
      <c r="B1302">
        <v>79</v>
      </c>
      <c r="C1302" t="b">
        <f t="shared" si="40"/>
        <v>0</v>
      </c>
      <c r="E1302" t="s">
        <v>8221</v>
      </c>
      <c r="F1302">
        <v>24</v>
      </c>
      <c r="G1302" t="b">
        <f t="shared" si="41"/>
        <v>0</v>
      </c>
    </row>
    <row r="1303" spans="1:7" x14ac:dyDescent="0.45">
      <c r="A1303" t="s">
        <v>8219</v>
      </c>
      <c r="B1303">
        <v>79</v>
      </c>
      <c r="C1303" t="b">
        <f t="shared" si="40"/>
        <v>0</v>
      </c>
      <c r="E1303" t="s">
        <v>8221</v>
      </c>
      <c r="F1303">
        <v>24</v>
      </c>
      <c r="G1303" t="b">
        <f t="shared" si="41"/>
        <v>0</v>
      </c>
    </row>
    <row r="1304" spans="1:7" x14ac:dyDescent="0.45">
      <c r="A1304" t="s">
        <v>8219</v>
      </c>
      <c r="B1304">
        <v>79</v>
      </c>
      <c r="C1304" t="b">
        <f t="shared" si="40"/>
        <v>0</v>
      </c>
      <c r="E1304" t="s">
        <v>8221</v>
      </c>
      <c r="F1304">
        <v>24</v>
      </c>
      <c r="G1304" t="b">
        <f t="shared" si="41"/>
        <v>0</v>
      </c>
    </row>
    <row r="1305" spans="1:7" x14ac:dyDescent="0.45">
      <c r="A1305" t="s">
        <v>8219</v>
      </c>
      <c r="B1305">
        <v>79</v>
      </c>
      <c r="C1305" t="b">
        <f t="shared" si="40"/>
        <v>0</v>
      </c>
      <c r="E1305" t="s">
        <v>8221</v>
      </c>
      <c r="F1305">
        <v>24</v>
      </c>
      <c r="G1305" t="b">
        <f t="shared" si="41"/>
        <v>0</v>
      </c>
    </row>
    <row r="1306" spans="1:7" x14ac:dyDescent="0.45">
      <c r="A1306" t="s">
        <v>8219</v>
      </c>
      <c r="B1306">
        <v>79</v>
      </c>
      <c r="C1306" t="b">
        <f t="shared" si="40"/>
        <v>0</v>
      </c>
      <c r="E1306" t="s">
        <v>8221</v>
      </c>
      <c r="F1306">
        <v>24</v>
      </c>
      <c r="G1306" t="b">
        <f t="shared" si="41"/>
        <v>0</v>
      </c>
    </row>
    <row r="1307" spans="1:7" x14ac:dyDescent="0.45">
      <c r="A1307" t="s">
        <v>8219</v>
      </c>
      <c r="B1307">
        <v>79</v>
      </c>
      <c r="C1307" t="b">
        <f t="shared" si="40"/>
        <v>0</v>
      </c>
      <c r="E1307" t="s">
        <v>8221</v>
      </c>
      <c r="F1307">
        <v>24</v>
      </c>
      <c r="G1307" t="b">
        <f t="shared" si="41"/>
        <v>0</v>
      </c>
    </row>
    <row r="1308" spans="1:7" x14ac:dyDescent="0.45">
      <c r="A1308" t="s">
        <v>8219</v>
      </c>
      <c r="B1308">
        <v>79</v>
      </c>
      <c r="C1308" t="b">
        <f t="shared" si="40"/>
        <v>0</v>
      </c>
      <c r="E1308" t="s">
        <v>8221</v>
      </c>
      <c r="F1308">
        <v>24</v>
      </c>
      <c r="G1308" t="b">
        <f t="shared" si="41"/>
        <v>0</v>
      </c>
    </row>
    <row r="1309" spans="1:7" x14ac:dyDescent="0.45">
      <c r="A1309" t="s">
        <v>8219</v>
      </c>
      <c r="B1309">
        <v>80</v>
      </c>
      <c r="C1309" t="b">
        <f t="shared" si="40"/>
        <v>0</v>
      </c>
      <c r="E1309" t="s">
        <v>8221</v>
      </c>
      <c r="F1309">
        <v>24</v>
      </c>
      <c r="G1309" t="b">
        <f t="shared" si="41"/>
        <v>0</v>
      </c>
    </row>
    <row r="1310" spans="1:7" x14ac:dyDescent="0.45">
      <c r="A1310" t="s">
        <v>8219</v>
      </c>
      <c r="B1310">
        <v>80</v>
      </c>
      <c r="C1310" t="b">
        <f t="shared" si="40"/>
        <v>0</v>
      </c>
      <c r="E1310" t="s">
        <v>8221</v>
      </c>
      <c r="F1310">
        <v>24</v>
      </c>
      <c r="G1310" t="b">
        <f t="shared" si="41"/>
        <v>0</v>
      </c>
    </row>
    <row r="1311" spans="1:7" x14ac:dyDescent="0.45">
      <c r="A1311" t="s">
        <v>8219</v>
      </c>
      <c r="B1311">
        <v>80</v>
      </c>
      <c r="C1311" t="b">
        <f t="shared" si="40"/>
        <v>0</v>
      </c>
      <c r="E1311" t="s">
        <v>8221</v>
      </c>
      <c r="F1311">
        <v>24</v>
      </c>
      <c r="G1311" t="b">
        <f t="shared" si="41"/>
        <v>0</v>
      </c>
    </row>
    <row r="1312" spans="1:7" x14ac:dyDescent="0.45">
      <c r="A1312" t="s">
        <v>8219</v>
      </c>
      <c r="B1312">
        <v>80</v>
      </c>
      <c r="C1312" t="b">
        <f t="shared" si="40"/>
        <v>0</v>
      </c>
      <c r="E1312" t="s">
        <v>8221</v>
      </c>
      <c r="F1312">
        <v>25</v>
      </c>
      <c r="G1312" t="b">
        <f t="shared" si="41"/>
        <v>0</v>
      </c>
    </row>
    <row r="1313" spans="1:7" x14ac:dyDescent="0.45">
      <c r="A1313" t="s">
        <v>8219</v>
      </c>
      <c r="B1313">
        <v>80</v>
      </c>
      <c r="C1313" t="b">
        <f t="shared" si="40"/>
        <v>0</v>
      </c>
      <c r="E1313" t="s">
        <v>8221</v>
      </c>
      <c r="F1313">
        <v>25</v>
      </c>
      <c r="G1313" t="b">
        <f t="shared" si="41"/>
        <v>0</v>
      </c>
    </row>
    <row r="1314" spans="1:7" x14ac:dyDescent="0.45">
      <c r="A1314" t="s">
        <v>8219</v>
      </c>
      <c r="B1314">
        <v>80</v>
      </c>
      <c r="C1314" t="b">
        <f t="shared" si="40"/>
        <v>0</v>
      </c>
      <c r="E1314" t="s">
        <v>8221</v>
      </c>
      <c r="F1314">
        <v>25</v>
      </c>
      <c r="G1314" t="b">
        <f t="shared" si="41"/>
        <v>0</v>
      </c>
    </row>
    <row r="1315" spans="1:7" x14ac:dyDescent="0.45">
      <c r="A1315" t="s">
        <v>8219</v>
      </c>
      <c r="B1315">
        <v>80</v>
      </c>
      <c r="C1315" t="b">
        <f t="shared" si="40"/>
        <v>0</v>
      </c>
      <c r="E1315" t="s">
        <v>8221</v>
      </c>
      <c r="F1315">
        <v>25</v>
      </c>
      <c r="G1315" t="b">
        <f t="shared" si="41"/>
        <v>0</v>
      </c>
    </row>
    <row r="1316" spans="1:7" x14ac:dyDescent="0.45">
      <c r="A1316" t="s">
        <v>8219</v>
      </c>
      <c r="B1316">
        <v>80</v>
      </c>
      <c r="C1316" t="b">
        <f t="shared" si="40"/>
        <v>0</v>
      </c>
      <c r="E1316" t="s">
        <v>8221</v>
      </c>
      <c r="F1316">
        <v>25</v>
      </c>
      <c r="G1316" t="b">
        <f t="shared" si="41"/>
        <v>0</v>
      </c>
    </row>
    <row r="1317" spans="1:7" x14ac:dyDescent="0.45">
      <c r="A1317" t="s">
        <v>8219</v>
      </c>
      <c r="B1317">
        <v>81</v>
      </c>
      <c r="C1317" t="b">
        <f t="shared" si="40"/>
        <v>0</v>
      </c>
      <c r="E1317" t="s">
        <v>8221</v>
      </c>
      <c r="F1317">
        <v>25</v>
      </c>
      <c r="G1317" t="b">
        <f t="shared" si="41"/>
        <v>0</v>
      </c>
    </row>
    <row r="1318" spans="1:7" x14ac:dyDescent="0.45">
      <c r="A1318" t="s">
        <v>8219</v>
      </c>
      <c r="B1318">
        <v>81</v>
      </c>
      <c r="C1318" t="b">
        <f t="shared" si="40"/>
        <v>0</v>
      </c>
      <c r="E1318" t="s">
        <v>8221</v>
      </c>
      <c r="F1318">
        <v>25</v>
      </c>
      <c r="G1318" t="b">
        <f t="shared" si="41"/>
        <v>0</v>
      </c>
    </row>
    <row r="1319" spans="1:7" x14ac:dyDescent="0.45">
      <c r="A1319" t="s">
        <v>8219</v>
      </c>
      <c r="B1319">
        <v>81</v>
      </c>
      <c r="C1319" t="b">
        <f t="shared" si="40"/>
        <v>0</v>
      </c>
      <c r="E1319" t="s">
        <v>8221</v>
      </c>
      <c r="F1319">
        <v>26</v>
      </c>
      <c r="G1319" t="b">
        <f t="shared" si="41"/>
        <v>0</v>
      </c>
    </row>
    <row r="1320" spans="1:7" x14ac:dyDescent="0.45">
      <c r="A1320" t="s">
        <v>8219</v>
      </c>
      <c r="B1320">
        <v>81</v>
      </c>
      <c r="C1320" t="b">
        <f t="shared" si="40"/>
        <v>0</v>
      </c>
      <c r="E1320" t="s">
        <v>8221</v>
      </c>
      <c r="F1320">
        <v>26</v>
      </c>
      <c r="G1320" t="b">
        <f t="shared" si="41"/>
        <v>0</v>
      </c>
    </row>
    <row r="1321" spans="1:7" x14ac:dyDescent="0.45">
      <c r="A1321" t="s">
        <v>8219</v>
      </c>
      <c r="B1321">
        <v>81</v>
      </c>
      <c r="C1321" t="b">
        <f t="shared" si="40"/>
        <v>0</v>
      </c>
      <c r="E1321" t="s">
        <v>8221</v>
      </c>
      <c r="F1321">
        <v>26</v>
      </c>
      <c r="G1321" t="b">
        <f t="shared" si="41"/>
        <v>0</v>
      </c>
    </row>
    <row r="1322" spans="1:7" x14ac:dyDescent="0.45">
      <c r="A1322" t="s">
        <v>8219</v>
      </c>
      <c r="B1322">
        <v>81</v>
      </c>
      <c r="C1322" t="b">
        <f t="shared" si="40"/>
        <v>0</v>
      </c>
      <c r="E1322" t="s">
        <v>8221</v>
      </c>
      <c r="F1322">
        <v>26</v>
      </c>
      <c r="G1322" t="b">
        <f t="shared" si="41"/>
        <v>0</v>
      </c>
    </row>
    <row r="1323" spans="1:7" x14ac:dyDescent="0.45">
      <c r="A1323" t="s">
        <v>8219</v>
      </c>
      <c r="B1323">
        <v>81</v>
      </c>
      <c r="C1323" t="b">
        <f t="shared" si="40"/>
        <v>0</v>
      </c>
      <c r="E1323" t="s">
        <v>8221</v>
      </c>
      <c r="F1323">
        <v>26</v>
      </c>
      <c r="G1323" t="b">
        <f t="shared" si="41"/>
        <v>0</v>
      </c>
    </row>
    <row r="1324" spans="1:7" x14ac:dyDescent="0.45">
      <c r="A1324" t="s">
        <v>8219</v>
      </c>
      <c r="B1324">
        <v>81</v>
      </c>
      <c r="C1324" t="b">
        <f t="shared" si="40"/>
        <v>0</v>
      </c>
      <c r="E1324" t="s">
        <v>8221</v>
      </c>
      <c r="F1324">
        <v>26</v>
      </c>
      <c r="G1324" t="b">
        <f t="shared" si="41"/>
        <v>0</v>
      </c>
    </row>
    <row r="1325" spans="1:7" x14ac:dyDescent="0.45">
      <c r="A1325" t="s">
        <v>8219</v>
      </c>
      <c r="B1325">
        <v>81</v>
      </c>
      <c r="C1325" t="b">
        <f t="shared" si="40"/>
        <v>0</v>
      </c>
      <c r="E1325" t="s">
        <v>8221</v>
      </c>
      <c r="F1325">
        <v>27</v>
      </c>
      <c r="G1325" t="b">
        <f t="shared" si="41"/>
        <v>0</v>
      </c>
    </row>
    <row r="1326" spans="1:7" x14ac:dyDescent="0.45">
      <c r="A1326" t="s">
        <v>8219</v>
      </c>
      <c r="B1326">
        <v>81</v>
      </c>
      <c r="C1326" t="b">
        <f t="shared" si="40"/>
        <v>0</v>
      </c>
      <c r="E1326" t="s">
        <v>8221</v>
      </c>
      <c r="F1326">
        <v>27</v>
      </c>
      <c r="G1326" t="b">
        <f t="shared" si="41"/>
        <v>0</v>
      </c>
    </row>
    <row r="1327" spans="1:7" x14ac:dyDescent="0.45">
      <c r="A1327" t="s">
        <v>8219</v>
      </c>
      <c r="B1327">
        <v>82</v>
      </c>
      <c r="C1327" t="b">
        <f t="shared" si="40"/>
        <v>0</v>
      </c>
      <c r="E1327" t="s">
        <v>8221</v>
      </c>
      <c r="F1327">
        <v>27</v>
      </c>
      <c r="G1327" t="b">
        <f t="shared" si="41"/>
        <v>0</v>
      </c>
    </row>
    <row r="1328" spans="1:7" x14ac:dyDescent="0.45">
      <c r="A1328" t="s">
        <v>8219</v>
      </c>
      <c r="B1328">
        <v>82</v>
      </c>
      <c r="C1328" t="b">
        <f t="shared" si="40"/>
        <v>0</v>
      </c>
      <c r="E1328" t="s">
        <v>8221</v>
      </c>
      <c r="F1328">
        <v>27</v>
      </c>
      <c r="G1328" t="b">
        <f t="shared" si="41"/>
        <v>0</v>
      </c>
    </row>
    <row r="1329" spans="1:7" x14ac:dyDescent="0.45">
      <c r="A1329" t="s">
        <v>8219</v>
      </c>
      <c r="B1329">
        <v>82</v>
      </c>
      <c r="C1329" t="b">
        <f t="shared" si="40"/>
        <v>0</v>
      </c>
      <c r="E1329" t="s">
        <v>8221</v>
      </c>
      <c r="F1329">
        <v>27</v>
      </c>
      <c r="G1329" t="b">
        <f t="shared" si="41"/>
        <v>0</v>
      </c>
    </row>
    <row r="1330" spans="1:7" x14ac:dyDescent="0.45">
      <c r="A1330" t="s">
        <v>8219</v>
      </c>
      <c r="B1330">
        <v>82</v>
      </c>
      <c r="C1330" t="b">
        <f t="shared" si="40"/>
        <v>0</v>
      </c>
      <c r="E1330" t="s">
        <v>8221</v>
      </c>
      <c r="F1330">
        <v>27</v>
      </c>
      <c r="G1330" t="b">
        <f t="shared" si="41"/>
        <v>0</v>
      </c>
    </row>
    <row r="1331" spans="1:7" x14ac:dyDescent="0.45">
      <c r="A1331" t="s">
        <v>8219</v>
      </c>
      <c r="B1331">
        <v>82</v>
      </c>
      <c r="C1331" t="b">
        <f t="shared" si="40"/>
        <v>0</v>
      </c>
      <c r="E1331" t="s">
        <v>8221</v>
      </c>
      <c r="F1331">
        <v>27</v>
      </c>
      <c r="G1331" t="b">
        <f t="shared" si="41"/>
        <v>0</v>
      </c>
    </row>
    <row r="1332" spans="1:7" x14ac:dyDescent="0.45">
      <c r="A1332" t="s">
        <v>8219</v>
      </c>
      <c r="B1332">
        <v>82</v>
      </c>
      <c r="C1332" t="b">
        <f t="shared" si="40"/>
        <v>0</v>
      </c>
      <c r="E1332" t="s">
        <v>8221</v>
      </c>
      <c r="F1332">
        <v>28</v>
      </c>
      <c r="G1332" t="b">
        <f t="shared" si="41"/>
        <v>0</v>
      </c>
    </row>
    <row r="1333" spans="1:7" x14ac:dyDescent="0.45">
      <c r="A1333" t="s">
        <v>8219</v>
      </c>
      <c r="B1333">
        <v>82</v>
      </c>
      <c r="C1333" t="b">
        <f t="shared" si="40"/>
        <v>0</v>
      </c>
      <c r="E1333" t="s">
        <v>8221</v>
      </c>
      <c r="F1333">
        <v>28</v>
      </c>
      <c r="G1333" t="b">
        <f t="shared" si="41"/>
        <v>0</v>
      </c>
    </row>
    <row r="1334" spans="1:7" x14ac:dyDescent="0.45">
      <c r="A1334" t="s">
        <v>8219</v>
      </c>
      <c r="B1334">
        <v>82</v>
      </c>
      <c r="C1334" t="b">
        <f t="shared" si="40"/>
        <v>0</v>
      </c>
      <c r="E1334" t="s">
        <v>8221</v>
      </c>
      <c r="F1334">
        <v>28</v>
      </c>
      <c r="G1334" t="b">
        <f t="shared" si="41"/>
        <v>0</v>
      </c>
    </row>
    <row r="1335" spans="1:7" x14ac:dyDescent="0.45">
      <c r="A1335" t="s">
        <v>8219</v>
      </c>
      <c r="B1335">
        <v>82</v>
      </c>
      <c r="C1335" t="b">
        <f t="shared" si="40"/>
        <v>0</v>
      </c>
      <c r="E1335" t="s">
        <v>8221</v>
      </c>
      <c r="F1335">
        <v>28</v>
      </c>
      <c r="G1335" t="b">
        <f t="shared" si="41"/>
        <v>0</v>
      </c>
    </row>
    <row r="1336" spans="1:7" x14ac:dyDescent="0.45">
      <c r="A1336" t="s">
        <v>8219</v>
      </c>
      <c r="B1336">
        <v>83</v>
      </c>
      <c r="C1336" t="b">
        <f t="shared" si="40"/>
        <v>0</v>
      </c>
      <c r="E1336" t="s">
        <v>8221</v>
      </c>
      <c r="F1336">
        <v>28</v>
      </c>
      <c r="G1336" t="b">
        <f t="shared" si="41"/>
        <v>0</v>
      </c>
    </row>
    <row r="1337" spans="1:7" x14ac:dyDescent="0.45">
      <c r="A1337" t="s">
        <v>8219</v>
      </c>
      <c r="B1337">
        <v>83</v>
      </c>
      <c r="C1337" t="b">
        <f t="shared" si="40"/>
        <v>0</v>
      </c>
      <c r="E1337" t="s">
        <v>8221</v>
      </c>
      <c r="F1337">
        <v>28</v>
      </c>
      <c r="G1337" t="b">
        <f t="shared" si="41"/>
        <v>0</v>
      </c>
    </row>
    <row r="1338" spans="1:7" x14ac:dyDescent="0.45">
      <c r="A1338" t="s">
        <v>8219</v>
      </c>
      <c r="B1338">
        <v>83</v>
      </c>
      <c r="C1338" t="b">
        <f t="shared" si="40"/>
        <v>0</v>
      </c>
      <c r="E1338" t="s">
        <v>8221</v>
      </c>
      <c r="F1338">
        <v>28</v>
      </c>
      <c r="G1338" t="b">
        <f t="shared" si="41"/>
        <v>0</v>
      </c>
    </row>
    <row r="1339" spans="1:7" x14ac:dyDescent="0.45">
      <c r="A1339" t="s">
        <v>8219</v>
      </c>
      <c r="B1339">
        <v>83</v>
      </c>
      <c r="C1339" t="b">
        <f t="shared" si="40"/>
        <v>0</v>
      </c>
      <c r="E1339" t="s">
        <v>8221</v>
      </c>
      <c r="F1339">
        <v>28</v>
      </c>
      <c r="G1339" t="b">
        <f t="shared" si="41"/>
        <v>0</v>
      </c>
    </row>
    <row r="1340" spans="1:7" x14ac:dyDescent="0.45">
      <c r="A1340" t="s">
        <v>8219</v>
      </c>
      <c r="B1340">
        <v>83</v>
      </c>
      <c r="C1340" t="b">
        <f t="shared" si="40"/>
        <v>0</v>
      </c>
      <c r="E1340" t="s">
        <v>8221</v>
      </c>
      <c r="F1340">
        <v>29</v>
      </c>
      <c r="G1340" t="b">
        <f t="shared" si="41"/>
        <v>1</v>
      </c>
    </row>
    <row r="1341" spans="1:7" x14ac:dyDescent="0.45">
      <c r="A1341" t="s">
        <v>8219</v>
      </c>
      <c r="B1341">
        <v>83</v>
      </c>
      <c r="C1341" t="b">
        <f t="shared" si="40"/>
        <v>0</v>
      </c>
      <c r="E1341" t="s">
        <v>8221</v>
      </c>
      <c r="F1341">
        <v>29</v>
      </c>
      <c r="G1341" t="b">
        <f t="shared" si="41"/>
        <v>1</v>
      </c>
    </row>
    <row r="1342" spans="1:7" x14ac:dyDescent="0.45">
      <c r="A1342" t="s">
        <v>8219</v>
      </c>
      <c r="B1342">
        <v>83</v>
      </c>
      <c r="C1342" t="b">
        <f t="shared" si="40"/>
        <v>0</v>
      </c>
      <c r="E1342" t="s">
        <v>8221</v>
      </c>
      <c r="F1342">
        <v>29</v>
      </c>
      <c r="G1342" t="b">
        <f t="shared" si="41"/>
        <v>1</v>
      </c>
    </row>
    <row r="1343" spans="1:7" x14ac:dyDescent="0.45">
      <c r="A1343" t="s">
        <v>8219</v>
      </c>
      <c r="B1343">
        <v>83</v>
      </c>
      <c r="C1343" t="b">
        <f t="shared" si="40"/>
        <v>0</v>
      </c>
      <c r="E1343" t="s">
        <v>8221</v>
      </c>
      <c r="F1343">
        <v>29</v>
      </c>
      <c r="G1343" t="b">
        <f t="shared" si="41"/>
        <v>1</v>
      </c>
    </row>
    <row r="1344" spans="1:7" x14ac:dyDescent="0.45">
      <c r="A1344" t="s">
        <v>8219</v>
      </c>
      <c r="B1344">
        <v>84</v>
      </c>
      <c r="C1344" t="b">
        <f t="shared" si="40"/>
        <v>0</v>
      </c>
      <c r="E1344" t="s">
        <v>8221</v>
      </c>
      <c r="F1344">
        <v>29</v>
      </c>
      <c r="G1344" t="b">
        <f t="shared" si="41"/>
        <v>1</v>
      </c>
    </row>
    <row r="1345" spans="1:7" x14ac:dyDescent="0.45">
      <c r="A1345" t="s">
        <v>8219</v>
      </c>
      <c r="B1345">
        <v>84</v>
      </c>
      <c r="C1345" t="b">
        <f t="shared" si="40"/>
        <v>0</v>
      </c>
      <c r="E1345" t="s">
        <v>8221</v>
      </c>
      <c r="F1345">
        <v>29</v>
      </c>
      <c r="G1345" t="b">
        <f t="shared" si="41"/>
        <v>1</v>
      </c>
    </row>
    <row r="1346" spans="1:7" x14ac:dyDescent="0.45">
      <c r="A1346" t="s">
        <v>8219</v>
      </c>
      <c r="B1346">
        <v>84</v>
      </c>
      <c r="C1346" t="b">
        <f t="shared" si="40"/>
        <v>0</v>
      </c>
      <c r="E1346" t="s">
        <v>8221</v>
      </c>
      <c r="F1346">
        <v>29</v>
      </c>
      <c r="G1346" t="b">
        <f t="shared" si="41"/>
        <v>1</v>
      </c>
    </row>
    <row r="1347" spans="1:7" x14ac:dyDescent="0.45">
      <c r="A1347" t="s">
        <v>8219</v>
      </c>
      <c r="B1347">
        <v>84</v>
      </c>
      <c r="C1347" t="b">
        <f t="shared" ref="C1347:C1410" si="42">OR(B1347&lt;$J$30,B1347&gt;$J$31)</f>
        <v>0</v>
      </c>
      <c r="E1347" t="s">
        <v>8221</v>
      </c>
      <c r="F1347">
        <v>29</v>
      </c>
      <c r="G1347" t="b">
        <f t="shared" ref="G1347:G1410" si="43">OR(F1347&lt;$J$38,F1347&gt;$J$39)</f>
        <v>1</v>
      </c>
    </row>
    <row r="1348" spans="1:7" x14ac:dyDescent="0.45">
      <c r="A1348" t="s">
        <v>8219</v>
      </c>
      <c r="B1348">
        <v>84</v>
      </c>
      <c r="C1348" t="b">
        <f t="shared" si="42"/>
        <v>0</v>
      </c>
      <c r="E1348" t="s">
        <v>8221</v>
      </c>
      <c r="F1348">
        <v>29</v>
      </c>
      <c r="G1348" t="b">
        <f t="shared" si="43"/>
        <v>1</v>
      </c>
    </row>
    <row r="1349" spans="1:7" x14ac:dyDescent="0.45">
      <c r="A1349" t="s">
        <v>8219</v>
      </c>
      <c r="B1349">
        <v>84</v>
      </c>
      <c r="C1349" t="b">
        <f t="shared" si="42"/>
        <v>0</v>
      </c>
      <c r="E1349" t="s">
        <v>8221</v>
      </c>
      <c r="F1349">
        <v>30</v>
      </c>
      <c r="G1349" t="b">
        <f t="shared" si="43"/>
        <v>1</v>
      </c>
    </row>
    <row r="1350" spans="1:7" x14ac:dyDescent="0.45">
      <c r="A1350" t="s">
        <v>8219</v>
      </c>
      <c r="B1350">
        <v>85</v>
      </c>
      <c r="C1350" t="b">
        <f t="shared" si="42"/>
        <v>0</v>
      </c>
      <c r="E1350" t="s">
        <v>8221</v>
      </c>
      <c r="F1350">
        <v>30</v>
      </c>
      <c r="G1350" t="b">
        <f t="shared" si="43"/>
        <v>1</v>
      </c>
    </row>
    <row r="1351" spans="1:7" x14ac:dyDescent="0.45">
      <c r="A1351" t="s">
        <v>8219</v>
      </c>
      <c r="B1351">
        <v>85</v>
      </c>
      <c r="C1351" t="b">
        <f t="shared" si="42"/>
        <v>0</v>
      </c>
      <c r="E1351" t="s">
        <v>8221</v>
      </c>
      <c r="F1351">
        <v>30</v>
      </c>
      <c r="G1351" t="b">
        <f t="shared" si="43"/>
        <v>1</v>
      </c>
    </row>
    <row r="1352" spans="1:7" x14ac:dyDescent="0.45">
      <c r="A1352" t="s">
        <v>8219</v>
      </c>
      <c r="B1352">
        <v>85</v>
      </c>
      <c r="C1352" t="b">
        <f t="shared" si="42"/>
        <v>0</v>
      </c>
      <c r="E1352" t="s">
        <v>8221</v>
      </c>
      <c r="F1352">
        <v>30</v>
      </c>
      <c r="G1352" t="b">
        <f t="shared" si="43"/>
        <v>1</v>
      </c>
    </row>
    <row r="1353" spans="1:7" x14ac:dyDescent="0.45">
      <c r="A1353" t="s">
        <v>8219</v>
      </c>
      <c r="B1353">
        <v>85</v>
      </c>
      <c r="C1353" t="b">
        <f t="shared" si="42"/>
        <v>0</v>
      </c>
      <c r="E1353" t="s">
        <v>8221</v>
      </c>
      <c r="F1353">
        <v>30</v>
      </c>
      <c r="G1353" t="b">
        <f t="shared" si="43"/>
        <v>1</v>
      </c>
    </row>
    <row r="1354" spans="1:7" x14ac:dyDescent="0.45">
      <c r="A1354" t="s">
        <v>8219</v>
      </c>
      <c r="B1354">
        <v>86</v>
      </c>
      <c r="C1354" t="b">
        <f t="shared" si="42"/>
        <v>0</v>
      </c>
      <c r="E1354" t="s">
        <v>8221</v>
      </c>
      <c r="F1354">
        <v>30</v>
      </c>
      <c r="G1354" t="b">
        <f t="shared" si="43"/>
        <v>1</v>
      </c>
    </row>
    <row r="1355" spans="1:7" x14ac:dyDescent="0.45">
      <c r="A1355" t="s">
        <v>8219</v>
      </c>
      <c r="B1355">
        <v>86</v>
      </c>
      <c r="C1355" t="b">
        <f t="shared" si="42"/>
        <v>0</v>
      </c>
      <c r="E1355" t="s">
        <v>8221</v>
      </c>
      <c r="F1355">
        <v>30</v>
      </c>
      <c r="G1355" t="b">
        <f t="shared" si="43"/>
        <v>1</v>
      </c>
    </row>
    <row r="1356" spans="1:7" x14ac:dyDescent="0.45">
      <c r="A1356" t="s">
        <v>8219</v>
      </c>
      <c r="B1356">
        <v>86</v>
      </c>
      <c r="C1356" t="b">
        <f t="shared" si="42"/>
        <v>0</v>
      </c>
      <c r="E1356" t="s">
        <v>8221</v>
      </c>
      <c r="F1356">
        <v>31</v>
      </c>
      <c r="G1356" t="b">
        <f t="shared" si="43"/>
        <v>1</v>
      </c>
    </row>
    <row r="1357" spans="1:7" x14ac:dyDescent="0.45">
      <c r="A1357" t="s">
        <v>8219</v>
      </c>
      <c r="B1357">
        <v>86</v>
      </c>
      <c r="C1357" t="b">
        <f t="shared" si="42"/>
        <v>0</v>
      </c>
      <c r="E1357" t="s">
        <v>8221</v>
      </c>
      <c r="F1357">
        <v>31</v>
      </c>
      <c r="G1357" t="b">
        <f t="shared" si="43"/>
        <v>1</v>
      </c>
    </row>
    <row r="1358" spans="1:7" x14ac:dyDescent="0.45">
      <c r="A1358" t="s">
        <v>8219</v>
      </c>
      <c r="B1358">
        <v>86</v>
      </c>
      <c r="C1358" t="b">
        <f t="shared" si="42"/>
        <v>0</v>
      </c>
      <c r="E1358" t="s">
        <v>8221</v>
      </c>
      <c r="F1358">
        <v>31</v>
      </c>
      <c r="G1358" t="b">
        <f t="shared" si="43"/>
        <v>1</v>
      </c>
    </row>
    <row r="1359" spans="1:7" x14ac:dyDescent="0.45">
      <c r="A1359" t="s">
        <v>8219</v>
      </c>
      <c r="B1359">
        <v>86</v>
      </c>
      <c r="C1359" t="b">
        <f t="shared" si="42"/>
        <v>0</v>
      </c>
      <c r="E1359" t="s">
        <v>8221</v>
      </c>
      <c r="F1359">
        <v>31</v>
      </c>
      <c r="G1359" t="b">
        <f t="shared" si="43"/>
        <v>1</v>
      </c>
    </row>
    <row r="1360" spans="1:7" x14ac:dyDescent="0.45">
      <c r="A1360" t="s">
        <v>8219</v>
      </c>
      <c r="B1360">
        <v>87</v>
      </c>
      <c r="C1360" t="b">
        <f t="shared" si="42"/>
        <v>0</v>
      </c>
      <c r="E1360" t="s">
        <v>8221</v>
      </c>
      <c r="F1360">
        <v>31</v>
      </c>
      <c r="G1360" t="b">
        <f t="shared" si="43"/>
        <v>1</v>
      </c>
    </row>
    <row r="1361" spans="1:7" x14ac:dyDescent="0.45">
      <c r="A1361" t="s">
        <v>8219</v>
      </c>
      <c r="B1361">
        <v>87</v>
      </c>
      <c r="C1361" t="b">
        <f t="shared" si="42"/>
        <v>0</v>
      </c>
      <c r="E1361" t="s">
        <v>8221</v>
      </c>
      <c r="F1361">
        <v>31</v>
      </c>
      <c r="G1361" t="b">
        <f t="shared" si="43"/>
        <v>1</v>
      </c>
    </row>
    <row r="1362" spans="1:7" x14ac:dyDescent="0.45">
      <c r="A1362" t="s">
        <v>8219</v>
      </c>
      <c r="B1362">
        <v>87</v>
      </c>
      <c r="C1362" t="b">
        <f t="shared" si="42"/>
        <v>0</v>
      </c>
      <c r="E1362" t="s">
        <v>8221</v>
      </c>
      <c r="F1362">
        <v>31</v>
      </c>
      <c r="G1362" t="b">
        <f t="shared" si="43"/>
        <v>1</v>
      </c>
    </row>
    <row r="1363" spans="1:7" x14ac:dyDescent="0.45">
      <c r="A1363" t="s">
        <v>8219</v>
      </c>
      <c r="B1363">
        <v>87</v>
      </c>
      <c r="C1363" t="b">
        <f t="shared" si="42"/>
        <v>0</v>
      </c>
      <c r="E1363" t="s">
        <v>8221</v>
      </c>
      <c r="F1363">
        <v>32</v>
      </c>
      <c r="G1363" t="b">
        <f t="shared" si="43"/>
        <v>1</v>
      </c>
    </row>
    <row r="1364" spans="1:7" x14ac:dyDescent="0.45">
      <c r="A1364" t="s">
        <v>8219</v>
      </c>
      <c r="B1364">
        <v>87</v>
      </c>
      <c r="C1364" t="b">
        <f t="shared" si="42"/>
        <v>0</v>
      </c>
      <c r="E1364" t="s">
        <v>8221</v>
      </c>
      <c r="F1364">
        <v>32</v>
      </c>
      <c r="G1364" t="b">
        <f t="shared" si="43"/>
        <v>1</v>
      </c>
    </row>
    <row r="1365" spans="1:7" x14ac:dyDescent="0.45">
      <c r="A1365" t="s">
        <v>8219</v>
      </c>
      <c r="B1365">
        <v>87</v>
      </c>
      <c r="C1365" t="b">
        <f t="shared" si="42"/>
        <v>0</v>
      </c>
      <c r="E1365" t="s">
        <v>8221</v>
      </c>
      <c r="F1365">
        <v>32</v>
      </c>
      <c r="G1365" t="b">
        <f t="shared" si="43"/>
        <v>1</v>
      </c>
    </row>
    <row r="1366" spans="1:7" x14ac:dyDescent="0.45">
      <c r="A1366" t="s">
        <v>8219</v>
      </c>
      <c r="B1366">
        <v>87</v>
      </c>
      <c r="C1366" t="b">
        <f t="shared" si="42"/>
        <v>0</v>
      </c>
      <c r="E1366" t="s">
        <v>8221</v>
      </c>
      <c r="F1366">
        <v>33</v>
      </c>
      <c r="G1366" t="b">
        <f t="shared" si="43"/>
        <v>1</v>
      </c>
    </row>
    <row r="1367" spans="1:7" x14ac:dyDescent="0.45">
      <c r="A1367" t="s">
        <v>8219</v>
      </c>
      <c r="B1367">
        <v>87</v>
      </c>
      <c r="C1367" t="b">
        <f t="shared" si="42"/>
        <v>0</v>
      </c>
      <c r="E1367" t="s">
        <v>8221</v>
      </c>
      <c r="F1367">
        <v>33</v>
      </c>
      <c r="G1367" t="b">
        <f t="shared" si="43"/>
        <v>1</v>
      </c>
    </row>
    <row r="1368" spans="1:7" x14ac:dyDescent="0.45">
      <c r="A1368" t="s">
        <v>8219</v>
      </c>
      <c r="B1368">
        <v>87</v>
      </c>
      <c r="C1368" t="b">
        <f t="shared" si="42"/>
        <v>0</v>
      </c>
      <c r="E1368" t="s">
        <v>8221</v>
      </c>
      <c r="F1368">
        <v>33</v>
      </c>
      <c r="G1368" t="b">
        <f t="shared" si="43"/>
        <v>1</v>
      </c>
    </row>
    <row r="1369" spans="1:7" x14ac:dyDescent="0.45">
      <c r="A1369" t="s">
        <v>8219</v>
      </c>
      <c r="B1369">
        <v>88</v>
      </c>
      <c r="C1369" t="b">
        <f t="shared" si="42"/>
        <v>0</v>
      </c>
      <c r="E1369" t="s">
        <v>8221</v>
      </c>
      <c r="F1369">
        <v>33</v>
      </c>
      <c r="G1369" t="b">
        <f t="shared" si="43"/>
        <v>1</v>
      </c>
    </row>
    <row r="1370" spans="1:7" x14ac:dyDescent="0.45">
      <c r="A1370" t="s">
        <v>8219</v>
      </c>
      <c r="B1370">
        <v>88</v>
      </c>
      <c r="C1370" t="b">
        <f t="shared" si="42"/>
        <v>0</v>
      </c>
      <c r="E1370" t="s">
        <v>8221</v>
      </c>
      <c r="F1370">
        <v>33</v>
      </c>
      <c r="G1370" t="b">
        <f t="shared" si="43"/>
        <v>1</v>
      </c>
    </row>
    <row r="1371" spans="1:7" x14ac:dyDescent="0.45">
      <c r="A1371" t="s">
        <v>8219</v>
      </c>
      <c r="B1371">
        <v>88</v>
      </c>
      <c r="C1371" t="b">
        <f t="shared" si="42"/>
        <v>0</v>
      </c>
      <c r="E1371" t="s">
        <v>8221</v>
      </c>
      <c r="F1371">
        <v>33</v>
      </c>
      <c r="G1371" t="b">
        <f t="shared" si="43"/>
        <v>1</v>
      </c>
    </row>
    <row r="1372" spans="1:7" x14ac:dyDescent="0.45">
      <c r="A1372" t="s">
        <v>8219</v>
      </c>
      <c r="B1372">
        <v>88</v>
      </c>
      <c r="C1372" t="b">
        <f t="shared" si="42"/>
        <v>0</v>
      </c>
      <c r="E1372" t="s">
        <v>8221</v>
      </c>
      <c r="F1372">
        <v>33</v>
      </c>
      <c r="G1372" t="b">
        <f t="shared" si="43"/>
        <v>1</v>
      </c>
    </row>
    <row r="1373" spans="1:7" x14ac:dyDescent="0.45">
      <c r="A1373" t="s">
        <v>8219</v>
      </c>
      <c r="B1373">
        <v>88</v>
      </c>
      <c r="C1373" t="b">
        <f t="shared" si="42"/>
        <v>0</v>
      </c>
      <c r="E1373" t="s">
        <v>8221</v>
      </c>
      <c r="F1373">
        <v>34</v>
      </c>
      <c r="G1373" t="b">
        <f t="shared" si="43"/>
        <v>1</v>
      </c>
    </row>
    <row r="1374" spans="1:7" x14ac:dyDescent="0.45">
      <c r="A1374" t="s">
        <v>8219</v>
      </c>
      <c r="B1374">
        <v>88</v>
      </c>
      <c r="C1374" t="b">
        <f t="shared" si="42"/>
        <v>0</v>
      </c>
      <c r="E1374" t="s">
        <v>8221</v>
      </c>
      <c r="F1374">
        <v>34</v>
      </c>
      <c r="G1374" t="b">
        <f t="shared" si="43"/>
        <v>1</v>
      </c>
    </row>
    <row r="1375" spans="1:7" x14ac:dyDescent="0.45">
      <c r="A1375" t="s">
        <v>8219</v>
      </c>
      <c r="B1375">
        <v>89</v>
      </c>
      <c r="C1375" t="b">
        <f t="shared" si="42"/>
        <v>0</v>
      </c>
      <c r="E1375" t="s">
        <v>8221</v>
      </c>
      <c r="F1375">
        <v>34</v>
      </c>
      <c r="G1375" t="b">
        <f t="shared" si="43"/>
        <v>1</v>
      </c>
    </row>
    <row r="1376" spans="1:7" x14ac:dyDescent="0.45">
      <c r="A1376" t="s">
        <v>8219</v>
      </c>
      <c r="B1376">
        <v>89</v>
      </c>
      <c r="C1376" t="b">
        <f t="shared" si="42"/>
        <v>0</v>
      </c>
      <c r="E1376" t="s">
        <v>8221</v>
      </c>
      <c r="F1376">
        <v>34</v>
      </c>
      <c r="G1376" t="b">
        <f t="shared" si="43"/>
        <v>1</v>
      </c>
    </row>
    <row r="1377" spans="1:7" x14ac:dyDescent="0.45">
      <c r="A1377" t="s">
        <v>8219</v>
      </c>
      <c r="B1377">
        <v>89</v>
      </c>
      <c r="C1377" t="b">
        <f t="shared" si="42"/>
        <v>0</v>
      </c>
      <c r="E1377" t="s">
        <v>8221</v>
      </c>
      <c r="F1377">
        <v>34</v>
      </c>
      <c r="G1377" t="b">
        <f t="shared" si="43"/>
        <v>1</v>
      </c>
    </row>
    <row r="1378" spans="1:7" x14ac:dyDescent="0.45">
      <c r="A1378" t="s">
        <v>8219</v>
      </c>
      <c r="B1378">
        <v>89</v>
      </c>
      <c r="C1378" t="b">
        <f t="shared" si="42"/>
        <v>0</v>
      </c>
      <c r="E1378" t="s">
        <v>8221</v>
      </c>
      <c r="F1378">
        <v>35</v>
      </c>
      <c r="G1378" t="b">
        <f t="shared" si="43"/>
        <v>1</v>
      </c>
    </row>
    <row r="1379" spans="1:7" x14ac:dyDescent="0.45">
      <c r="A1379" t="s">
        <v>8219</v>
      </c>
      <c r="B1379">
        <v>89</v>
      </c>
      <c r="C1379" t="b">
        <f t="shared" si="42"/>
        <v>0</v>
      </c>
      <c r="E1379" t="s">
        <v>8221</v>
      </c>
      <c r="F1379">
        <v>36</v>
      </c>
      <c r="G1379" t="b">
        <f t="shared" si="43"/>
        <v>1</v>
      </c>
    </row>
    <row r="1380" spans="1:7" x14ac:dyDescent="0.45">
      <c r="A1380" t="s">
        <v>8219</v>
      </c>
      <c r="B1380">
        <v>89</v>
      </c>
      <c r="C1380" t="b">
        <f t="shared" si="42"/>
        <v>0</v>
      </c>
      <c r="E1380" t="s">
        <v>8221</v>
      </c>
      <c r="F1380">
        <v>36</v>
      </c>
      <c r="G1380" t="b">
        <f t="shared" si="43"/>
        <v>1</v>
      </c>
    </row>
    <row r="1381" spans="1:7" x14ac:dyDescent="0.45">
      <c r="A1381" t="s">
        <v>8219</v>
      </c>
      <c r="B1381">
        <v>89</v>
      </c>
      <c r="C1381" t="b">
        <f t="shared" si="42"/>
        <v>0</v>
      </c>
      <c r="E1381" t="s">
        <v>8221</v>
      </c>
      <c r="F1381">
        <v>36</v>
      </c>
      <c r="G1381" t="b">
        <f t="shared" si="43"/>
        <v>1</v>
      </c>
    </row>
    <row r="1382" spans="1:7" x14ac:dyDescent="0.45">
      <c r="A1382" t="s">
        <v>8219</v>
      </c>
      <c r="B1382">
        <v>89</v>
      </c>
      <c r="C1382" t="b">
        <f t="shared" si="42"/>
        <v>0</v>
      </c>
      <c r="E1382" t="s">
        <v>8221</v>
      </c>
      <c r="F1382">
        <v>36</v>
      </c>
      <c r="G1382" t="b">
        <f t="shared" si="43"/>
        <v>1</v>
      </c>
    </row>
    <row r="1383" spans="1:7" x14ac:dyDescent="0.45">
      <c r="A1383" t="s">
        <v>8219</v>
      </c>
      <c r="B1383">
        <v>89</v>
      </c>
      <c r="C1383" t="b">
        <f t="shared" si="42"/>
        <v>0</v>
      </c>
      <c r="E1383" t="s">
        <v>8221</v>
      </c>
      <c r="F1383">
        <v>36</v>
      </c>
      <c r="G1383" t="b">
        <f t="shared" si="43"/>
        <v>1</v>
      </c>
    </row>
    <row r="1384" spans="1:7" x14ac:dyDescent="0.45">
      <c r="A1384" t="s">
        <v>8219</v>
      </c>
      <c r="B1384">
        <v>89</v>
      </c>
      <c r="C1384" t="b">
        <f t="shared" si="42"/>
        <v>0</v>
      </c>
      <c r="E1384" t="s">
        <v>8221</v>
      </c>
      <c r="F1384">
        <v>37</v>
      </c>
      <c r="G1384" t="b">
        <f t="shared" si="43"/>
        <v>1</v>
      </c>
    </row>
    <row r="1385" spans="1:7" x14ac:dyDescent="0.45">
      <c r="A1385" t="s">
        <v>8219</v>
      </c>
      <c r="B1385">
        <v>89</v>
      </c>
      <c r="C1385" t="b">
        <f t="shared" si="42"/>
        <v>0</v>
      </c>
      <c r="E1385" t="s">
        <v>8221</v>
      </c>
      <c r="F1385">
        <v>37</v>
      </c>
      <c r="G1385" t="b">
        <f t="shared" si="43"/>
        <v>1</v>
      </c>
    </row>
    <row r="1386" spans="1:7" x14ac:dyDescent="0.45">
      <c r="A1386" t="s">
        <v>8219</v>
      </c>
      <c r="B1386">
        <v>90</v>
      </c>
      <c r="C1386" t="b">
        <f t="shared" si="42"/>
        <v>0</v>
      </c>
      <c r="E1386" t="s">
        <v>8221</v>
      </c>
      <c r="F1386">
        <v>37</v>
      </c>
      <c r="G1386" t="b">
        <f t="shared" si="43"/>
        <v>1</v>
      </c>
    </row>
    <row r="1387" spans="1:7" x14ac:dyDescent="0.45">
      <c r="A1387" t="s">
        <v>8219</v>
      </c>
      <c r="B1387">
        <v>90</v>
      </c>
      <c r="C1387" t="b">
        <f t="shared" si="42"/>
        <v>0</v>
      </c>
      <c r="E1387" t="s">
        <v>8221</v>
      </c>
      <c r="F1387">
        <v>37</v>
      </c>
      <c r="G1387" t="b">
        <f t="shared" si="43"/>
        <v>1</v>
      </c>
    </row>
    <row r="1388" spans="1:7" x14ac:dyDescent="0.45">
      <c r="A1388" t="s">
        <v>8219</v>
      </c>
      <c r="B1388">
        <v>90</v>
      </c>
      <c r="C1388" t="b">
        <f t="shared" si="42"/>
        <v>0</v>
      </c>
      <c r="E1388" t="s">
        <v>8221</v>
      </c>
      <c r="F1388">
        <v>37</v>
      </c>
      <c r="G1388" t="b">
        <f t="shared" si="43"/>
        <v>1</v>
      </c>
    </row>
    <row r="1389" spans="1:7" x14ac:dyDescent="0.45">
      <c r="A1389" t="s">
        <v>8219</v>
      </c>
      <c r="B1389">
        <v>90</v>
      </c>
      <c r="C1389" t="b">
        <f t="shared" si="42"/>
        <v>0</v>
      </c>
      <c r="E1389" t="s">
        <v>8221</v>
      </c>
      <c r="F1389">
        <v>37</v>
      </c>
      <c r="G1389" t="b">
        <f t="shared" si="43"/>
        <v>1</v>
      </c>
    </row>
    <row r="1390" spans="1:7" x14ac:dyDescent="0.45">
      <c r="A1390" t="s">
        <v>8219</v>
      </c>
      <c r="B1390">
        <v>90</v>
      </c>
      <c r="C1390" t="b">
        <f t="shared" si="42"/>
        <v>0</v>
      </c>
      <c r="E1390" t="s">
        <v>8221</v>
      </c>
      <c r="F1390">
        <v>37</v>
      </c>
      <c r="G1390" t="b">
        <f t="shared" si="43"/>
        <v>1</v>
      </c>
    </row>
    <row r="1391" spans="1:7" x14ac:dyDescent="0.45">
      <c r="A1391" t="s">
        <v>8219</v>
      </c>
      <c r="B1391">
        <v>90</v>
      </c>
      <c r="C1391" t="b">
        <f t="shared" si="42"/>
        <v>0</v>
      </c>
      <c r="E1391" t="s">
        <v>8221</v>
      </c>
      <c r="F1391">
        <v>37</v>
      </c>
      <c r="G1391" t="b">
        <f t="shared" si="43"/>
        <v>1</v>
      </c>
    </row>
    <row r="1392" spans="1:7" x14ac:dyDescent="0.45">
      <c r="A1392" t="s">
        <v>8219</v>
      </c>
      <c r="B1392">
        <v>90</v>
      </c>
      <c r="C1392" t="b">
        <f t="shared" si="42"/>
        <v>0</v>
      </c>
      <c r="E1392" t="s">
        <v>8221</v>
      </c>
      <c r="F1392">
        <v>38</v>
      </c>
      <c r="G1392" t="b">
        <f t="shared" si="43"/>
        <v>1</v>
      </c>
    </row>
    <row r="1393" spans="1:7" x14ac:dyDescent="0.45">
      <c r="A1393" t="s">
        <v>8219</v>
      </c>
      <c r="B1393">
        <v>90</v>
      </c>
      <c r="C1393" t="b">
        <f t="shared" si="42"/>
        <v>0</v>
      </c>
      <c r="E1393" t="s">
        <v>8221</v>
      </c>
      <c r="F1393">
        <v>38</v>
      </c>
      <c r="G1393" t="b">
        <f t="shared" si="43"/>
        <v>1</v>
      </c>
    </row>
    <row r="1394" spans="1:7" x14ac:dyDescent="0.45">
      <c r="A1394" t="s">
        <v>8219</v>
      </c>
      <c r="B1394">
        <v>90</v>
      </c>
      <c r="C1394" t="b">
        <f t="shared" si="42"/>
        <v>0</v>
      </c>
      <c r="E1394" t="s">
        <v>8221</v>
      </c>
      <c r="F1394">
        <v>38</v>
      </c>
      <c r="G1394" t="b">
        <f t="shared" si="43"/>
        <v>1</v>
      </c>
    </row>
    <row r="1395" spans="1:7" x14ac:dyDescent="0.45">
      <c r="A1395" t="s">
        <v>8219</v>
      </c>
      <c r="B1395">
        <v>91</v>
      </c>
      <c r="C1395" t="b">
        <f t="shared" si="42"/>
        <v>0</v>
      </c>
      <c r="E1395" t="s">
        <v>8221</v>
      </c>
      <c r="F1395">
        <v>38</v>
      </c>
      <c r="G1395" t="b">
        <f t="shared" si="43"/>
        <v>1</v>
      </c>
    </row>
    <row r="1396" spans="1:7" x14ac:dyDescent="0.45">
      <c r="A1396" t="s">
        <v>8219</v>
      </c>
      <c r="B1396">
        <v>91</v>
      </c>
      <c r="C1396" t="b">
        <f t="shared" si="42"/>
        <v>0</v>
      </c>
      <c r="E1396" t="s">
        <v>8221</v>
      </c>
      <c r="F1396">
        <v>38</v>
      </c>
      <c r="G1396" t="b">
        <f t="shared" si="43"/>
        <v>1</v>
      </c>
    </row>
    <row r="1397" spans="1:7" x14ac:dyDescent="0.45">
      <c r="A1397" t="s">
        <v>8219</v>
      </c>
      <c r="B1397">
        <v>91</v>
      </c>
      <c r="C1397" t="b">
        <f t="shared" si="42"/>
        <v>0</v>
      </c>
      <c r="E1397" t="s">
        <v>8221</v>
      </c>
      <c r="F1397">
        <v>39</v>
      </c>
      <c r="G1397" t="b">
        <f t="shared" si="43"/>
        <v>1</v>
      </c>
    </row>
    <row r="1398" spans="1:7" x14ac:dyDescent="0.45">
      <c r="A1398" t="s">
        <v>8219</v>
      </c>
      <c r="B1398">
        <v>91</v>
      </c>
      <c r="C1398" t="b">
        <f t="shared" si="42"/>
        <v>0</v>
      </c>
      <c r="E1398" t="s">
        <v>8221</v>
      </c>
      <c r="F1398">
        <v>39</v>
      </c>
      <c r="G1398" t="b">
        <f t="shared" si="43"/>
        <v>1</v>
      </c>
    </row>
    <row r="1399" spans="1:7" x14ac:dyDescent="0.45">
      <c r="A1399" t="s">
        <v>8219</v>
      </c>
      <c r="B1399">
        <v>91</v>
      </c>
      <c r="C1399" t="b">
        <f t="shared" si="42"/>
        <v>0</v>
      </c>
      <c r="E1399" t="s">
        <v>8221</v>
      </c>
      <c r="F1399">
        <v>39</v>
      </c>
      <c r="G1399" t="b">
        <f t="shared" si="43"/>
        <v>1</v>
      </c>
    </row>
    <row r="1400" spans="1:7" x14ac:dyDescent="0.45">
      <c r="A1400" t="s">
        <v>8219</v>
      </c>
      <c r="B1400">
        <v>92</v>
      </c>
      <c r="C1400" t="b">
        <f t="shared" si="42"/>
        <v>0</v>
      </c>
      <c r="E1400" t="s">
        <v>8221</v>
      </c>
      <c r="F1400">
        <v>39</v>
      </c>
      <c r="G1400" t="b">
        <f t="shared" si="43"/>
        <v>1</v>
      </c>
    </row>
    <row r="1401" spans="1:7" x14ac:dyDescent="0.45">
      <c r="A1401" t="s">
        <v>8219</v>
      </c>
      <c r="B1401">
        <v>92</v>
      </c>
      <c r="C1401" t="b">
        <f t="shared" si="42"/>
        <v>0</v>
      </c>
      <c r="E1401" t="s">
        <v>8221</v>
      </c>
      <c r="F1401">
        <v>39</v>
      </c>
      <c r="G1401" t="b">
        <f t="shared" si="43"/>
        <v>1</v>
      </c>
    </row>
    <row r="1402" spans="1:7" x14ac:dyDescent="0.45">
      <c r="A1402" t="s">
        <v>8219</v>
      </c>
      <c r="B1402">
        <v>92</v>
      </c>
      <c r="C1402" t="b">
        <f t="shared" si="42"/>
        <v>0</v>
      </c>
      <c r="E1402" t="s">
        <v>8221</v>
      </c>
      <c r="F1402">
        <v>39</v>
      </c>
      <c r="G1402" t="b">
        <f t="shared" si="43"/>
        <v>1</v>
      </c>
    </row>
    <row r="1403" spans="1:7" x14ac:dyDescent="0.45">
      <c r="A1403" t="s">
        <v>8219</v>
      </c>
      <c r="B1403">
        <v>93</v>
      </c>
      <c r="C1403" t="b">
        <f t="shared" si="42"/>
        <v>0</v>
      </c>
      <c r="E1403" t="s">
        <v>8221</v>
      </c>
      <c r="F1403">
        <v>40</v>
      </c>
      <c r="G1403" t="b">
        <f t="shared" si="43"/>
        <v>1</v>
      </c>
    </row>
    <row r="1404" spans="1:7" x14ac:dyDescent="0.45">
      <c r="A1404" t="s">
        <v>8219</v>
      </c>
      <c r="B1404">
        <v>93</v>
      </c>
      <c r="C1404" t="b">
        <f t="shared" si="42"/>
        <v>0</v>
      </c>
      <c r="E1404" t="s">
        <v>8221</v>
      </c>
      <c r="F1404">
        <v>40</v>
      </c>
      <c r="G1404" t="b">
        <f t="shared" si="43"/>
        <v>1</v>
      </c>
    </row>
    <row r="1405" spans="1:7" x14ac:dyDescent="0.45">
      <c r="A1405" t="s">
        <v>8219</v>
      </c>
      <c r="B1405">
        <v>93</v>
      </c>
      <c r="C1405" t="b">
        <f t="shared" si="42"/>
        <v>0</v>
      </c>
      <c r="E1405" t="s">
        <v>8221</v>
      </c>
      <c r="F1405">
        <v>40</v>
      </c>
      <c r="G1405" t="b">
        <f t="shared" si="43"/>
        <v>1</v>
      </c>
    </row>
    <row r="1406" spans="1:7" x14ac:dyDescent="0.45">
      <c r="A1406" t="s">
        <v>8219</v>
      </c>
      <c r="B1406">
        <v>93</v>
      </c>
      <c r="C1406" t="b">
        <f t="shared" si="42"/>
        <v>0</v>
      </c>
      <c r="E1406" t="s">
        <v>8221</v>
      </c>
      <c r="F1406">
        <v>41</v>
      </c>
      <c r="G1406" t="b">
        <f t="shared" si="43"/>
        <v>1</v>
      </c>
    </row>
    <row r="1407" spans="1:7" x14ac:dyDescent="0.45">
      <c r="A1407" t="s">
        <v>8219</v>
      </c>
      <c r="B1407">
        <v>93</v>
      </c>
      <c r="C1407" t="b">
        <f t="shared" si="42"/>
        <v>0</v>
      </c>
      <c r="E1407" t="s">
        <v>8221</v>
      </c>
      <c r="F1407">
        <v>41</v>
      </c>
      <c r="G1407" t="b">
        <f t="shared" si="43"/>
        <v>1</v>
      </c>
    </row>
    <row r="1408" spans="1:7" x14ac:dyDescent="0.45">
      <c r="A1408" t="s">
        <v>8219</v>
      </c>
      <c r="B1408">
        <v>93</v>
      </c>
      <c r="C1408" t="b">
        <f t="shared" si="42"/>
        <v>0</v>
      </c>
      <c r="E1408" t="s">
        <v>8221</v>
      </c>
      <c r="F1408">
        <v>41</v>
      </c>
      <c r="G1408" t="b">
        <f t="shared" si="43"/>
        <v>1</v>
      </c>
    </row>
    <row r="1409" spans="1:7" x14ac:dyDescent="0.45">
      <c r="A1409" t="s">
        <v>8219</v>
      </c>
      <c r="B1409">
        <v>94</v>
      </c>
      <c r="C1409" t="b">
        <f t="shared" si="42"/>
        <v>0</v>
      </c>
      <c r="E1409" t="s">
        <v>8221</v>
      </c>
      <c r="F1409">
        <v>42</v>
      </c>
      <c r="G1409" t="b">
        <f t="shared" si="43"/>
        <v>1</v>
      </c>
    </row>
    <row r="1410" spans="1:7" x14ac:dyDescent="0.45">
      <c r="A1410" t="s">
        <v>8219</v>
      </c>
      <c r="B1410">
        <v>94</v>
      </c>
      <c r="C1410" t="b">
        <f t="shared" si="42"/>
        <v>0</v>
      </c>
      <c r="E1410" t="s">
        <v>8221</v>
      </c>
      <c r="F1410">
        <v>42</v>
      </c>
      <c r="G1410" t="b">
        <f t="shared" si="43"/>
        <v>1</v>
      </c>
    </row>
    <row r="1411" spans="1:7" x14ac:dyDescent="0.45">
      <c r="A1411" t="s">
        <v>8219</v>
      </c>
      <c r="B1411">
        <v>94</v>
      </c>
      <c r="C1411" t="b">
        <f t="shared" ref="C1411:C1474" si="44">OR(B1411&lt;$J$30,B1411&gt;$J$31)</f>
        <v>0</v>
      </c>
      <c r="E1411" t="s">
        <v>8221</v>
      </c>
      <c r="F1411">
        <v>43</v>
      </c>
      <c r="G1411" t="b">
        <f t="shared" ref="G1411:G1474" si="45">OR(F1411&lt;$J$38,F1411&gt;$J$39)</f>
        <v>1</v>
      </c>
    </row>
    <row r="1412" spans="1:7" x14ac:dyDescent="0.45">
      <c r="A1412" t="s">
        <v>8219</v>
      </c>
      <c r="B1412">
        <v>94</v>
      </c>
      <c r="C1412" t="b">
        <f t="shared" si="44"/>
        <v>0</v>
      </c>
      <c r="E1412" t="s">
        <v>8221</v>
      </c>
      <c r="F1412">
        <v>44</v>
      </c>
      <c r="G1412" t="b">
        <f t="shared" si="45"/>
        <v>1</v>
      </c>
    </row>
    <row r="1413" spans="1:7" x14ac:dyDescent="0.45">
      <c r="A1413" t="s">
        <v>8219</v>
      </c>
      <c r="B1413">
        <v>94</v>
      </c>
      <c r="C1413" t="b">
        <f t="shared" si="44"/>
        <v>0</v>
      </c>
      <c r="E1413" t="s">
        <v>8221</v>
      </c>
      <c r="F1413">
        <v>45</v>
      </c>
      <c r="G1413" t="b">
        <f t="shared" si="45"/>
        <v>1</v>
      </c>
    </row>
    <row r="1414" spans="1:7" x14ac:dyDescent="0.45">
      <c r="A1414" t="s">
        <v>8219</v>
      </c>
      <c r="B1414">
        <v>94</v>
      </c>
      <c r="C1414" t="b">
        <f t="shared" si="44"/>
        <v>0</v>
      </c>
      <c r="E1414" t="s">
        <v>8221</v>
      </c>
      <c r="F1414">
        <v>45</v>
      </c>
      <c r="G1414" t="b">
        <f t="shared" si="45"/>
        <v>1</v>
      </c>
    </row>
    <row r="1415" spans="1:7" x14ac:dyDescent="0.45">
      <c r="A1415" t="s">
        <v>8219</v>
      </c>
      <c r="B1415">
        <v>94</v>
      </c>
      <c r="C1415" t="b">
        <f t="shared" si="44"/>
        <v>0</v>
      </c>
      <c r="E1415" t="s">
        <v>8221</v>
      </c>
      <c r="F1415">
        <v>45</v>
      </c>
      <c r="G1415" t="b">
        <f t="shared" si="45"/>
        <v>1</v>
      </c>
    </row>
    <row r="1416" spans="1:7" x14ac:dyDescent="0.45">
      <c r="A1416" t="s">
        <v>8219</v>
      </c>
      <c r="B1416">
        <v>94</v>
      </c>
      <c r="C1416" t="b">
        <f t="shared" si="44"/>
        <v>0</v>
      </c>
      <c r="E1416" t="s">
        <v>8221</v>
      </c>
      <c r="F1416">
        <v>46</v>
      </c>
      <c r="G1416" t="b">
        <f t="shared" si="45"/>
        <v>1</v>
      </c>
    </row>
    <row r="1417" spans="1:7" x14ac:dyDescent="0.45">
      <c r="A1417" t="s">
        <v>8219</v>
      </c>
      <c r="B1417">
        <v>95</v>
      </c>
      <c r="C1417" t="b">
        <f t="shared" si="44"/>
        <v>0</v>
      </c>
      <c r="E1417" t="s">
        <v>8221</v>
      </c>
      <c r="F1417">
        <v>47</v>
      </c>
      <c r="G1417" t="b">
        <f t="shared" si="45"/>
        <v>1</v>
      </c>
    </row>
    <row r="1418" spans="1:7" x14ac:dyDescent="0.45">
      <c r="A1418" t="s">
        <v>8219</v>
      </c>
      <c r="B1418">
        <v>95</v>
      </c>
      <c r="C1418" t="b">
        <f t="shared" si="44"/>
        <v>0</v>
      </c>
      <c r="E1418" t="s">
        <v>8221</v>
      </c>
      <c r="F1418">
        <v>47</v>
      </c>
      <c r="G1418" t="b">
        <f t="shared" si="45"/>
        <v>1</v>
      </c>
    </row>
    <row r="1419" spans="1:7" x14ac:dyDescent="0.45">
      <c r="A1419" t="s">
        <v>8219</v>
      </c>
      <c r="B1419">
        <v>95</v>
      </c>
      <c r="C1419" t="b">
        <f t="shared" si="44"/>
        <v>0</v>
      </c>
      <c r="E1419" t="s">
        <v>8221</v>
      </c>
      <c r="F1419">
        <v>48</v>
      </c>
      <c r="G1419" t="b">
        <f t="shared" si="45"/>
        <v>1</v>
      </c>
    </row>
    <row r="1420" spans="1:7" x14ac:dyDescent="0.45">
      <c r="A1420" t="s">
        <v>8219</v>
      </c>
      <c r="B1420">
        <v>95</v>
      </c>
      <c r="C1420" t="b">
        <f t="shared" si="44"/>
        <v>0</v>
      </c>
      <c r="E1420" t="s">
        <v>8221</v>
      </c>
      <c r="F1420">
        <v>48</v>
      </c>
      <c r="G1420" t="b">
        <f t="shared" si="45"/>
        <v>1</v>
      </c>
    </row>
    <row r="1421" spans="1:7" x14ac:dyDescent="0.45">
      <c r="A1421" t="s">
        <v>8219</v>
      </c>
      <c r="B1421">
        <v>95</v>
      </c>
      <c r="C1421" t="b">
        <f t="shared" si="44"/>
        <v>0</v>
      </c>
      <c r="E1421" t="s">
        <v>8221</v>
      </c>
      <c r="F1421">
        <v>49</v>
      </c>
      <c r="G1421" t="b">
        <f t="shared" si="45"/>
        <v>1</v>
      </c>
    </row>
    <row r="1422" spans="1:7" x14ac:dyDescent="0.45">
      <c r="A1422" t="s">
        <v>8219</v>
      </c>
      <c r="B1422">
        <v>95</v>
      </c>
      <c r="C1422" t="b">
        <f t="shared" si="44"/>
        <v>0</v>
      </c>
      <c r="E1422" t="s">
        <v>8221</v>
      </c>
      <c r="F1422">
        <v>49</v>
      </c>
      <c r="G1422" t="b">
        <f t="shared" si="45"/>
        <v>1</v>
      </c>
    </row>
    <row r="1423" spans="1:7" x14ac:dyDescent="0.45">
      <c r="A1423" t="s">
        <v>8219</v>
      </c>
      <c r="B1423">
        <v>95</v>
      </c>
      <c r="C1423" t="b">
        <f t="shared" si="44"/>
        <v>0</v>
      </c>
      <c r="E1423" t="s">
        <v>8221</v>
      </c>
      <c r="F1423">
        <v>49</v>
      </c>
      <c r="G1423" t="b">
        <f t="shared" si="45"/>
        <v>1</v>
      </c>
    </row>
    <row r="1424" spans="1:7" x14ac:dyDescent="0.45">
      <c r="A1424" t="s">
        <v>8219</v>
      </c>
      <c r="B1424">
        <v>96</v>
      </c>
      <c r="C1424" t="b">
        <f t="shared" si="44"/>
        <v>0</v>
      </c>
      <c r="E1424" t="s">
        <v>8221</v>
      </c>
      <c r="F1424">
        <v>50</v>
      </c>
      <c r="G1424" t="b">
        <f t="shared" si="45"/>
        <v>1</v>
      </c>
    </row>
    <row r="1425" spans="1:7" x14ac:dyDescent="0.45">
      <c r="A1425" t="s">
        <v>8219</v>
      </c>
      <c r="B1425">
        <v>96</v>
      </c>
      <c r="C1425" t="b">
        <f t="shared" si="44"/>
        <v>0</v>
      </c>
      <c r="E1425" t="s">
        <v>8221</v>
      </c>
      <c r="F1425">
        <v>50</v>
      </c>
      <c r="G1425" t="b">
        <f t="shared" si="45"/>
        <v>1</v>
      </c>
    </row>
    <row r="1426" spans="1:7" x14ac:dyDescent="0.45">
      <c r="A1426" t="s">
        <v>8219</v>
      </c>
      <c r="B1426">
        <v>96</v>
      </c>
      <c r="C1426" t="b">
        <f t="shared" si="44"/>
        <v>0</v>
      </c>
      <c r="E1426" t="s">
        <v>8221</v>
      </c>
      <c r="F1426">
        <v>52</v>
      </c>
      <c r="G1426" t="b">
        <f t="shared" si="45"/>
        <v>1</v>
      </c>
    </row>
    <row r="1427" spans="1:7" x14ac:dyDescent="0.45">
      <c r="A1427" t="s">
        <v>8219</v>
      </c>
      <c r="B1427">
        <v>96</v>
      </c>
      <c r="C1427" t="b">
        <f t="shared" si="44"/>
        <v>0</v>
      </c>
      <c r="E1427" t="s">
        <v>8221</v>
      </c>
      <c r="F1427">
        <v>52</v>
      </c>
      <c r="G1427" t="b">
        <f t="shared" si="45"/>
        <v>1</v>
      </c>
    </row>
    <row r="1428" spans="1:7" x14ac:dyDescent="0.45">
      <c r="A1428" t="s">
        <v>8219</v>
      </c>
      <c r="B1428">
        <v>96</v>
      </c>
      <c r="C1428" t="b">
        <f t="shared" si="44"/>
        <v>0</v>
      </c>
      <c r="E1428" t="s">
        <v>8221</v>
      </c>
      <c r="F1428">
        <v>52</v>
      </c>
      <c r="G1428" t="b">
        <f t="shared" si="45"/>
        <v>1</v>
      </c>
    </row>
    <row r="1429" spans="1:7" x14ac:dyDescent="0.45">
      <c r="A1429" t="s">
        <v>8219</v>
      </c>
      <c r="B1429">
        <v>96</v>
      </c>
      <c r="C1429" t="b">
        <f t="shared" si="44"/>
        <v>0</v>
      </c>
      <c r="E1429" t="s">
        <v>8221</v>
      </c>
      <c r="F1429">
        <v>53</v>
      </c>
      <c r="G1429" t="b">
        <f t="shared" si="45"/>
        <v>1</v>
      </c>
    </row>
    <row r="1430" spans="1:7" x14ac:dyDescent="0.45">
      <c r="A1430" t="s">
        <v>8219</v>
      </c>
      <c r="B1430">
        <v>96</v>
      </c>
      <c r="C1430" t="b">
        <f t="shared" si="44"/>
        <v>0</v>
      </c>
      <c r="E1430" t="s">
        <v>8221</v>
      </c>
      <c r="F1430">
        <v>53</v>
      </c>
      <c r="G1430" t="b">
        <f t="shared" si="45"/>
        <v>1</v>
      </c>
    </row>
    <row r="1431" spans="1:7" x14ac:dyDescent="0.45">
      <c r="A1431" t="s">
        <v>8219</v>
      </c>
      <c r="B1431">
        <v>96</v>
      </c>
      <c r="C1431" t="b">
        <f t="shared" si="44"/>
        <v>0</v>
      </c>
      <c r="E1431" t="s">
        <v>8221</v>
      </c>
      <c r="F1431">
        <v>55</v>
      </c>
      <c r="G1431" t="b">
        <f t="shared" si="45"/>
        <v>1</v>
      </c>
    </row>
    <row r="1432" spans="1:7" x14ac:dyDescent="0.45">
      <c r="A1432" t="s">
        <v>8219</v>
      </c>
      <c r="B1432">
        <v>96</v>
      </c>
      <c r="C1432" t="b">
        <f t="shared" si="44"/>
        <v>0</v>
      </c>
      <c r="E1432" t="s">
        <v>8221</v>
      </c>
      <c r="F1432">
        <v>55</v>
      </c>
      <c r="G1432" t="b">
        <f t="shared" si="45"/>
        <v>1</v>
      </c>
    </row>
    <row r="1433" spans="1:7" x14ac:dyDescent="0.45">
      <c r="A1433" t="s">
        <v>8219</v>
      </c>
      <c r="B1433">
        <v>96</v>
      </c>
      <c r="C1433" t="b">
        <f t="shared" si="44"/>
        <v>0</v>
      </c>
      <c r="E1433" t="s">
        <v>8221</v>
      </c>
      <c r="F1433">
        <v>56</v>
      </c>
      <c r="G1433" t="b">
        <f t="shared" si="45"/>
        <v>1</v>
      </c>
    </row>
    <row r="1434" spans="1:7" x14ac:dyDescent="0.45">
      <c r="A1434" t="s">
        <v>8219</v>
      </c>
      <c r="B1434">
        <v>97</v>
      </c>
      <c r="C1434" t="b">
        <f t="shared" si="44"/>
        <v>0</v>
      </c>
      <c r="E1434" t="s">
        <v>8221</v>
      </c>
      <c r="F1434">
        <v>57</v>
      </c>
      <c r="G1434" t="b">
        <f t="shared" si="45"/>
        <v>1</v>
      </c>
    </row>
    <row r="1435" spans="1:7" x14ac:dyDescent="0.45">
      <c r="A1435" t="s">
        <v>8219</v>
      </c>
      <c r="B1435">
        <v>97</v>
      </c>
      <c r="C1435" t="b">
        <f t="shared" si="44"/>
        <v>0</v>
      </c>
      <c r="E1435" t="s">
        <v>8221</v>
      </c>
      <c r="F1435">
        <v>57</v>
      </c>
      <c r="G1435" t="b">
        <f t="shared" si="45"/>
        <v>1</v>
      </c>
    </row>
    <row r="1436" spans="1:7" x14ac:dyDescent="0.45">
      <c r="A1436" t="s">
        <v>8219</v>
      </c>
      <c r="B1436">
        <v>97</v>
      </c>
      <c r="C1436" t="b">
        <f t="shared" si="44"/>
        <v>0</v>
      </c>
      <c r="E1436" t="s">
        <v>8221</v>
      </c>
      <c r="F1436">
        <v>59</v>
      </c>
      <c r="G1436" t="b">
        <f t="shared" si="45"/>
        <v>1</v>
      </c>
    </row>
    <row r="1437" spans="1:7" x14ac:dyDescent="0.45">
      <c r="A1437" t="s">
        <v>8219</v>
      </c>
      <c r="B1437">
        <v>97</v>
      </c>
      <c r="C1437" t="b">
        <f t="shared" si="44"/>
        <v>0</v>
      </c>
      <c r="E1437" t="s">
        <v>8221</v>
      </c>
      <c r="F1437">
        <v>60</v>
      </c>
      <c r="G1437" t="b">
        <f t="shared" si="45"/>
        <v>1</v>
      </c>
    </row>
    <row r="1438" spans="1:7" x14ac:dyDescent="0.45">
      <c r="A1438" t="s">
        <v>8219</v>
      </c>
      <c r="B1438">
        <v>97</v>
      </c>
      <c r="C1438" t="b">
        <f t="shared" si="44"/>
        <v>0</v>
      </c>
      <c r="E1438" t="s">
        <v>8221</v>
      </c>
      <c r="F1438">
        <v>60</v>
      </c>
      <c r="G1438" t="b">
        <f t="shared" si="45"/>
        <v>1</v>
      </c>
    </row>
    <row r="1439" spans="1:7" x14ac:dyDescent="0.45">
      <c r="A1439" t="s">
        <v>8219</v>
      </c>
      <c r="B1439">
        <v>97</v>
      </c>
      <c r="C1439" t="b">
        <f t="shared" si="44"/>
        <v>0</v>
      </c>
      <c r="E1439" t="s">
        <v>8221</v>
      </c>
      <c r="F1439">
        <v>66</v>
      </c>
      <c r="G1439" t="b">
        <f t="shared" si="45"/>
        <v>1</v>
      </c>
    </row>
    <row r="1440" spans="1:7" x14ac:dyDescent="0.45">
      <c r="A1440" t="s">
        <v>8219</v>
      </c>
      <c r="B1440">
        <v>97</v>
      </c>
      <c r="C1440" t="b">
        <f t="shared" si="44"/>
        <v>0</v>
      </c>
      <c r="E1440" t="s">
        <v>8221</v>
      </c>
      <c r="F1440">
        <v>67</v>
      </c>
      <c r="G1440" t="b">
        <f t="shared" si="45"/>
        <v>1</v>
      </c>
    </row>
    <row r="1441" spans="1:7" x14ac:dyDescent="0.45">
      <c r="A1441" t="s">
        <v>8219</v>
      </c>
      <c r="B1441">
        <v>98</v>
      </c>
      <c r="C1441" t="b">
        <f t="shared" si="44"/>
        <v>0</v>
      </c>
      <c r="E1441" t="s">
        <v>8221</v>
      </c>
      <c r="F1441">
        <v>68</v>
      </c>
      <c r="G1441" t="b">
        <f t="shared" si="45"/>
        <v>1</v>
      </c>
    </row>
    <row r="1442" spans="1:7" x14ac:dyDescent="0.45">
      <c r="A1442" t="s">
        <v>8219</v>
      </c>
      <c r="B1442">
        <v>98</v>
      </c>
      <c r="C1442" t="b">
        <f t="shared" si="44"/>
        <v>0</v>
      </c>
      <c r="E1442" t="s">
        <v>8221</v>
      </c>
      <c r="F1442">
        <v>70</v>
      </c>
      <c r="G1442" t="b">
        <f t="shared" si="45"/>
        <v>1</v>
      </c>
    </row>
    <row r="1443" spans="1:7" x14ac:dyDescent="0.45">
      <c r="A1443" t="s">
        <v>8219</v>
      </c>
      <c r="B1443">
        <v>98</v>
      </c>
      <c r="C1443" t="b">
        <f t="shared" si="44"/>
        <v>0</v>
      </c>
      <c r="E1443" t="s">
        <v>8221</v>
      </c>
      <c r="F1443">
        <v>70</v>
      </c>
      <c r="G1443" t="b">
        <f t="shared" si="45"/>
        <v>1</v>
      </c>
    </row>
    <row r="1444" spans="1:7" x14ac:dyDescent="0.45">
      <c r="A1444" t="s">
        <v>8219</v>
      </c>
      <c r="B1444">
        <v>98</v>
      </c>
      <c r="C1444" t="b">
        <f t="shared" si="44"/>
        <v>0</v>
      </c>
      <c r="E1444" t="s">
        <v>8221</v>
      </c>
      <c r="F1444">
        <v>72</v>
      </c>
      <c r="G1444" t="b">
        <f t="shared" si="45"/>
        <v>1</v>
      </c>
    </row>
    <row r="1445" spans="1:7" x14ac:dyDescent="0.45">
      <c r="A1445" t="s">
        <v>8219</v>
      </c>
      <c r="B1445">
        <v>98</v>
      </c>
      <c r="C1445" t="b">
        <f t="shared" si="44"/>
        <v>0</v>
      </c>
      <c r="E1445" t="s">
        <v>8221</v>
      </c>
      <c r="F1445">
        <v>72</v>
      </c>
      <c r="G1445" t="b">
        <f t="shared" si="45"/>
        <v>1</v>
      </c>
    </row>
    <row r="1446" spans="1:7" x14ac:dyDescent="0.45">
      <c r="A1446" t="s">
        <v>8219</v>
      </c>
      <c r="B1446">
        <v>98</v>
      </c>
      <c r="C1446" t="b">
        <f t="shared" si="44"/>
        <v>0</v>
      </c>
      <c r="E1446" t="s">
        <v>8221</v>
      </c>
      <c r="F1446">
        <v>73</v>
      </c>
      <c r="G1446" t="b">
        <f t="shared" si="45"/>
        <v>1</v>
      </c>
    </row>
    <row r="1447" spans="1:7" x14ac:dyDescent="0.45">
      <c r="A1447" t="s">
        <v>8219</v>
      </c>
      <c r="B1447">
        <v>99</v>
      </c>
      <c r="C1447" t="b">
        <f t="shared" si="44"/>
        <v>0</v>
      </c>
      <c r="E1447" t="s">
        <v>8221</v>
      </c>
      <c r="F1447">
        <v>75</v>
      </c>
      <c r="G1447" t="b">
        <f t="shared" si="45"/>
        <v>1</v>
      </c>
    </row>
    <row r="1448" spans="1:7" x14ac:dyDescent="0.45">
      <c r="A1448" t="s">
        <v>8219</v>
      </c>
      <c r="B1448">
        <v>99</v>
      </c>
      <c r="C1448" t="b">
        <f t="shared" si="44"/>
        <v>0</v>
      </c>
      <c r="E1448" t="s">
        <v>8221</v>
      </c>
      <c r="F1448">
        <v>76</v>
      </c>
      <c r="G1448" t="b">
        <f t="shared" si="45"/>
        <v>1</v>
      </c>
    </row>
    <row r="1449" spans="1:7" x14ac:dyDescent="0.45">
      <c r="A1449" t="s">
        <v>8219</v>
      </c>
      <c r="B1449">
        <v>99</v>
      </c>
      <c r="C1449" t="b">
        <f t="shared" si="44"/>
        <v>0</v>
      </c>
      <c r="E1449" t="s">
        <v>8221</v>
      </c>
      <c r="F1449">
        <v>76</v>
      </c>
      <c r="G1449" t="b">
        <f t="shared" si="45"/>
        <v>1</v>
      </c>
    </row>
    <row r="1450" spans="1:7" x14ac:dyDescent="0.45">
      <c r="A1450" t="s">
        <v>8219</v>
      </c>
      <c r="B1450">
        <v>99</v>
      </c>
      <c r="C1450" t="b">
        <f t="shared" si="44"/>
        <v>0</v>
      </c>
      <c r="E1450" t="s">
        <v>8221</v>
      </c>
      <c r="F1450">
        <v>76</v>
      </c>
      <c r="G1450" t="b">
        <f t="shared" si="45"/>
        <v>1</v>
      </c>
    </row>
    <row r="1451" spans="1:7" x14ac:dyDescent="0.45">
      <c r="A1451" t="s">
        <v>8219</v>
      </c>
      <c r="B1451">
        <v>99</v>
      </c>
      <c r="C1451" t="b">
        <f t="shared" si="44"/>
        <v>0</v>
      </c>
      <c r="E1451" t="s">
        <v>8221</v>
      </c>
      <c r="F1451">
        <v>79</v>
      </c>
      <c r="G1451" t="b">
        <f t="shared" si="45"/>
        <v>1</v>
      </c>
    </row>
    <row r="1452" spans="1:7" x14ac:dyDescent="0.45">
      <c r="A1452" t="s">
        <v>8219</v>
      </c>
      <c r="B1452">
        <v>99</v>
      </c>
      <c r="C1452" t="b">
        <f t="shared" si="44"/>
        <v>0</v>
      </c>
      <c r="E1452" t="s">
        <v>8221</v>
      </c>
      <c r="F1452">
        <v>81</v>
      </c>
      <c r="G1452" t="b">
        <f t="shared" si="45"/>
        <v>1</v>
      </c>
    </row>
    <row r="1453" spans="1:7" x14ac:dyDescent="0.45">
      <c r="A1453" t="s">
        <v>8219</v>
      </c>
      <c r="B1453">
        <v>99</v>
      </c>
      <c r="C1453" t="b">
        <f t="shared" si="44"/>
        <v>0</v>
      </c>
      <c r="E1453" t="s">
        <v>8221</v>
      </c>
      <c r="F1453">
        <v>81</v>
      </c>
      <c r="G1453" t="b">
        <f t="shared" si="45"/>
        <v>1</v>
      </c>
    </row>
    <row r="1454" spans="1:7" x14ac:dyDescent="0.45">
      <c r="A1454" t="s">
        <v>8219</v>
      </c>
      <c r="B1454">
        <v>100</v>
      </c>
      <c r="C1454" t="b">
        <f t="shared" si="44"/>
        <v>0</v>
      </c>
      <c r="E1454" t="s">
        <v>8221</v>
      </c>
      <c r="F1454">
        <v>83</v>
      </c>
      <c r="G1454" t="b">
        <f t="shared" si="45"/>
        <v>1</v>
      </c>
    </row>
    <row r="1455" spans="1:7" x14ac:dyDescent="0.45">
      <c r="A1455" t="s">
        <v>8219</v>
      </c>
      <c r="B1455">
        <v>100</v>
      </c>
      <c r="C1455" t="b">
        <f t="shared" si="44"/>
        <v>0</v>
      </c>
      <c r="E1455" t="s">
        <v>8221</v>
      </c>
      <c r="F1455">
        <v>84</v>
      </c>
      <c r="G1455" t="b">
        <f t="shared" si="45"/>
        <v>1</v>
      </c>
    </row>
    <row r="1456" spans="1:7" x14ac:dyDescent="0.45">
      <c r="A1456" t="s">
        <v>8219</v>
      </c>
      <c r="B1456">
        <v>100</v>
      </c>
      <c r="C1456" t="b">
        <f t="shared" si="44"/>
        <v>0</v>
      </c>
      <c r="E1456" t="s">
        <v>8221</v>
      </c>
      <c r="F1456">
        <v>84</v>
      </c>
      <c r="G1456" t="b">
        <f t="shared" si="45"/>
        <v>1</v>
      </c>
    </row>
    <row r="1457" spans="1:7" x14ac:dyDescent="0.45">
      <c r="A1457" t="s">
        <v>8219</v>
      </c>
      <c r="B1457">
        <v>100</v>
      </c>
      <c r="C1457" t="b">
        <f t="shared" si="44"/>
        <v>0</v>
      </c>
      <c r="E1457" t="s">
        <v>8221</v>
      </c>
      <c r="F1457">
        <v>84</v>
      </c>
      <c r="G1457" t="b">
        <f t="shared" si="45"/>
        <v>1</v>
      </c>
    </row>
    <row r="1458" spans="1:7" x14ac:dyDescent="0.45">
      <c r="A1458" t="s">
        <v>8219</v>
      </c>
      <c r="B1458">
        <v>100</v>
      </c>
      <c r="C1458" t="b">
        <f t="shared" si="44"/>
        <v>0</v>
      </c>
      <c r="E1458" t="s">
        <v>8221</v>
      </c>
      <c r="F1458">
        <v>85</v>
      </c>
      <c r="G1458" t="b">
        <f t="shared" si="45"/>
        <v>1</v>
      </c>
    </row>
    <row r="1459" spans="1:7" x14ac:dyDescent="0.45">
      <c r="A1459" t="s">
        <v>8219</v>
      </c>
      <c r="B1459">
        <v>100</v>
      </c>
      <c r="C1459" t="b">
        <f t="shared" si="44"/>
        <v>0</v>
      </c>
      <c r="E1459" t="s">
        <v>8221</v>
      </c>
      <c r="F1459">
        <v>86</v>
      </c>
      <c r="G1459" t="b">
        <f t="shared" si="45"/>
        <v>1</v>
      </c>
    </row>
    <row r="1460" spans="1:7" x14ac:dyDescent="0.45">
      <c r="A1460" t="s">
        <v>8219</v>
      </c>
      <c r="B1460">
        <v>100</v>
      </c>
      <c r="C1460" t="b">
        <f t="shared" si="44"/>
        <v>0</v>
      </c>
      <c r="E1460" t="s">
        <v>8221</v>
      </c>
      <c r="F1460">
        <v>89</v>
      </c>
      <c r="G1460" t="b">
        <f t="shared" si="45"/>
        <v>1</v>
      </c>
    </row>
    <row r="1461" spans="1:7" x14ac:dyDescent="0.45">
      <c r="A1461" t="s">
        <v>8219</v>
      </c>
      <c r="B1461">
        <v>100</v>
      </c>
      <c r="C1461" t="b">
        <f t="shared" si="44"/>
        <v>0</v>
      </c>
      <c r="E1461" t="s">
        <v>8221</v>
      </c>
      <c r="F1461">
        <v>90</v>
      </c>
      <c r="G1461" t="b">
        <f t="shared" si="45"/>
        <v>1</v>
      </c>
    </row>
    <row r="1462" spans="1:7" x14ac:dyDescent="0.45">
      <c r="A1462" t="s">
        <v>8219</v>
      </c>
      <c r="B1462">
        <v>101</v>
      </c>
      <c r="C1462" t="b">
        <f t="shared" si="44"/>
        <v>0</v>
      </c>
      <c r="E1462" t="s">
        <v>8221</v>
      </c>
      <c r="F1462">
        <v>91</v>
      </c>
      <c r="G1462" t="b">
        <f t="shared" si="45"/>
        <v>1</v>
      </c>
    </row>
    <row r="1463" spans="1:7" x14ac:dyDescent="0.45">
      <c r="A1463" t="s">
        <v>8219</v>
      </c>
      <c r="B1463">
        <v>101</v>
      </c>
      <c r="C1463" t="b">
        <f t="shared" si="44"/>
        <v>0</v>
      </c>
      <c r="E1463" t="s">
        <v>8221</v>
      </c>
      <c r="F1463">
        <v>92</v>
      </c>
      <c r="G1463" t="b">
        <f t="shared" si="45"/>
        <v>1</v>
      </c>
    </row>
    <row r="1464" spans="1:7" x14ac:dyDescent="0.45">
      <c r="A1464" t="s">
        <v>8219</v>
      </c>
      <c r="B1464">
        <v>101</v>
      </c>
      <c r="C1464" t="b">
        <f t="shared" si="44"/>
        <v>0</v>
      </c>
      <c r="E1464" t="s">
        <v>8221</v>
      </c>
      <c r="F1464">
        <v>92</v>
      </c>
      <c r="G1464" t="b">
        <f t="shared" si="45"/>
        <v>1</v>
      </c>
    </row>
    <row r="1465" spans="1:7" x14ac:dyDescent="0.45">
      <c r="A1465" t="s">
        <v>8219</v>
      </c>
      <c r="B1465">
        <v>101</v>
      </c>
      <c r="C1465" t="b">
        <f t="shared" si="44"/>
        <v>0</v>
      </c>
      <c r="E1465" t="s">
        <v>8221</v>
      </c>
      <c r="F1465">
        <v>93</v>
      </c>
      <c r="G1465" t="b">
        <f t="shared" si="45"/>
        <v>1</v>
      </c>
    </row>
    <row r="1466" spans="1:7" x14ac:dyDescent="0.45">
      <c r="A1466" t="s">
        <v>8219</v>
      </c>
      <c r="B1466">
        <v>102</v>
      </c>
      <c r="C1466" t="b">
        <f t="shared" si="44"/>
        <v>0</v>
      </c>
      <c r="E1466" t="s">
        <v>8221</v>
      </c>
      <c r="F1466">
        <v>94</v>
      </c>
      <c r="G1466" t="b">
        <f t="shared" si="45"/>
        <v>1</v>
      </c>
    </row>
    <row r="1467" spans="1:7" x14ac:dyDescent="0.45">
      <c r="A1467" t="s">
        <v>8219</v>
      </c>
      <c r="B1467">
        <v>102</v>
      </c>
      <c r="C1467" t="b">
        <f t="shared" si="44"/>
        <v>0</v>
      </c>
      <c r="E1467" t="s">
        <v>8221</v>
      </c>
      <c r="F1467">
        <v>94</v>
      </c>
      <c r="G1467" t="b">
        <f t="shared" si="45"/>
        <v>1</v>
      </c>
    </row>
    <row r="1468" spans="1:7" x14ac:dyDescent="0.45">
      <c r="A1468" t="s">
        <v>8219</v>
      </c>
      <c r="B1468">
        <v>102</v>
      </c>
      <c r="C1468" t="b">
        <f t="shared" si="44"/>
        <v>0</v>
      </c>
      <c r="E1468" t="s">
        <v>8221</v>
      </c>
      <c r="F1468">
        <v>94</v>
      </c>
      <c r="G1468" t="b">
        <f t="shared" si="45"/>
        <v>1</v>
      </c>
    </row>
    <row r="1469" spans="1:7" x14ac:dyDescent="0.45">
      <c r="A1469" t="s">
        <v>8219</v>
      </c>
      <c r="B1469">
        <v>102</v>
      </c>
      <c r="C1469" t="b">
        <f t="shared" si="44"/>
        <v>0</v>
      </c>
      <c r="E1469" t="s">
        <v>8221</v>
      </c>
      <c r="F1469">
        <v>95</v>
      </c>
      <c r="G1469" t="b">
        <f t="shared" si="45"/>
        <v>1</v>
      </c>
    </row>
    <row r="1470" spans="1:7" x14ac:dyDescent="0.45">
      <c r="A1470" t="s">
        <v>8219</v>
      </c>
      <c r="B1470">
        <v>102</v>
      </c>
      <c r="C1470" t="b">
        <f t="shared" si="44"/>
        <v>0</v>
      </c>
      <c r="E1470" t="s">
        <v>8221</v>
      </c>
      <c r="F1470">
        <v>96</v>
      </c>
      <c r="G1470" t="b">
        <f t="shared" si="45"/>
        <v>1</v>
      </c>
    </row>
    <row r="1471" spans="1:7" x14ac:dyDescent="0.45">
      <c r="A1471" t="s">
        <v>8219</v>
      </c>
      <c r="B1471">
        <v>103</v>
      </c>
      <c r="C1471" t="b">
        <f t="shared" si="44"/>
        <v>0</v>
      </c>
      <c r="E1471" t="s">
        <v>8221</v>
      </c>
      <c r="F1471">
        <v>96</v>
      </c>
      <c r="G1471" t="b">
        <f t="shared" si="45"/>
        <v>1</v>
      </c>
    </row>
    <row r="1472" spans="1:7" x14ac:dyDescent="0.45">
      <c r="A1472" t="s">
        <v>8219</v>
      </c>
      <c r="B1472">
        <v>103</v>
      </c>
      <c r="C1472" t="b">
        <f t="shared" si="44"/>
        <v>0</v>
      </c>
      <c r="E1472" t="s">
        <v>8221</v>
      </c>
      <c r="F1472">
        <v>96</v>
      </c>
      <c r="G1472" t="b">
        <f t="shared" si="45"/>
        <v>1</v>
      </c>
    </row>
    <row r="1473" spans="1:7" x14ac:dyDescent="0.45">
      <c r="A1473" t="s">
        <v>8219</v>
      </c>
      <c r="B1473">
        <v>103</v>
      </c>
      <c r="C1473" t="b">
        <f t="shared" si="44"/>
        <v>0</v>
      </c>
      <c r="E1473" t="s">
        <v>8221</v>
      </c>
      <c r="F1473">
        <v>96</v>
      </c>
      <c r="G1473" t="b">
        <f t="shared" si="45"/>
        <v>1</v>
      </c>
    </row>
    <row r="1474" spans="1:7" x14ac:dyDescent="0.45">
      <c r="A1474" t="s">
        <v>8219</v>
      </c>
      <c r="B1474">
        <v>103</v>
      </c>
      <c r="C1474" t="b">
        <f t="shared" si="44"/>
        <v>0</v>
      </c>
      <c r="E1474" t="s">
        <v>8221</v>
      </c>
      <c r="F1474">
        <v>98</v>
      </c>
      <c r="G1474" t="b">
        <f t="shared" si="45"/>
        <v>1</v>
      </c>
    </row>
    <row r="1475" spans="1:7" x14ac:dyDescent="0.45">
      <c r="A1475" t="s">
        <v>8219</v>
      </c>
      <c r="B1475">
        <v>103</v>
      </c>
      <c r="C1475" t="b">
        <f t="shared" ref="C1475:C1538" si="46">OR(B1475&lt;$J$30,B1475&gt;$J$31)</f>
        <v>0</v>
      </c>
      <c r="E1475" t="s">
        <v>8221</v>
      </c>
      <c r="F1475">
        <v>99</v>
      </c>
      <c r="G1475" t="b">
        <f t="shared" ref="G1475:G1531" si="47">OR(F1475&lt;$J$38,F1475&gt;$J$39)</f>
        <v>1</v>
      </c>
    </row>
    <row r="1476" spans="1:7" x14ac:dyDescent="0.45">
      <c r="A1476" t="s">
        <v>8219</v>
      </c>
      <c r="B1476">
        <v>103</v>
      </c>
      <c r="C1476" t="b">
        <f t="shared" si="46"/>
        <v>0</v>
      </c>
      <c r="E1476" t="s">
        <v>8221</v>
      </c>
      <c r="F1476">
        <v>99</v>
      </c>
      <c r="G1476" t="b">
        <f t="shared" si="47"/>
        <v>1</v>
      </c>
    </row>
    <row r="1477" spans="1:7" x14ac:dyDescent="0.45">
      <c r="A1477" t="s">
        <v>8219</v>
      </c>
      <c r="B1477">
        <v>104</v>
      </c>
      <c r="C1477" t="b">
        <f t="shared" si="46"/>
        <v>0</v>
      </c>
      <c r="E1477" t="s">
        <v>8221</v>
      </c>
      <c r="F1477">
        <v>100</v>
      </c>
      <c r="G1477" t="b">
        <f t="shared" si="47"/>
        <v>1</v>
      </c>
    </row>
    <row r="1478" spans="1:7" x14ac:dyDescent="0.45">
      <c r="A1478" t="s">
        <v>8219</v>
      </c>
      <c r="B1478">
        <v>104</v>
      </c>
      <c r="C1478" t="b">
        <f t="shared" si="46"/>
        <v>0</v>
      </c>
      <c r="E1478" t="s">
        <v>8221</v>
      </c>
      <c r="F1478">
        <v>103</v>
      </c>
      <c r="G1478" t="b">
        <f t="shared" si="47"/>
        <v>1</v>
      </c>
    </row>
    <row r="1479" spans="1:7" x14ac:dyDescent="0.45">
      <c r="A1479" t="s">
        <v>8219</v>
      </c>
      <c r="B1479">
        <v>104</v>
      </c>
      <c r="C1479" t="b">
        <f t="shared" si="46"/>
        <v>0</v>
      </c>
      <c r="E1479" t="s">
        <v>8221</v>
      </c>
      <c r="F1479">
        <v>105</v>
      </c>
      <c r="G1479" t="b">
        <f t="shared" si="47"/>
        <v>1</v>
      </c>
    </row>
    <row r="1480" spans="1:7" x14ac:dyDescent="0.45">
      <c r="A1480" t="s">
        <v>8219</v>
      </c>
      <c r="B1480">
        <v>104</v>
      </c>
      <c r="C1480" t="b">
        <f t="shared" si="46"/>
        <v>0</v>
      </c>
      <c r="E1480" t="s">
        <v>8221</v>
      </c>
      <c r="F1480">
        <v>108</v>
      </c>
      <c r="G1480" t="b">
        <f t="shared" si="47"/>
        <v>1</v>
      </c>
    </row>
    <row r="1481" spans="1:7" x14ac:dyDescent="0.45">
      <c r="A1481" t="s">
        <v>8219</v>
      </c>
      <c r="B1481">
        <v>104</v>
      </c>
      <c r="C1481" t="b">
        <f t="shared" si="46"/>
        <v>0</v>
      </c>
      <c r="E1481" t="s">
        <v>8221</v>
      </c>
      <c r="F1481">
        <v>110</v>
      </c>
      <c r="G1481" t="b">
        <f t="shared" si="47"/>
        <v>1</v>
      </c>
    </row>
    <row r="1482" spans="1:7" x14ac:dyDescent="0.45">
      <c r="A1482" t="s">
        <v>8219</v>
      </c>
      <c r="B1482">
        <v>104</v>
      </c>
      <c r="C1482" t="b">
        <f t="shared" si="46"/>
        <v>0</v>
      </c>
      <c r="E1482" t="s">
        <v>8221</v>
      </c>
      <c r="F1482">
        <v>113</v>
      </c>
      <c r="G1482" t="b">
        <f t="shared" si="47"/>
        <v>1</v>
      </c>
    </row>
    <row r="1483" spans="1:7" x14ac:dyDescent="0.45">
      <c r="A1483" t="s">
        <v>8219</v>
      </c>
      <c r="B1483">
        <v>104</v>
      </c>
      <c r="C1483" t="b">
        <f t="shared" si="46"/>
        <v>0</v>
      </c>
      <c r="E1483" t="s">
        <v>8221</v>
      </c>
      <c r="F1483">
        <v>114</v>
      </c>
      <c r="G1483" t="b">
        <f t="shared" si="47"/>
        <v>1</v>
      </c>
    </row>
    <row r="1484" spans="1:7" x14ac:dyDescent="0.45">
      <c r="A1484" t="s">
        <v>8219</v>
      </c>
      <c r="B1484">
        <v>104</v>
      </c>
      <c r="C1484" t="b">
        <f t="shared" si="46"/>
        <v>0</v>
      </c>
      <c r="E1484" t="s">
        <v>8221</v>
      </c>
      <c r="F1484">
        <v>114</v>
      </c>
      <c r="G1484" t="b">
        <f t="shared" si="47"/>
        <v>1</v>
      </c>
    </row>
    <row r="1485" spans="1:7" x14ac:dyDescent="0.45">
      <c r="A1485" t="s">
        <v>8219</v>
      </c>
      <c r="B1485">
        <v>104</v>
      </c>
      <c r="C1485" t="b">
        <f t="shared" si="46"/>
        <v>0</v>
      </c>
      <c r="E1485" t="s">
        <v>8221</v>
      </c>
      <c r="F1485">
        <v>117</v>
      </c>
      <c r="G1485" t="b">
        <f t="shared" si="47"/>
        <v>1</v>
      </c>
    </row>
    <row r="1486" spans="1:7" x14ac:dyDescent="0.45">
      <c r="A1486" t="s">
        <v>8219</v>
      </c>
      <c r="B1486">
        <v>104</v>
      </c>
      <c r="C1486" t="b">
        <f t="shared" si="46"/>
        <v>0</v>
      </c>
      <c r="E1486" t="s">
        <v>8221</v>
      </c>
      <c r="F1486">
        <v>118</v>
      </c>
      <c r="G1486" t="b">
        <f t="shared" si="47"/>
        <v>1</v>
      </c>
    </row>
    <row r="1487" spans="1:7" x14ac:dyDescent="0.45">
      <c r="A1487" t="s">
        <v>8219</v>
      </c>
      <c r="B1487">
        <v>104</v>
      </c>
      <c r="C1487" t="b">
        <f t="shared" si="46"/>
        <v>0</v>
      </c>
      <c r="E1487" t="s">
        <v>8221</v>
      </c>
      <c r="F1487">
        <v>121</v>
      </c>
      <c r="G1487" t="b">
        <f t="shared" si="47"/>
        <v>1</v>
      </c>
    </row>
    <row r="1488" spans="1:7" x14ac:dyDescent="0.45">
      <c r="A1488" t="s">
        <v>8219</v>
      </c>
      <c r="B1488">
        <v>104</v>
      </c>
      <c r="C1488" t="b">
        <f t="shared" si="46"/>
        <v>0</v>
      </c>
      <c r="E1488" t="s">
        <v>8221</v>
      </c>
      <c r="F1488">
        <v>122</v>
      </c>
      <c r="G1488" t="b">
        <f t="shared" si="47"/>
        <v>1</v>
      </c>
    </row>
    <row r="1489" spans="1:7" x14ac:dyDescent="0.45">
      <c r="A1489" t="s">
        <v>8219</v>
      </c>
      <c r="B1489">
        <v>104</v>
      </c>
      <c r="C1489" t="b">
        <f t="shared" si="46"/>
        <v>0</v>
      </c>
      <c r="E1489" t="s">
        <v>8221</v>
      </c>
      <c r="F1489">
        <v>123</v>
      </c>
      <c r="G1489" t="b">
        <f t="shared" si="47"/>
        <v>1</v>
      </c>
    </row>
    <row r="1490" spans="1:7" x14ac:dyDescent="0.45">
      <c r="A1490" t="s">
        <v>8219</v>
      </c>
      <c r="B1490">
        <v>104</v>
      </c>
      <c r="C1490" t="b">
        <f t="shared" si="46"/>
        <v>0</v>
      </c>
      <c r="E1490" t="s">
        <v>8221</v>
      </c>
      <c r="F1490">
        <v>123</v>
      </c>
      <c r="G1490" t="b">
        <f t="shared" si="47"/>
        <v>1</v>
      </c>
    </row>
    <row r="1491" spans="1:7" x14ac:dyDescent="0.45">
      <c r="A1491" t="s">
        <v>8219</v>
      </c>
      <c r="B1491">
        <v>105</v>
      </c>
      <c r="C1491" t="b">
        <f t="shared" si="46"/>
        <v>0</v>
      </c>
      <c r="E1491" t="s">
        <v>8221</v>
      </c>
      <c r="F1491">
        <v>124</v>
      </c>
      <c r="G1491" t="b">
        <f t="shared" si="47"/>
        <v>1</v>
      </c>
    </row>
    <row r="1492" spans="1:7" x14ac:dyDescent="0.45">
      <c r="A1492" t="s">
        <v>8219</v>
      </c>
      <c r="B1492">
        <v>105</v>
      </c>
      <c r="C1492" t="b">
        <f t="shared" si="46"/>
        <v>0</v>
      </c>
      <c r="E1492" t="s">
        <v>8221</v>
      </c>
      <c r="F1492">
        <v>124</v>
      </c>
      <c r="G1492" t="b">
        <f t="shared" si="47"/>
        <v>1</v>
      </c>
    </row>
    <row r="1493" spans="1:7" x14ac:dyDescent="0.45">
      <c r="A1493" t="s">
        <v>8219</v>
      </c>
      <c r="B1493">
        <v>105</v>
      </c>
      <c r="C1493" t="b">
        <f t="shared" si="46"/>
        <v>0</v>
      </c>
      <c r="E1493" t="s">
        <v>8221</v>
      </c>
      <c r="F1493">
        <v>125</v>
      </c>
      <c r="G1493" t="b">
        <f t="shared" si="47"/>
        <v>1</v>
      </c>
    </row>
    <row r="1494" spans="1:7" x14ac:dyDescent="0.45">
      <c r="A1494" t="s">
        <v>8219</v>
      </c>
      <c r="B1494">
        <v>105</v>
      </c>
      <c r="C1494" t="b">
        <f t="shared" si="46"/>
        <v>0</v>
      </c>
      <c r="E1494" t="s">
        <v>8221</v>
      </c>
      <c r="F1494">
        <v>129</v>
      </c>
      <c r="G1494" t="b">
        <f t="shared" si="47"/>
        <v>1</v>
      </c>
    </row>
    <row r="1495" spans="1:7" x14ac:dyDescent="0.45">
      <c r="A1495" t="s">
        <v>8219</v>
      </c>
      <c r="B1495">
        <v>105</v>
      </c>
      <c r="C1495" t="b">
        <f t="shared" si="46"/>
        <v>0</v>
      </c>
      <c r="E1495" t="s">
        <v>8221</v>
      </c>
      <c r="F1495">
        <v>135</v>
      </c>
      <c r="G1495" t="b">
        <f t="shared" si="47"/>
        <v>1</v>
      </c>
    </row>
    <row r="1496" spans="1:7" x14ac:dyDescent="0.45">
      <c r="A1496" t="s">
        <v>8219</v>
      </c>
      <c r="B1496">
        <v>106</v>
      </c>
      <c r="C1496" t="b">
        <f t="shared" si="46"/>
        <v>0</v>
      </c>
      <c r="E1496" t="s">
        <v>8221</v>
      </c>
      <c r="F1496">
        <v>139</v>
      </c>
      <c r="G1496" t="b">
        <f t="shared" si="47"/>
        <v>1</v>
      </c>
    </row>
    <row r="1497" spans="1:7" x14ac:dyDescent="0.45">
      <c r="A1497" t="s">
        <v>8219</v>
      </c>
      <c r="B1497">
        <v>107</v>
      </c>
      <c r="C1497" t="b">
        <f t="shared" si="46"/>
        <v>0</v>
      </c>
      <c r="E1497" t="s">
        <v>8221</v>
      </c>
      <c r="F1497">
        <v>140</v>
      </c>
      <c r="G1497" t="b">
        <f t="shared" si="47"/>
        <v>1</v>
      </c>
    </row>
    <row r="1498" spans="1:7" x14ac:dyDescent="0.45">
      <c r="A1498" t="s">
        <v>8219</v>
      </c>
      <c r="B1498">
        <v>107</v>
      </c>
      <c r="C1498" t="b">
        <f t="shared" si="46"/>
        <v>0</v>
      </c>
      <c r="E1498" t="s">
        <v>8221</v>
      </c>
      <c r="F1498">
        <v>140</v>
      </c>
      <c r="G1498" t="b">
        <f t="shared" si="47"/>
        <v>1</v>
      </c>
    </row>
    <row r="1499" spans="1:7" x14ac:dyDescent="0.45">
      <c r="A1499" t="s">
        <v>8219</v>
      </c>
      <c r="B1499">
        <v>107</v>
      </c>
      <c r="C1499" t="b">
        <f t="shared" si="46"/>
        <v>0</v>
      </c>
      <c r="E1499" t="s">
        <v>8221</v>
      </c>
      <c r="F1499">
        <v>140</v>
      </c>
      <c r="G1499" t="b">
        <f t="shared" si="47"/>
        <v>1</v>
      </c>
    </row>
    <row r="1500" spans="1:7" x14ac:dyDescent="0.45">
      <c r="A1500" t="s">
        <v>8219</v>
      </c>
      <c r="B1500">
        <v>107</v>
      </c>
      <c r="C1500" t="b">
        <f t="shared" si="46"/>
        <v>0</v>
      </c>
      <c r="E1500" t="s">
        <v>8221</v>
      </c>
      <c r="F1500">
        <v>147</v>
      </c>
      <c r="G1500" t="b">
        <f t="shared" si="47"/>
        <v>1</v>
      </c>
    </row>
    <row r="1501" spans="1:7" x14ac:dyDescent="0.45">
      <c r="A1501" t="s">
        <v>8219</v>
      </c>
      <c r="B1501">
        <v>107</v>
      </c>
      <c r="C1501" t="b">
        <f t="shared" si="46"/>
        <v>0</v>
      </c>
      <c r="E1501" t="s">
        <v>8221</v>
      </c>
      <c r="F1501">
        <v>147</v>
      </c>
      <c r="G1501" t="b">
        <f t="shared" si="47"/>
        <v>1</v>
      </c>
    </row>
    <row r="1502" spans="1:7" x14ac:dyDescent="0.45">
      <c r="A1502" t="s">
        <v>8219</v>
      </c>
      <c r="B1502">
        <v>107</v>
      </c>
      <c r="C1502" t="b">
        <f t="shared" si="46"/>
        <v>0</v>
      </c>
      <c r="E1502" t="s">
        <v>8221</v>
      </c>
      <c r="F1502">
        <v>148</v>
      </c>
      <c r="G1502" t="b">
        <f t="shared" si="47"/>
        <v>1</v>
      </c>
    </row>
    <row r="1503" spans="1:7" x14ac:dyDescent="0.45">
      <c r="A1503" t="s">
        <v>8219</v>
      </c>
      <c r="B1503">
        <v>107</v>
      </c>
      <c r="C1503" t="b">
        <f t="shared" si="46"/>
        <v>0</v>
      </c>
      <c r="E1503" t="s">
        <v>8221</v>
      </c>
      <c r="F1503">
        <v>152</v>
      </c>
      <c r="G1503" t="b">
        <f t="shared" si="47"/>
        <v>1</v>
      </c>
    </row>
    <row r="1504" spans="1:7" x14ac:dyDescent="0.45">
      <c r="A1504" t="s">
        <v>8219</v>
      </c>
      <c r="B1504">
        <v>108</v>
      </c>
      <c r="C1504" t="b">
        <f t="shared" si="46"/>
        <v>0</v>
      </c>
      <c r="E1504" t="s">
        <v>8221</v>
      </c>
      <c r="F1504">
        <v>167</v>
      </c>
      <c r="G1504" t="b">
        <f t="shared" si="47"/>
        <v>1</v>
      </c>
    </row>
    <row r="1505" spans="1:7" x14ac:dyDescent="0.45">
      <c r="A1505" t="s">
        <v>8219</v>
      </c>
      <c r="B1505">
        <v>108</v>
      </c>
      <c r="C1505" t="b">
        <f t="shared" si="46"/>
        <v>0</v>
      </c>
      <c r="E1505" t="s">
        <v>8221</v>
      </c>
      <c r="F1505">
        <v>170</v>
      </c>
      <c r="G1505" t="b">
        <f t="shared" si="47"/>
        <v>1</v>
      </c>
    </row>
    <row r="1506" spans="1:7" x14ac:dyDescent="0.45">
      <c r="A1506" t="s">
        <v>8219</v>
      </c>
      <c r="B1506">
        <v>108</v>
      </c>
      <c r="C1506" t="b">
        <f t="shared" si="46"/>
        <v>0</v>
      </c>
      <c r="E1506" t="s">
        <v>8221</v>
      </c>
      <c r="F1506">
        <v>171</v>
      </c>
      <c r="G1506" t="b">
        <f t="shared" si="47"/>
        <v>1</v>
      </c>
    </row>
    <row r="1507" spans="1:7" x14ac:dyDescent="0.45">
      <c r="A1507" t="s">
        <v>8219</v>
      </c>
      <c r="B1507">
        <v>108</v>
      </c>
      <c r="C1507" t="b">
        <f t="shared" si="46"/>
        <v>0</v>
      </c>
      <c r="E1507" t="s">
        <v>8221</v>
      </c>
      <c r="F1507">
        <v>171</v>
      </c>
      <c r="G1507" t="b">
        <f t="shared" si="47"/>
        <v>1</v>
      </c>
    </row>
    <row r="1508" spans="1:7" x14ac:dyDescent="0.45">
      <c r="A1508" t="s">
        <v>8219</v>
      </c>
      <c r="B1508">
        <v>108</v>
      </c>
      <c r="C1508" t="b">
        <f t="shared" si="46"/>
        <v>0</v>
      </c>
      <c r="E1508" t="s">
        <v>8221</v>
      </c>
      <c r="F1508">
        <v>179</v>
      </c>
      <c r="G1508" t="b">
        <f t="shared" si="47"/>
        <v>1</v>
      </c>
    </row>
    <row r="1509" spans="1:7" x14ac:dyDescent="0.45">
      <c r="A1509" t="s">
        <v>8219</v>
      </c>
      <c r="B1509">
        <v>108</v>
      </c>
      <c r="C1509" t="b">
        <f t="shared" si="46"/>
        <v>0</v>
      </c>
      <c r="E1509" t="s">
        <v>8221</v>
      </c>
      <c r="F1509">
        <v>185</v>
      </c>
      <c r="G1509" t="b">
        <f t="shared" si="47"/>
        <v>1</v>
      </c>
    </row>
    <row r="1510" spans="1:7" x14ac:dyDescent="0.45">
      <c r="A1510" t="s">
        <v>8219</v>
      </c>
      <c r="B1510">
        <v>108</v>
      </c>
      <c r="C1510" t="b">
        <f t="shared" si="46"/>
        <v>0</v>
      </c>
      <c r="E1510" t="s">
        <v>8221</v>
      </c>
      <c r="F1510">
        <v>188</v>
      </c>
      <c r="G1510" t="b">
        <f t="shared" si="47"/>
        <v>1</v>
      </c>
    </row>
    <row r="1511" spans="1:7" x14ac:dyDescent="0.45">
      <c r="A1511" t="s">
        <v>8219</v>
      </c>
      <c r="B1511">
        <v>108</v>
      </c>
      <c r="C1511" t="b">
        <f t="shared" si="46"/>
        <v>0</v>
      </c>
      <c r="E1511" t="s">
        <v>8221</v>
      </c>
      <c r="F1511">
        <v>196</v>
      </c>
      <c r="G1511" t="b">
        <f t="shared" si="47"/>
        <v>1</v>
      </c>
    </row>
    <row r="1512" spans="1:7" x14ac:dyDescent="0.45">
      <c r="A1512" t="s">
        <v>8219</v>
      </c>
      <c r="B1512">
        <v>108</v>
      </c>
      <c r="C1512" t="b">
        <f t="shared" si="46"/>
        <v>0</v>
      </c>
      <c r="E1512" t="s">
        <v>8221</v>
      </c>
      <c r="F1512">
        <v>196</v>
      </c>
      <c r="G1512" t="b">
        <f t="shared" si="47"/>
        <v>1</v>
      </c>
    </row>
    <row r="1513" spans="1:7" x14ac:dyDescent="0.45">
      <c r="A1513" t="s">
        <v>8219</v>
      </c>
      <c r="B1513">
        <v>108</v>
      </c>
      <c r="C1513" t="b">
        <f t="shared" si="46"/>
        <v>0</v>
      </c>
      <c r="E1513" t="s">
        <v>8221</v>
      </c>
      <c r="F1513">
        <v>197</v>
      </c>
      <c r="G1513" t="b">
        <f t="shared" si="47"/>
        <v>1</v>
      </c>
    </row>
    <row r="1514" spans="1:7" x14ac:dyDescent="0.45">
      <c r="A1514" t="s">
        <v>8219</v>
      </c>
      <c r="B1514">
        <v>108</v>
      </c>
      <c r="C1514" t="b">
        <f t="shared" si="46"/>
        <v>0</v>
      </c>
      <c r="E1514" t="s">
        <v>8221</v>
      </c>
      <c r="F1514">
        <v>201</v>
      </c>
      <c r="G1514" t="b">
        <f t="shared" si="47"/>
        <v>1</v>
      </c>
    </row>
    <row r="1515" spans="1:7" x14ac:dyDescent="0.45">
      <c r="A1515" t="s">
        <v>8219</v>
      </c>
      <c r="B1515">
        <v>109</v>
      </c>
      <c r="C1515" t="b">
        <f t="shared" si="46"/>
        <v>0</v>
      </c>
      <c r="E1515" t="s">
        <v>8221</v>
      </c>
      <c r="F1515">
        <v>202</v>
      </c>
      <c r="G1515" t="b">
        <f t="shared" si="47"/>
        <v>1</v>
      </c>
    </row>
    <row r="1516" spans="1:7" x14ac:dyDescent="0.45">
      <c r="A1516" t="s">
        <v>8219</v>
      </c>
      <c r="B1516">
        <v>109</v>
      </c>
      <c r="C1516" t="b">
        <f t="shared" si="46"/>
        <v>0</v>
      </c>
      <c r="E1516" t="s">
        <v>8221</v>
      </c>
      <c r="F1516">
        <v>215</v>
      </c>
      <c r="G1516" t="b">
        <f t="shared" si="47"/>
        <v>1</v>
      </c>
    </row>
    <row r="1517" spans="1:7" x14ac:dyDescent="0.45">
      <c r="A1517" t="s">
        <v>8219</v>
      </c>
      <c r="B1517">
        <v>109</v>
      </c>
      <c r="C1517" t="b">
        <f t="shared" si="46"/>
        <v>0</v>
      </c>
      <c r="E1517" t="s">
        <v>8221</v>
      </c>
      <c r="F1517">
        <v>229</v>
      </c>
      <c r="G1517" t="b">
        <f t="shared" si="47"/>
        <v>1</v>
      </c>
    </row>
    <row r="1518" spans="1:7" x14ac:dyDescent="0.45">
      <c r="A1518" t="s">
        <v>8219</v>
      </c>
      <c r="B1518">
        <v>110</v>
      </c>
      <c r="C1518" t="b">
        <f t="shared" si="46"/>
        <v>0</v>
      </c>
      <c r="E1518" t="s">
        <v>8221</v>
      </c>
      <c r="F1518">
        <v>236</v>
      </c>
      <c r="G1518" t="b">
        <f t="shared" si="47"/>
        <v>1</v>
      </c>
    </row>
    <row r="1519" spans="1:7" x14ac:dyDescent="0.45">
      <c r="A1519" t="s">
        <v>8219</v>
      </c>
      <c r="B1519">
        <v>110</v>
      </c>
      <c r="C1519" t="b">
        <f t="shared" si="46"/>
        <v>0</v>
      </c>
      <c r="E1519" t="s">
        <v>8221</v>
      </c>
      <c r="F1519">
        <v>285</v>
      </c>
      <c r="G1519" t="b">
        <f t="shared" si="47"/>
        <v>1</v>
      </c>
    </row>
    <row r="1520" spans="1:7" x14ac:dyDescent="0.45">
      <c r="A1520" t="s">
        <v>8219</v>
      </c>
      <c r="B1520">
        <v>110</v>
      </c>
      <c r="C1520" t="b">
        <f t="shared" si="46"/>
        <v>0</v>
      </c>
      <c r="E1520" t="s">
        <v>8221</v>
      </c>
      <c r="F1520">
        <v>296</v>
      </c>
      <c r="G1520" t="b">
        <f t="shared" si="47"/>
        <v>1</v>
      </c>
    </row>
    <row r="1521" spans="1:7" x14ac:dyDescent="0.45">
      <c r="A1521" t="s">
        <v>8219</v>
      </c>
      <c r="B1521">
        <v>110</v>
      </c>
      <c r="C1521" t="b">
        <f t="shared" si="46"/>
        <v>0</v>
      </c>
      <c r="E1521" t="s">
        <v>8221</v>
      </c>
      <c r="F1521">
        <v>310</v>
      </c>
      <c r="G1521" t="b">
        <f t="shared" si="47"/>
        <v>1</v>
      </c>
    </row>
    <row r="1522" spans="1:7" x14ac:dyDescent="0.45">
      <c r="A1522" t="s">
        <v>8219</v>
      </c>
      <c r="B1522">
        <v>111</v>
      </c>
      <c r="C1522" t="b">
        <f t="shared" si="46"/>
        <v>0</v>
      </c>
      <c r="E1522" t="s">
        <v>8221</v>
      </c>
      <c r="F1522">
        <v>311</v>
      </c>
      <c r="G1522" t="b">
        <f t="shared" si="47"/>
        <v>1</v>
      </c>
    </row>
    <row r="1523" spans="1:7" x14ac:dyDescent="0.45">
      <c r="A1523" t="s">
        <v>8219</v>
      </c>
      <c r="B1523">
        <v>111</v>
      </c>
      <c r="C1523" t="b">
        <f t="shared" si="46"/>
        <v>0</v>
      </c>
      <c r="E1523" t="s">
        <v>8221</v>
      </c>
      <c r="F1523">
        <v>312</v>
      </c>
      <c r="G1523" t="b">
        <f t="shared" si="47"/>
        <v>1</v>
      </c>
    </row>
    <row r="1524" spans="1:7" x14ac:dyDescent="0.45">
      <c r="A1524" t="s">
        <v>8219</v>
      </c>
      <c r="B1524">
        <v>111</v>
      </c>
      <c r="C1524" t="b">
        <f t="shared" si="46"/>
        <v>0</v>
      </c>
      <c r="E1524" t="s">
        <v>8221</v>
      </c>
      <c r="F1524">
        <v>336</v>
      </c>
      <c r="G1524" t="b">
        <f t="shared" si="47"/>
        <v>1</v>
      </c>
    </row>
    <row r="1525" spans="1:7" x14ac:dyDescent="0.45">
      <c r="A1525" t="s">
        <v>8219</v>
      </c>
      <c r="B1525">
        <v>111</v>
      </c>
      <c r="C1525" t="b">
        <f t="shared" si="46"/>
        <v>0</v>
      </c>
      <c r="E1525" t="s">
        <v>8221</v>
      </c>
      <c r="F1525">
        <v>338</v>
      </c>
      <c r="G1525" t="b">
        <f t="shared" si="47"/>
        <v>1</v>
      </c>
    </row>
    <row r="1526" spans="1:7" x14ac:dyDescent="0.45">
      <c r="A1526" t="s">
        <v>8219</v>
      </c>
      <c r="B1526">
        <v>111</v>
      </c>
      <c r="C1526" t="b">
        <f t="shared" si="46"/>
        <v>0</v>
      </c>
      <c r="E1526" t="s">
        <v>8221</v>
      </c>
      <c r="F1526">
        <v>369</v>
      </c>
      <c r="G1526" t="b">
        <f t="shared" si="47"/>
        <v>1</v>
      </c>
    </row>
    <row r="1527" spans="1:7" x14ac:dyDescent="0.45">
      <c r="A1527" t="s">
        <v>8219</v>
      </c>
      <c r="B1527">
        <v>111</v>
      </c>
      <c r="C1527" t="b">
        <f t="shared" si="46"/>
        <v>0</v>
      </c>
      <c r="E1527" t="s">
        <v>8221</v>
      </c>
      <c r="F1527">
        <v>456</v>
      </c>
      <c r="G1527" t="b">
        <f t="shared" si="47"/>
        <v>1</v>
      </c>
    </row>
    <row r="1528" spans="1:7" x14ac:dyDescent="0.45">
      <c r="A1528" t="s">
        <v>8219</v>
      </c>
      <c r="B1528">
        <v>111</v>
      </c>
      <c r="C1528" t="b">
        <f t="shared" si="46"/>
        <v>0</v>
      </c>
      <c r="E1528" t="s">
        <v>8221</v>
      </c>
      <c r="F1528">
        <v>534</v>
      </c>
      <c r="G1528" t="b">
        <f t="shared" si="47"/>
        <v>1</v>
      </c>
    </row>
    <row r="1529" spans="1:7" x14ac:dyDescent="0.45">
      <c r="A1529" t="s">
        <v>8219</v>
      </c>
      <c r="B1529">
        <v>112</v>
      </c>
      <c r="C1529" t="b">
        <f t="shared" si="46"/>
        <v>0</v>
      </c>
      <c r="E1529" t="s">
        <v>8221</v>
      </c>
      <c r="F1529">
        <v>890</v>
      </c>
      <c r="G1529" t="b">
        <f t="shared" si="47"/>
        <v>1</v>
      </c>
    </row>
    <row r="1530" spans="1:7" x14ac:dyDescent="0.45">
      <c r="A1530" t="s">
        <v>8219</v>
      </c>
      <c r="B1530">
        <v>112</v>
      </c>
      <c r="C1530" t="b">
        <f t="shared" si="46"/>
        <v>0</v>
      </c>
      <c r="E1530" t="s">
        <v>8221</v>
      </c>
      <c r="F1530">
        <v>975</v>
      </c>
      <c r="G1530" t="b">
        <f t="shared" si="47"/>
        <v>1</v>
      </c>
    </row>
    <row r="1531" spans="1:7" x14ac:dyDescent="0.45">
      <c r="A1531" t="s">
        <v>8219</v>
      </c>
      <c r="B1531">
        <v>112</v>
      </c>
      <c r="C1531" t="b">
        <f t="shared" si="46"/>
        <v>0</v>
      </c>
      <c r="E1531" t="s">
        <v>8221</v>
      </c>
      <c r="F1531">
        <v>1293</v>
      </c>
      <c r="G1531" t="b">
        <f t="shared" si="47"/>
        <v>1</v>
      </c>
    </row>
    <row r="1532" spans="1:7" x14ac:dyDescent="0.45">
      <c r="A1532" t="s">
        <v>8219</v>
      </c>
      <c r="B1532">
        <v>112</v>
      </c>
      <c r="C1532" t="b">
        <f t="shared" si="46"/>
        <v>0</v>
      </c>
    </row>
    <row r="1533" spans="1:7" x14ac:dyDescent="0.45">
      <c r="A1533" t="s">
        <v>8219</v>
      </c>
      <c r="B1533">
        <v>112</v>
      </c>
      <c r="C1533" t="b">
        <f t="shared" si="46"/>
        <v>0</v>
      </c>
    </row>
    <row r="1534" spans="1:7" x14ac:dyDescent="0.45">
      <c r="A1534" t="s">
        <v>8219</v>
      </c>
      <c r="B1534">
        <v>113</v>
      </c>
      <c r="C1534" t="b">
        <f t="shared" si="46"/>
        <v>0</v>
      </c>
    </row>
    <row r="1535" spans="1:7" x14ac:dyDescent="0.45">
      <c r="A1535" t="s">
        <v>8219</v>
      </c>
      <c r="B1535">
        <v>113</v>
      </c>
      <c r="C1535" t="b">
        <f t="shared" si="46"/>
        <v>0</v>
      </c>
    </row>
    <row r="1536" spans="1:7" x14ac:dyDescent="0.45">
      <c r="A1536" t="s">
        <v>8219</v>
      </c>
      <c r="B1536">
        <v>113</v>
      </c>
      <c r="C1536" t="b">
        <f t="shared" si="46"/>
        <v>0</v>
      </c>
    </row>
    <row r="1537" spans="1:3" x14ac:dyDescent="0.45">
      <c r="A1537" t="s">
        <v>8219</v>
      </c>
      <c r="B1537">
        <v>113</v>
      </c>
      <c r="C1537" t="b">
        <f t="shared" si="46"/>
        <v>0</v>
      </c>
    </row>
    <row r="1538" spans="1:3" x14ac:dyDescent="0.45">
      <c r="A1538" t="s">
        <v>8219</v>
      </c>
      <c r="B1538">
        <v>113</v>
      </c>
      <c r="C1538" t="b">
        <f t="shared" si="46"/>
        <v>0</v>
      </c>
    </row>
    <row r="1539" spans="1:3" x14ac:dyDescent="0.45">
      <c r="A1539" t="s">
        <v>8219</v>
      </c>
      <c r="B1539">
        <v>113</v>
      </c>
      <c r="C1539" t="b">
        <f t="shared" ref="C1539:C1602" si="48">OR(B1539&lt;$J$30,B1539&gt;$J$31)</f>
        <v>0</v>
      </c>
    </row>
    <row r="1540" spans="1:3" x14ac:dyDescent="0.45">
      <c r="A1540" t="s">
        <v>8219</v>
      </c>
      <c r="B1540">
        <v>113</v>
      </c>
      <c r="C1540" t="b">
        <f t="shared" si="48"/>
        <v>0</v>
      </c>
    </row>
    <row r="1541" spans="1:3" x14ac:dyDescent="0.45">
      <c r="A1541" t="s">
        <v>8219</v>
      </c>
      <c r="B1541">
        <v>113</v>
      </c>
      <c r="C1541" t="b">
        <f t="shared" si="48"/>
        <v>0</v>
      </c>
    </row>
    <row r="1542" spans="1:3" x14ac:dyDescent="0.45">
      <c r="A1542" t="s">
        <v>8219</v>
      </c>
      <c r="B1542">
        <v>114</v>
      </c>
      <c r="C1542" t="b">
        <f t="shared" si="48"/>
        <v>0</v>
      </c>
    </row>
    <row r="1543" spans="1:3" x14ac:dyDescent="0.45">
      <c r="A1543" t="s">
        <v>8219</v>
      </c>
      <c r="B1543">
        <v>114</v>
      </c>
      <c r="C1543" t="b">
        <f t="shared" si="48"/>
        <v>0</v>
      </c>
    </row>
    <row r="1544" spans="1:3" x14ac:dyDescent="0.45">
      <c r="A1544" t="s">
        <v>8219</v>
      </c>
      <c r="B1544">
        <v>114</v>
      </c>
      <c r="C1544" t="b">
        <f t="shared" si="48"/>
        <v>0</v>
      </c>
    </row>
    <row r="1545" spans="1:3" x14ac:dyDescent="0.45">
      <c r="A1545" t="s">
        <v>8219</v>
      </c>
      <c r="B1545">
        <v>115</v>
      </c>
      <c r="C1545" t="b">
        <f t="shared" si="48"/>
        <v>0</v>
      </c>
    </row>
    <row r="1546" spans="1:3" x14ac:dyDescent="0.45">
      <c r="A1546" t="s">
        <v>8219</v>
      </c>
      <c r="B1546">
        <v>115</v>
      </c>
      <c r="C1546" t="b">
        <f t="shared" si="48"/>
        <v>0</v>
      </c>
    </row>
    <row r="1547" spans="1:3" x14ac:dyDescent="0.45">
      <c r="A1547" t="s">
        <v>8219</v>
      </c>
      <c r="B1547">
        <v>115</v>
      </c>
      <c r="C1547" t="b">
        <f t="shared" si="48"/>
        <v>0</v>
      </c>
    </row>
    <row r="1548" spans="1:3" x14ac:dyDescent="0.45">
      <c r="A1548" t="s">
        <v>8219</v>
      </c>
      <c r="B1548">
        <v>115</v>
      </c>
      <c r="C1548" t="b">
        <f t="shared" si="48"/>
        <v>0</v>
      </c>
    </row>
    <row r="1549" spans="1:3" x14ac:dyDescent="0.45">
      <c r="A1549" t="s">
        <v>8219</v>
      </c>
      <c r="B1549">
        <v>115</v>
      </c>
      <c r="C1549" t="b">
        <f t="shared" si="48"/>
        <v>0</v>
      </c>
    </row>
    <row r="1550" spans="1:3" x14ac:dyDescent="0.45">
      <c r="A1550" t="s">
        <v>8219</v>
      </c>
      <c r="B1550">
        <v>115</v>
      </c>
      <c r="C1550" t="b">
        <f t="shared" si="48"/>
        <v>0</v>
      </c>
    </row>
    <row r="1551" spans="1:3" x14ac:dyDescent="0.45">
      <c r="A1551" t="s">
        <v>8219</v>
      </c>
      <c r="B1551">
        <v>115</v>
      </c>
      <c r="C1551" t="b">
        <f t="shared" si="48"/>
        <v>0</v>
      </c>
    </row>
    <row r="1552" spans="1:3" x14ac:dyDescent="0.45">
      <c r="A1552" t="s">
        <v>8219</v>
      </c>
      <c r="B1552">
        <v>115</v>
      </c>
      <c r="C1552" t="b">
        <f t="shared" si="48"/>
        <v>0</v>
      </c>
    </row>
    <row r="1553" spans="1:3" x14ac:dyDescent="0.45">
      <c r="A1553" t="s">
        <v>8219</v>
      </c>
      <c r="B1553">
        <v>115</v>
      </c>
      <c r="C1553" t="b">
        <f t="shared" si="48"/>
        <v>0</v>
      </c>
    </row>
    <row r="1554" spans="1:3" x14ac:dyDescent="0.45">
      <c r="A1554" t="s">
        <v>8219</v>
      </c>
      <c r="B1554">
        <v>115</v>
      </c>
      <c r="C1554" t="b">
        <f t="shared" si="48"/>
        <v>0</v>
      </c>
    </row>
    <row r="1555" spans="1:3" x14ac:dyDescent="0.45">
      <c r="A1555" t="s">
        <v>8219</v>
      </c>
      <c r="B1555">
        <v>116</v>
      </c>
      <c r="C1555" t="b">
        <f t="shared" si="48"/>
        <v>0</v>
      </c>
    </row>
    <row r="1556" spans="1:3" x14ac:dyDescent="0.45">
      <c r="A1556" t="s">
        <v>8219</v>
      </c>
      <c r="B1556">
        <v>116</v>
      </c>
      <c r="C1556" t="b">
        <f t="shared" si="48"/>
        <v>0</v>
      </c>
    </row>
    <row r="1557" spans="1:3" x14ac:dyDescent="0.45">
      <c r="A1557" t="s">
        <v>8219</v>
      </c>
      <c r="B1557">
        <v>117</v>
      </c>
      <c r="C1557" t="b">
        <f t="shared" si="48"/>
        <v>0</v>
      </c>
    </row>
    <row r="1558" spans="1:3" x14ac:dyDescent="0.45">
      <c r="A1558" t="s">
        <v>8219</v>
      </c>
      <c r="B1558">
        <v>117</v>
      </c>
      <c r="C1558" t="b">
        <f t="shared" si="48"/>
        <v>0</v>
      </c>
    </row>
    <row r="1559" spans="1:3" x14ac:dyDescent="0.45">
      <c r="A1559" t="s">
        <v>8219</v>
      </c>
      <c r="B1559">
        <v>117</v>
      </c>
      <c r="C1559" t="b">
        <f t="shared" si="48"/>
        <v>0</v>
      </c>
    </row>
    <row r="1560" spans="1:3" x14ac:dyDescent="0.45">
      <c r="A1560" t="s">
        <v>8219</v>
      </c>
      <c r="B1560">
        <v>117</v>
      </c>
      <c r="C1560" t="b">
        <f t="shared" si="48"/>
        <v>0</v>
      </c>
    </row>
    <row r="1561" spans="1:3" x14ac:dyDescent="0.45">
      <c r="A1561" t="s">
        <v>8219</v>
      </c>
      <c r="B1561">
        <v>118</v>
      </c>
      <c r="C1561" t="b">
        <f t="shared" si="48"/>
        <v>0</v>
      </c>
    </row>
    <row r="1562" spans="1:3" x14ac:dyDescent="0.45">
      <c r="A1562" t="s">
        <v>8219</v>
      </c>
      <c r="B1562">
        <v>118</v>
      </c>
      <c r="C1562" t="b">
        <f t="shared" si="48"/>
        <v>0</v>
      </c>
    </row>
    <row r="1563" spans="1:3" x14ac:dyDescent="0.45">
      <c r="A1563" t="s">
        <v>8219</v>
      </c>
      <c r="B1563">
        <v>118</v>
      </c>
      <c r="C1563" t="b">
        <f t="shared" si="48"/>
        <v>0</v>
      </c>
    </row>
    <row r="1564" spans="1:3" x14ac:dyDescent="0.45">
      <c r="A1564" t="s">
        <v>8219</v>
      </c>
      <c r="B1564">
        <v>119</v>
      </c>
      <c r="C1564" t="b">
        <f t="shared" si="48"/>
        <v>0</v>
      </c>
    </row>
    <row r="1565" spans="1:3" x14ac:dyDescent="0.45">
      <c r="A1565" t="s">
        <v>8219</v>
      </c>
      <c r="B1565">
        <v>119</v>
      </c>
      <c r="C1565" t="b">
        <f t="shared" si="48"/>
        <v>0</v>
      </c>
    </row>
    <row r="1566" spans="1:3" x14ac:dyDescent="0.45">
      <c r="A1566" t="s">
        <v>8219</v>
      </c>
      <c r="B1566">
        <v>119</v>
      </c>
      <c r="C1566" t="b">
        <f t="shared" si="48"/>
        <v>0</v>
      </c>
    </row>
    <row r="1567" spans="1:3" x14ac:dyDescent="0.45">
      <c r="A1567" t="s">
        <v>8219</v>
      </c>
      <c r="B1567">
        <v>119</v>
      </c>
      <c r="C1567" t="b">
        <f t="shared" si="48"/>
        <v>0</v>
      </c>
    </row>
    <row r="1568" spans="1:3" x14ac:dyDescent="0.45">
      <c r="A1568" t="s">
        <v>8219</v>
      </c>
      <c r="B1568">
        <v>119</v>
      </c>
      <c r="C1568" t="b">
        <f t="shared" si="48"/>
        <v>0</v>
      </c>
    </row>
    <row r="1569" spans="1:3" x14ac:dyDescent="0.45">
      <c r="A1569" t="s">
        <v>8219</v>
      </c>
      <c r="B1569">
        <v>119</v>
      </c>
      <c r="C1569" t="b">
        <f t="shared" si="48"/>
        <v>0</v>
      </c>
    </row>
    <row r="1570" spans="1:3" x14ac:dyDescent="0.45">
      <c r="A1570" t="s">
        <v>8219</v>
      </c>
      <c r="B1570">
        <v>120</v>
      </c>
      <c r="C1570" t="b">
        <f t="shared" si="48"/>
        <v>0</v>
      </c>
    </row>
    <row r="1571" spans="1:3" x14ac:dyDescent="0.45">
      <c r="A1571" t="s">
        <v>8219</v>
      </c>
      <c r="B1571">
        <v>120</v>
      </c>
      <c r="C1571" t="b">
        <f t="shared" si="48"/>
        <v>0</v>
      </c>
    </row>
    <row r="1572" spans="1:3" x14ac:dyDescent="0.45">
      <c r="A1572" t="s">
        <v>8219</v>
      </c>
      <c r="B1572">
        <v>120</v>
      </c>
      <c r="C1572" t="b">
        <f t="shared" si="48"/>
        <v>0</v>
      </c>
    </row>
    <row r="1573" spans="1:3" x14ac:dyDescent="0.45">
      <c r="A1573" t="s">
        <v>8219</v>
      </c>
      <c r="B1573">
        <v>120</v>
      </c>
      <c r="C1573" t="b">
        <f t="shared" si="48"/>
        <v>0</v>
      </c>
    </row>
    <row r="1574" spans="1:3" x14ac:dyDescent="0.45">
      <c r="A1574" t="s">
        <v>8219</v>
      </c>
      <c r="B1574">
        <v>120</v>
      </c>
      <c r="C1574" t="b">
        <f t="shared" si="48"/>
        <v>0</v>
      </c>
    </row>
    <row r="1575" spans="1:3" x14ac:dyDescent="0.45">
      <c r="A1575" t="s">
        <v>8219</v>
      </c>
      <c r="B1575">
        <v>120</v>
      </c>
      <c r="C1575" t="b">
        <f t="shared" si="48"/>
        <v>0</v>
      </c>
    </row>
    <row r="1576" spans="1:3" x14ac:dyDescent="0.45">
      <c r="A1576" t="s">
        <v>8219</v>
      </c>
      <c r="B1576">
        <v>120</v>
      </c>
      <c r="C1576" t="b">
        <f t="shared" si="48"/>
        <v>0</v>
      </c>
    </row>
    <row r="1577" spans="1:3" x14ac:dyDescent="0.45">
      <c r="A1577" t="s">
        <v>8219</v>
      </c>
      <c r="B1577">
        <v>120</v>
      </c>
      <c r="C1577" t="b">
        <f t="shared" si="48"/>
        <v>0</v>
      </c>
    </row>
    <row r="1578" spans="1:3" x14ac:dyDescent="0.45">
      <c r="A1578" t="s">
        <v>8219</v>
      </c>
      <c r="B1578">
        <v>120</v>
      </c>
      <c r="C1578" t="b">
        <f t="shared" si="48"/>
        <v>0</v>
      </c>
    </row>
    <row r="1579" spans="1:3" x14ac:dyDescent="0.45">
      <c r="A1579" t="s">
        <v>8219</v>
      </c>
      <c r="B1579">
        <v>121</v>
      </c>
      <c r="C1579" t="b">
        <f t="shared" si="48"/>
        <v>0</v>
      </c>
    </row>
    <row r="1580" spans="1:3" x14ac:dyDescent="0.45">
      <c r="A1580" t="s">
        <v>8219</v>
      </c>
      <c r="B1580">
        <v>121</v>
      </c>
      <c r="C1580" t="b">
        <f t="shared" si="48"/>
        <v>0</v>
      </c>
    </row>
    <row r="1581" spans="1:3" x14ac:dyDescent="0.45">
      <c r="A1581" t="s">
        <v>8219</v>
      </c>
      <c r="B1581">
        <v>122</v>
      </c>
      <c r="C1581" t="b">
        <f t="shared" si="48"/>
        <v>0</v>
      </c>
    </row>
    <row r="1582" spans="1:3" x14ac:dyDescent="0.45">
      <c r="A1582" t="s">
        <v>8219</v>
      </c>
      <c r="B1582">
        <v>122</v>
      </c>
      <c r="C1582" t="b">
        <f t="shared" si="48"/>
        <v>0</v>
      </c>
    </row>
    <row r="1583" spans="1:3" x14ac:dyDescent="0.45">
      <c r="A1583" t="s">
        <v>8219</v>
      </c>
      <c r="B1583">
        <v>122</v>
      </c>
      <c r="C1583" t="b">
        <f t="shared" si="48"/>
        <v>0</v>
      </c>
    </row>
    <row r="1584" spans="1:3" x14ac:dyDescent="0.45">
      <c r="A1584" t="s">
        <v>8219</v>
      </c>
      <c r="B1584">
        <v>123</v>
      </c>
      <c r="C1584" t="b">
        <f t="shared" si="48"/>
        <v>0</v>
      </c>
    </row>
    <row r="1585" spans="1:3" x14ac:dyDescent="0.45">
      <c r="A1585" t="s">
        <v>8219</v>
      </c>
      <c r="B1585">
        <v>123</v>
      </c>
      <c r="C1585" t="b">
        <f t="shared" si="48"/>
        <v>0</v>
      </c>
    </row>
    <row r="1586" spans="1:3" x14ac:dyDescent="0.45">
      <c r="A1586" t="s">
        <v>8219</v>
      </c>
      <c r="B1586">
        <v>123</v>
      </c>
      <c r="C1586" t="b">
        <f t="shared" si="48"/>
        <v>0</v>
      </c>
    </row>
    <row r="1587" spans="1:3" x14ac:dyDescent="0.45">
      <c r="A1587" t="s">
        <v>8219</v>
      </c>
      <c r="B1587">
        <v>123</v>
      </c>
      <c r="C1587" t="b">
        <f t="shared" si="48"/>
        <v>0</v>
      </c>
    </row>
    <row r="1588" spans="1:3" x14ac:dyDescent="0.45">
      <c r="A1588" t="s">
        <v>8219</v>
      </c>
      <c r="B1588">
        <v>124</v>
      </c>
      <c r="C1588" t="b">
        <f t="shared" si="48"/>
        <v>0</v>
      </c>
    </row>
    <row r="1589" spans="1:3" x14ac:dyDescent="0.45">
      <c r="A1589" t="s">
        <v>8219</v>
      </c>
      <c r="B1589">
        <v>125</v>
      </c>
      <c r="C1589" t="b">
        <f t="shared" si="48"/>
        <v>0</v>
      </c>
    </row>
    <row r="1590" spans="1:3" x14ac:dyDescent="0.45">
      <c r="A1590" t="s">
        <v>8219</v>
      </c>
      <c r="B1590">
        <v>125</v>
      </c>
      <c r="C1590" t="b">
        <f t="shared" si="48"/>
        <v>0</v>
      </c>
    </row>
    <row r="1591" spans="1:3" x14ac:dyDescent="0.45">
      <c r="A1591" t="s">
        <v>8219</v>
      </c>
      <c r="B1591">
        <v>125</v>
      </c>
      <c r="C1591" t="b">
        <f t="shared" si="48"/>
        <v>0</v>
      </c>
    </row>
    <row r="1592" spans="1:3" x14ac:dyDescent="0.45">
      <c r="A1592" t="s">
        <v>8219</v>
      </c>
      <c r="B1592">
        <v>126</v>
      </c>
      <c r="C1592" t="b">
        <f t="shared" si="48"/>
        <v>0</v>
      </c>
    </row>
    <row r="1593" spans="1:3" x14ac:dyDescent="0.45">
      <c r="A1593" t="s">
        <v>8219</v>
      </c>
      <c r="B1593">
        <v>126</v>
      </c>
      <c r="C1593" t="b">
        <f t="shared" si="48"/>
        <v>0</v>
      </c>
    </row>
    <row r="1594" spans="1:3" x14ac:dyDescent="0.45">
      <c r="A1594" t="s">
        <v>8219</v>
      </c>
      <c r="B1594">
        <v>126</v>
      </c>
      <c r="C1594" t="b">
        <f t="shared" si="48"/>
        <v>0</v>
      </c>
    </row>
    <row r="1595" spans="1:3" x14ac:dyDescent="0.45">
      <c r="A1595" t="s">
        <v>8219</v>
      </c>
      <c r="B1595">
        <v>127</v>
      </c>
      <c r="C1595" t="b">
        <f t="shared" si="48"/>
        <v>0</v>
      </c>
    </row>
    <row r="1596" spans="1:3" x14ac:dyDescent="0.45">
      <c r="A1596" t="s">
        <v>8219</v>
      </c>
      <c r="B1596">
        <v>128</v>
      </c>
      <c r="C1596" t="b">
        <f t="shared" si="48"/>
        <v>0</v>
      </c>
    </row>
    <row r="1597" spans="1:3" x14ac:dyDescent="0.45">
      <c r="A1597" t="s">
        <v>8219</v>
      </c>
      <c r="B1597">
        <v>128</v>
      </c>
      <c r="C1597" t="b">
        <f t="shared" si="48"/>
        <v>0</v>
      </c>
    </row>
    <row r="1598" spans="1:3" x14ac:dyDescent="0.45">
      <c r="A1598" t="s">
        <v>8219</v>
      </c>
      <c r="B1598">
        <v>128</v>
      </c>
      <c r="C1598" t="b">
        <f t="shared" si="48"/>
        <v>0</v>
      </c>
    </row>
    <row r="1599" spans="1:3" x14ac:dyDescent="0.45">
      <c r="A1599" t="s">
        <v>8219</v>
      </c>
      <c r="B1599">
        <v>128</v>
      </c>
      <c r="C1599" t="b">
        <f t="shared" si="48"/>
        <v>0</v>
      </c>
    </row>
    <row r="1600" spans="1:3" x14ac:dyDescent="0.45">
      <c r="A1600" t="s">
        <v>8219</v>
      </c>
      <c r="B1600">
        <v>128</v>
      </c>
      <c r="C1600" t="b">
        <f t="shared" si="48"/>
        <v>0</v>
      </c>
    </row>
    <row r="1601" spans="1:3" x14ac:dyDescent="0.45">
      <c r="A1601" t="s">
        <v>8219</v>
      </c>
      <c r="B1601">
        <v>128</v>
      </c>
      <c r="C1601" t="b">
        <f t="shared" si="48"/>
        <v>0</v>
      </c>
    </row>
    <row r="1602" spans="1:3" x14ac:dyDescent="0.45">
      <c r="A1602" t="s">
        <v>8219</v>
      </c>
      <c r="B1602">
        <v>128</v>
      </c>
      <c r="C1602" t="b">
        <f t="shared" si="48"/>
        <v>0</v>
      </c>
    </row>
    <row r="1603" spans="1:3" x14ac:dyDescent="0.45">
      <c r="A1603" t="s">
        <v>8219</v>
      </c>
      <c r="B1603">
        <v>129</v>
      </c>
      <c r="C1603" t="b">
        <f t="shared" ref="C1603:C1666" si="49">OR(B1603&lt;$J$30,B1603&gt;$J$31)</f>
        <v>0</v>
      </c>
    </row>
    <row r="1604" spans="1:3" x14ac:dyDescent="0.45">
      <c r="A1604" t="s">
        <v>8219</v>
      </c>
      <c r="B1604">
        <v>130</v>
      </c>
      <c r="C1604" t="b">
        <f t="shared" si="49"/>
        <v>0</v>
      </c>
    </row>
    <row r="1605" spans="1:3" x14ac:dyDescent="0.45">
      <c r="A1605" t="s">
        <v>8219</v>
      </c>
      <c r="B1605">
        <v>130</v>
      </c>
      <c r="C1605" t="b">
        <f t="shared" si="49"/>
        <v>0</v>
      </c>
    </row>
    <row r="1606" spans="1:3" x14ac:dyDescent="0.45">
      <c r="A1606" t="s">
        <v>8219</v>
      </c>
      <c r="B1606">
        <v>130</v>
      </c>
      <c r="C1606" t="b">
        <f t="shared" si="49"/>
        <v>0</v>
      </c>
    </row>
    <row r="1607" spans="1:3" x14ac:dyDescent="0.45">
      <c r="A1607" t="s">
        <v>8219</v>
      </c>
      <c r="B1607">
        <v>130</v>
      </c>
      <c r="C1607" t="b">
        <f t="shared" si="49"/>
        <v>0</v>
      </c>
    </row>
    <row r="1608" spans="1:3" x14ac:dyDescent="0.45">
      <c r="A1608" t="s">
        <v>8219</v>
      </c>
      <c r="B1608">
        <v>130</v>
      </c>
      <c r="C1608" t="b">
        <f t="shared" si="49"/>
        <v>0</v>
      </c>
    </row>
    <row r="1609" spans="1:3" x14ac:dyDescent="0.45">
      <c r="A1609" t="s">
        <v>8219</v>
      </c>
      <c r="B1609">
        <v>131</v>
      </c>
      <c r="C1609" t="b">
        <f t="shared" si="49"/>
        <v>0</v>
      </c>
    </row>
    <row r="1610" spans="1:3" x14ac:dyDescent="0.45">
      <c r="A1610" t="s">
        <v>8219</v>
      </c>
      <c r="B1610">
        <v>131</v>
      </c>
      <c r="C1610" t="b">
        <f t="shared" si="49"/>
        <v>0</v>
      </c>
    </row>
    <row r="1611" spans="1:3" x14ac:dyDescent="0.45">
      <c r="A1611" t="s">
        <v>8219</v>
      </c>
      <c r="B1611">
        <v>131</v>
      </c>
      <c r="C1611" t="b">
        <f t="shared" si="49"/>
        <v>0</v>
      </c>
    </row>
    <row r="1612" spans="1:3" x14ac:dyDescent="0.45">
      <c r="A1612" t="s">
        <v>8219</v>
      </c>
      <c r="B1612">
        <v>131</v>
      </c>
      <c r="C1612" t="b">
        <f t="shared" si="49"/>
        <v>0</v>
      </c>
    </row>
    <row r="1613" spans="1:3" x14ac:dyDescent="0.45">
      <c r="A1613" t="s">
        <v>8219</v>
      </c>
      <c r="B1613">
        <v>132</v>
      </c>
      <c r="C1613" t="b">
        <f t="shared" si="49"/>
        <v>0</v>
      </c>
    </row>
    <row r="1614" spans="1:3" x14ac:dyDescent="0.45">
      <c r="A1614" t="s">
        <v>8219</v>
      </c>
      <c r="B1614">
        <v>132</v>
      </c>
      <c r="C1614" t="b">
        <f t="shared" si="49"/>
        <v>0</v>
      </c>
    </row>
    <row r="1615" spans="1:3" x14ac:dyDescent="0.45">
      <c r="A1615" t="s">
        <v>8219</v>
      </c>
      <c r="B1615">
        <v>133</v>
      </c>
      <c r="C1615" t="b">
        <f t="shared" si="49"/>
        <v>0</v>
      </c>
    </row>
    <row r="1616" spans="1:3" x14ac:dyDescent="0.45">
      <c r="A1616" t="s">
        <v>8219</v>
      </c>
      <c r="B1616">
        <v>133</v>
      </c>
      <c r="C1616" t="b">
        <f t="shared" si="49"/>
        <v>0</v>
      </c>
    </row>
    <row r="1617" spans="1:3" x14ac:dyDescent="0.45">
      <c r="A1617" t="s">
        <v>8219</v>
      </c>
      <c r="B1617">
        <v>133</v>
      </c>
      <c r="C1617" t="b">
        <f t="shared" si="49"/>
        <v>0</v>
      </c>
    </row>
    <row r="1618" spans="1:3" x14ac:dyDescent="0.45">
      <c r="A1618" t="s">
        <v>8219</v>
      </c>
      <c r="B1618">
        <v>133</v>
      </c>
      <c r="C1618" t="b">
        <f t="shared" si="49"/>
        <v>0</v>
      </c>
    </row>
    <row r="1619" spans="1:3" x14ac:dyDescent="0.45">
      <c r="A1619" t="s">
        <v>8219</v>
      </c>
      <c r="B1619">
        <v>133</v>
      </c>
      <c r="C1619" t="b">
        <f t="shared" si="49"/>
        <v>0</v>
      </c>
    </row>
    <row r="1620" spans="1:3" x14ac:dyDescent="0.45">
      <c r="A1620" t="s">
        <v>8219</v>
      </c>
      <c r="B1620">
        <v>134</v>
      </c>
      <c r="C1620" t="b">
        <f t="shared" si="49"/>
        <v>0</v>
      </c>
    </row>
    <row r="1621" spans="1:3" x14ac:dyDescent="0.45">
      <c r="A1621" t="s">
        <v>8219</v>
      </c>
      <c r="B1621">
        <v>134</v>
      </c>
      <c r="C1621" t="b">
        <f t="shared" si="49"/>
        <v>0</v>
      </c>
    </row>
    <row r="1622" spans="1:3" x14ac:dyDescent="0.45">
      <c r="A1622" t="s">
        <v>8219</v>
      </c>
      <c r="B1622">
        <v>134</v>
      </c>
      <c r="C1622" t="b">
        <f t="shared" si="49"/>
        <v>0</v>
      </c>
    </row>
    <row r="1623" spans="1:3" x14ac:dyDescent="0.45">
      <c r="A1623" t="s">
        <v>8219</v>
      </c>
      <c r="B1623">
        <v>134</v>
      </c>
      <c r="C1623" t="b">
        <f t="shared" si="49"/>
        <v>0</v>
      </c>
    </row>
    <row r="1624" spans="1:3" x14ac:dyDescent="0.45">
      <c r="A1624" t="s">
        <v>8219</v>
      </c>
      <c r="B1624">
        <v>134</v>
      </c>
      <c r="C1624" t="b">
        <f t="shared" si="49"/>
        <v>0</v>
      </c>
    </row>
    <row r="1625" spans="1:3" x14ac:dyDescent="0.45">
      <c r="A1625" t="s">
        <v>8219</v>
      </c>
      <c r="B1625">
        <v>134</v>
      </c>
      <c r="C1625" t="b">
        <f t="shared" si="49"/>
        <v>0</v>
      </c>
    </row>
    <row r="1626" spans="1:3" x14ac:dyDescent="0.45">
      <c r="A1626" t="s">
        <v>8219</v>
      </c>
      <c r="B1626">
        <v>135</v>
      </c>
      <c r="C1626" t="b">
        <f t="shared" si="49"/>
        <v>0</v>
      </c>
    </row>
    <row r="1627" spans="1:3" x14ac:dyDescent="0.45">
      <c r="A1627" t="s">
        <v>8219</v>
      </c>
      <c r="B1627">
        <v>136</v>
      </c>
      <c r="C1627" t="b">
        <f t="shared" si="49"/>
        <v>0</v>
      </c>
    </row>
    <row r="1628" spans="1:3" x14ac:dyDescent="0.45">
      <c r="A1628" t="s">
        <v>8219</v>
      </c>
      <c r="B1628">
        <v>136</v>
      </c>
      <c r="C1628" t="b">
        <f t="shared" si="49"/>
        <v>0</v>
      </c>
    </row>
    <row r="1629" spans="1:3" x14ac:dyDescent="0.45">
      <c r="A1629" t="s">
        <v>8219</v>
      </c>
      <c r="B1629">
        <v>136</v>
      </c>
      <c r="C1629" t="b">
        <f t="shared" si="49"/>
        <v>0</v>
      </c>
    </row>
    <row r="1630" spans="1:3" x14ac:dyDescent="0.45">
      <c r="A1630" t="s">
        <v>8219</v>
      </c>
      <c r="B1630">
        <v>137</v>
      </c>
      <c r="C1630" t="b">
        <f t="shared" si="49"/>
        <v>0</v>
      </c>
    </row>
    <row r="1631" spans="1:3" x14ac:dyDescent="0.45">
      <c r="A1631" t="s">
        <v>8219</v>
      </c>
      <c r="B1631">
        <v>137</v>
      </c>
      <c r="C1631" t="b">
        <f t="shared" si="49"/>
        <v>0</v>
      </c>
    </row>
    <row r="1632" spans="1:3" x14ac:dyDescent="0.45">
      <c r="A1632" t="s">
        <v>8219</v>
      </c>
      <c r="B1632">
        <v>138</v>
      </c>
      <c r="C1632" t="b">
        <f t="shared" si="49"/>
        <v>0</v>
      </c>
    </row>
    <row r="1633" spans="1:3" x14ac:dyDescent="0.45">
      <c r="A1633" t="s">
        <v>8219</v>
      </c>
      <c r="B1633">
        <v>139</v>
      </c>
      <c r="C1633" t="b">
        <f t="shared" si="49"/>
        <v>0</v>
      </c>
    </row>
    <row r="1634" spans="1:3" x14ac:dyDescent="0.45">
      <c r="A1634" t="s">
        <v>8219</v>
      </c>
      <c r="B1634">
        <v>139</v>
      </c>
      <c r="C1634" t="b">
        <f t="shared" si="49"/>
        <v>0</v>
      </c>
    </row>
    <row r="1635" spans="1:3" x14ac:dyDescent="0.45">
      <c r="A1635" t="s">
        <v>8219</v>
      </c>
      <c r="B1635">
        <v>139</v>
      </c>
      <c r="C1635" t="b">
        <f t="shared" si="49"/>
        <v>0</v>
      </c>
    </row>
    <row r="1636" spans="1:3" x14ac:dyDescent="0.45">
      <c r="A1636" t="s">
        <v>8219</v>
      </c>
      <c r="B1636">
        <v>140</v>
      </c>
      <c r="C1636" t="b">
        <f t="shared" si="49"/>
        <v>0</v>
      </c>
    </row>
    <row r="1637" spans="1:3" x14ac:dyDescent="0.45">
      <c r="A1637" t="s">
        <v>8219</v>
      </c>
      <c r="B1637">
        <v>140</v>
      </c>
      <c r="C1637" t="b">
        <f t="shared" si="49"/>
        <v>0</v>
      </c>
    </row>
    <row r="1638" spans="1:3" x14ac:dyDescent="0.45">
      <c r="A1638" t="s">
        <v>8219</v>
      </c>
      <c r="B1638">
        <v>140</v>
      </c>
      <c r="C1638" t="b">
        <f t="shared" si="49"/>
        <v>0</v>
      </c>
    </row>
    <row r="1639" spans="1:3" x14ac:dyDescent="0.45">
      <c r="A1639" t="s">
        <v>8219</v>
      </c>
      <c r="B1639">
        <v>140</v>
      </c>
      <c r="C1639" t="b">
        <f t="shared" si="49"/>
        <v>0</v>
      </c>
    </row>
    <row r="1640" spans="1:3" x14ac:dyDescent="0.45">
      <c r="A1640" t="s">
        <v>8219</v>
      </c>
      <c r="B1640">
        <v>141</v>
      </c>
      <c r="C1640" t="b">
        <f t="shared" si="49"/>
        <v>0</v>
      </c>
    </row>
    <row r="1641" spans="1:3" x14ac:dyDescent="0.45">
      <c r="A1641" t="s">
        <v>8219</v>
      </c>
      <c r="B1641">
        <v>141</v>
      </c>
      <c r="C1641" t="b">
        <f t="shared" si="49"/>
        <v>0</v>
      </c>
    </row>
    <row r="1642" spans="1:3" x14ac:dyDescent="0.45">
      <c r="A1642" t="s">
        <v>8219</v>
      </c>
      <c r="B1642">
        <v>141</v>
      </c>
      <c r="C1642" t="b">
        <f t="shared" si="49"/>
        <v>0</v>
      </c>
    </row>
    <row r="1643" spans="1:3" x14ac:dyDescent="0.45">
      <c r="A1643" t="s">
        <v>8219</v>
      </c>
      <c r="B1643">
        <v>141</v>
      </c>
      <c r="C1643" t="b">
        <f t="shared" si="49"/>
        <v>0</v>
      </c>
    </row>
    <row r="1644" spans="1:3" x14ac:dyDescent="0.45">
      <c r="A1644" t="s">
        <v>8219</v>
      </c>
      <c r="B1644">
        <v>141</v>
      </c>
      <c r="C1644" t="b">
        <f t="shared" si="49"/>
        <v>0</v>
      </c>
    </row>
    <row r="1645" spans="1:3" x14ac:dyDescent="0.45">
      <c r="A1645" t="s">
        <v>8219</v>
      </c>
      <c r="B1645">
        <v>141</v>
      </c>
      <c r="C1645" t="b">
        <f t="shared" si="49"/>
        <v>0</v>
      </c>
    </row>
    <row r="1646" spans="1:3" x14ac:dyDescent="0.45">
      <c r="A1646" t="s">
        <v>8219</v>
      </c>
      <c r="B1646">
        <v>142</v>
      </c>
      <c r="C1646" t="b">
        <f t="shared" si="49"/>
        <v>0</v>
      </c>
    </row>
    <row r="1647" spans="1:3" x14ac:dyDescent="0.45">
      <c r="A1647" t="s">
        <v>8219</v>
      </c>
      <c r="B1647">
        <v>142</v>
      </c>
      <c r="C1647" t="b">
        <f t="shared" si="49"/>
        <v>0</v>
      </c>
    </row>
    <row r="1648" spans="1:3" x14ac:dyDescent="0.45">
      <c r="A1648" t="s">
        <v>8219</v>
      </c>
      <c r="B1648">
        <v>143</v>
      </c>
      <c r="C1648" t="b">
        <f t="shared" si="49"/>
        <v>0</v>
      </c>
    </row>
    <row r="1649" spans="1:3" x14ac:dyDescent="0.45">
      <c r="A1649" t="s">
        <v>8219</v>
      </c>
      <c r="B1649">
        <v>143</v>
      </c>
      <c r="C1649" t="b">
        <f t="shared" si="49"/>
        <v>0</v>
      </c>
    </row>
    <row r="1650" spans="1:3" x14ac:dyDescent="0.45">
      <c r="A1650" t="s">
        <v>8219</v>
      </c>
      <c r="B1650">
        <v>144</v>
      </c>
      <c r="C1650" t="b">
        <f t="shared" si="49"/>
        <v>0</v>
      </c>
    </row>
    <row r="1651" spans="1:3" x14ac:dyDescent="0.45">
      <c r="A1651" t="s">
        <v>8219</v>
      </c>
      <c r="B1651">
        <v>144</v>
      </c>
      <c r="C1651" t="b">
        <f t="shared" si="49"/>
        <v>0</v>
      </c>
    </row>
    <row r="1652" spans="1:3" x14ac:dyDescent="0.45">
      <c r="A1652" t="s">
        <v>8219</v>
      </c>
      <c r="B1652">
        <v>145</v>
      </c>
      <c r="C1652" t="b">
        <f t="shared" si="49"/>
        <v>0</v>
      </c>
    </row>
    <row r="1653" spans="1:3" x14ac:dyDescent="0.45">
      <c r="A1653" t="s">
        <v>8219</v>
      </c>
      <c r="B1653">
        <v>145</v>
      </c>
      <c r="C1653" t="b">
        <f t="shared" si="49"/>
        <v>0</v>
      </c>
    </row>
    <row r="1654" spans="1:3" x14ac:dyDescent="0.45">
      <c r="A1654" t="s">
        <v>8219</v>
      </c>
      <c r="B1654">
        <v>145</v>
      </c>
      <c r="C1654" t="b">
        <f t="shared" si="49"/>
        <v>0</v>
      </c>
    </row>
    <row r="1655" spans="1:3" x14ac:dyDescent="0.45">
      <c r="A1655" t="s">
        <v>8219</v>
      </c>
      <c r="B1655">
        <v>145</v>
      </c>
      <c r="C1655" t="b">
        <f t="shared" si="49"/>
        <v>0</v>
      </c>
    </row>
    <row r="1656" spans="1:3" x14ac:dyDescent="0.45">
      <c r="A1656" t="s">
        <v>8219</v>
      </c>
      <c r="B1656">
        <v>145</v>
      </c>
      <c r="C1656" t="b">
        <f t="shared" si="49"/>
        <v>0</v>
      </c>
    </row>
    <row r="1657" spans="1:3" x14ac:dyDescent="0.45">
      <c r="A1657" t="s">
        <v>8219</v>
      </c>
      <c r="B1657">
        <v>145</v>
      </c>
      <c r="C1657" t="b">
        <f t="shared" si="49"/>
        <v>0</v>
      </c>
    </row>
    <row r="1658" spans="1:3" x14ac:dyDescent="0.45">
      <c r="A1658" t="s">
        <v>8219</v>
      </c>
      <c r="B1658">
        <v>146</v>
      </c>
      <c r="C1658" t="b">
        <f t="shared" si="49"/>
        <v>0</v>
      </c>
    </row>
    <row r="1659" spans="1:3" x14ac:dyDescent="0.45">
      <c r="A1659" t="s">
        <v>8219</v>
      </c>
      <c r="B1659">
        <v>146</v>
      </c>
      <c r="C1659" t="b">
        <f t="shared" si="49"/>
        <v>0</v>
      </c>
    </row>
    <row r="1660" spans="1:3" x14ac:dyDescent="0.45">
      <c r="A1660" t="s">
        <v>8219</v>
      </c>
      <c r="B1660">
        <v>146</v>
      </c>
      <c r="C1660" t="b">
        <f t="shared" si="49"/>
        <v>0</v>
      </c>
    </row>
    <row r="1661" spans="1:3" x14ac:dyDescent="0.45">
      <c r="A1661" t="s">
        <v>8219</v>
      </c>
      <c r="B1661">
        <v>147</v>
      </c>
      <c r="C1661" t="b">
        <f t="shared" si="49"/>
        <v>0</v>
      </c>
    </row>
    <row r="1662" spans="1:3" x14ac:dyDescent="0.45">
      <c r="A1662" t="s">
        <v>8219</v>
      </c>
      <c r="B1662">
        <v>147</v>
      </c>
      <c r="C1662" t="b">
        <f t="shared" si="49"/>
        <v>0</v>
      </c>
    </row>
    <row r="1663" spans="1:3" x14ac:dyDescent="0.45">
      <c r="A1663" t="s">
        <v>8219</v>
      </c>
      <c r="B1663">
        <v>147</v>
      </c>
      <c r="C1663" t="b">
        <f t="shared" si="49"/>
        <v>0</v>
      </c>
    </row>
    <row r="1664" spans="1:3" x14ac:dyDescent="0.45">
      <c r="A1664" t="s">
        <v>8219</v>
      </c>
      <c r="B1664">
        <v>147</v>
      </c>
      <c r="C1664" t="b">
        <f t="shared" si="49"/>
        <v>0</v>
      </c>
    </row>
    <row r="1665" spans="1:3" x14ac:dyDescent="0.45">
      <c r="A1665" t="s">
        <v>8219</v>
      </c>
      <c r="B1665">
        <v>147</v>
      </c>
      <c r="C1665" t="b">
        <f t="shared" si="49"/>
        <v>0</v>
      </c>
    </row>
    <row r="1666" spans="1:3" x14ac:dyDescent="0.45">
      <c r="A1666" t="s">
        <v>8219</v>
      </c>
      <c r="B1666">
        <v>147</v>
      </c>
      <c r="C1666" t="b">
        <f t="shared" si="49"/>
        <v>0</v>
      </c>
    </row>
    <row r="1667" spans="1:3" x14ac:dyDescent="0.45">
      <c r="A1667" t="s">
        <v>8219</v>
      </c>
      <c r="B1667">
        <v>148</v>
      </c>
      <c r="C1667" t="b">
        <f t="shared" ref="C1667:C1730" si="50">OR(B1667&lt;$J$30,B1667&gt;$J$31)</f>
        <v>0</v>
      </c>
    </row>
    <row r="1668" spans="1:3" x14ac:dyDescent="0.45">
      <c r="A1668" t="s">
        <v>8219</v>
      </c>
      <c r="B1668">
        <v>148</v>
      </c>
      <c r="C1668" t="b">
        <f t="shared" si="50"/>
        <v>0</v>
      </c>
    </row>
    <row r="1669" spans="1:3" x14ac:dyDescent="0.45">
      <c r="A1669" t="s">
        <v>8219</v>
      </c>
      <c r="B1669">
        <v>149</v>
      </c>
      <c r="C1669" t="b">
        <f t="shared" si="50"/>
        <v>0</v>
      </c>
    </row>
    <row r="1670" spans="1:3" x14ac:dyDescent="0.45">
      <c r="A1670" t="s">
        <v>8219</v>
      </c>
      <c r="B1670">
        <v>149</v>
      </c>
      <c r="C1670" t="b">
        <f t="shared" si="50"/>
        <v>0</v>
      </c>
    </row>
    <row r="1671" spans="1:3" x14ac:dyDescent="0.45">
      <c r="A1671" t="s">
        <v>8219</v>
      </c>
      <c r="B1671">
        <v>149</v>
      </c>
      <c r="C1671" t="b">
        <f t="shared" si="50"/>
        <v>0</v>
      </c>
    </row>
    <row r="1672" spans="1:3" x14ac:dyDescent="0.45">
      <c r="A1672" t="s">
        <v>8219</v>
      </c>
      <c r="B1672">
        <v>149</v>
      </c>
      <c r="C1672" t="b">
        <f t="shared" si="50"/>
        <v>0</v>
      </c>
    </row>
    <row r="1673" spans="1:3" x14ac:dyDescent="0.45">
      <c r="A1673" t="s">
        <v>8219</v>
      </c>
      <c r="B1673">
        <v>150</v>
      </c>
      <c r="C1673" t="b">
        <f t="shared" si="50"/>
        <v>0</v>
      </c>
    </row>
    <row r="1674" spans="1:3" x14ac:dyDescent="0.45">
      <c r="A1674" t="s">
        <v>8219</v>
      </c>
      <c r="B1674">
        <v>150</v>
      </c>
      <c r="C1674" t="b">
        <f t="shared" si="50"/>
        <v>0</v>
      </c>
    </row>
    <row r="1675" spans="1:3" x14ac:dyDescent="0.45">
      <c r="A1675" t="s">
        <v>8219</v>
      </c>
      <c r="B1675">
        <v>150</v>
      </c>
      <c r="C1675" t="b">
        <f t="shared" si="50"/>
        <v>0</v>
      </c>
    </row>
    <row r="1676" spans="1:3" x14ac:dyDescent="0.45">
      <c r="A1676" t="s">
        <v>8219</v>
      </c>
      <c r="B1676">
        <v>150</v>
      </c>
      <c r="C1676" t="b">
        <f t="shared" si="50"/>
        <v>0</v>
      </c>
    </row>
    <row r="1677" spans="1:3" x14ac:dyDescent="0.45">
      <c r="A1677" t="s">
        <v>8219</v>
      </c>
      <c r="B1677">
        <v>150</v>
      </c>
      <c r="C1677" t="b">
        <f t="shared" si="50"/>
        <v>0</v>
      </c>
    </row>
    <row r="1678" spans="1:3" x14ac:dyDescent="0.45">
      <c r="A1678" t="s">
        <v>8219</v>
      </c>
      <c r="B1678">
        <v>151</v>
      </c>
      <c r="C1678" t="b">
        <f t="shared" si="50"/>
        <v>0</v>
      </c>
    </row>
    <row r="1679" spans="1:3" x14ac:dyDescent="0.45">
      <c r="A1679" t="s">
        <v>8219</v>
      </c>
      <c r="B1679">
        <v>151</v>
      </c>
      <c r="C1679" t="b">
        <f t="shared" si="50"/>
        <v>0</v>
      </c>
    </row>
    <row r="1680" spans="1:3" x14ac:dyDescent="0.45">
      <c r="A1680" t="s">
        <v>8219</v>
      </c>
      <c r="B1680">
        <v>151</v>
      </c>
      <c r="C1680" t="b">
        <f t="shared" si="50"/>
        <v>0</v>
      </c>
    </row>
    <row r="1681" spans="1:3" x14ac:dyDescent="0.45">
      <c r="A1681" t="s">
        <v>8219</v>
      </c>
      <c r="B1681">
        <v>152</v>
      </c>
      <c r="C1681" t="b">
        <f t="shared" si="50"/>
        <v>0</v>
      </c>
    </row>
    <row r="1682" spans="1:3" x14ac:dyDescent="0.45">
      <c r="A1682" t="s">
        <v>8219</v>
      </c>
      <c r="B1682">
        <v>153</v>
      </c>
      <c r="C1682" t="b">
        <f t="shared" si="50"/>
        <v>0</v>
      </c>
    </row>
    <row r="1683" spans="1:3" x14ac:dyDescent="0.45">
      <c r="A1683" t="s">
        <v>8219</v>
      </c>
      <c r="B1683">
        <v>154</v>
      </c>
      <c r="C1683" t="b">
        <f t="shared" si="50"/>
        <v>0</v>
      </c>
    </row>
    <row r="1684" spans="1:3" x14ac:dyDescent="0.45">
      <c r="A1684" t="s">
        <v>8219</v>
      </c>
      <c r="B1684">
        <v>156</v>
      </c>
      <c r="C1684" t="b">
        <f t="shared" si="50"/>
        <v>0</v>
      </c>
    </row>
    <row r="1685" spans="1:3" x14ac:dyDescent="0.45">
      <c r="A1685" t="s">
        <v>8219</v>
      </c>
      <c r="B1685">
        <v>156</v>
      </c>
      <c r="C1685" t="b">
        <f t="shared" si="50"/>
        <v>0</v>
      </c>
    </row>
    <row r="1686" spans="1:3" x14ac:dyDescent="0.45">
      <c r="A1686" t="s">
        <v>8219</v>
      </c>
      <c r="B1686">
        <v>157</v>
      </c>
      <c r="C1686" t="b">
        <f t="shared" si="50"/>
        <v>0</v>
      </c>
    </row>
    <row r="1687" spans="1:3" x14ac:dyDescent="0.45">
      <c r="A1687" t="s">
        <v>8219</v>
      </c>
      <c r="B1687">
        <v>157</v>
      </c>
      <c r="C1687" t="b">
        <f t="shared" si="50"/>
        <v>0</v>
      </c>
    </row>
    <row r="1688" spans="1:3" x14ac:dyDescent="0.45">
      <c r="A1688" t="s">
        <v>8219</v>
      </c>
      <c r="B1688">
        <v>158</v>
      </c>
      <c r="C1688" t="b">
        <f t="shared" si="50"/>
        <v>0</v>
      </c>
    </row>
    <row r="1689" spans="1:3" x14ac:dyDescent="0.45">
      <c r="A1689" t="s">
        <v>8219</v>
      </c>
      <c r="B1689">
        <v>158</v>
      </c>
      <c r="C1689" t="b">
        <f t="shared" si="50"/>
        <v>0</v>
      </c>
    </row>
    <row r="1690" spans="1:3" x14ac:dyDescent="0.45">
      <c r="A1690" t="s">
        <v>8219</v>
      </c>
      <c r="B1690">
        <v>158</v>
      </c>
      <c r="C1690" t="b">
        <f t="shared" si="50"/>
        <v>0</v>
      </c>
    </row>
    <row r="1691" spans="1:3" x14ac:dyDescent="0.45">
      <c r="A1691" t="s">
        <v>8219</v>
      </c>
      <c r="B1691">
        <v>158</v>
      </c>
      <c r="C1691" t="b">
        <f t="shared" si="50"/>
        <v>0</v>
      </c>
    </row>
    <row r="1692" spans="1:3" x14ac:dyDescent="0.45">
      <c r="A1692" t="s">
        <v>8219</v>
      </c>
      <c r="B1692">
        <v>158</v>
      </c>
      <c r="C1692" t="b">
        <f t="shared" si="50"/>
        <v>0</v>
      </c>
    </row>
    <row r="1693" spans="1:3" x14ac:dyDescent="0.45">
      <c r="A1693" t="s">
        <v>8219</v>
      </c>
      <c r="B1693">
        <v>158</v>
      </c>
      <c r="C1693" t="b">
        <f t="shared" si="50"/>
        <v>0</v>
      </c>
    </row>
    <row r="1694" spans="1:3" x14ac:dyDescent="0.45">
      <c r="A1694" t="s">
        <v>8219</v>
      </c>
      <c r="B1694">
        <v>159</v>
      </c>
      <c r="C1694" t="b">
        <f t="shared" si="50"/>
        <v>0</v>
      </c>
    </row>
    <row r="1695" spans="1:3" x14ac:dyDescent="0.45">
      <c r="A1695" t="s">
        <v>8219</v>
      </c>
      <c r="B1695">
        <v>159</v>
      </c>
      <c r="C1695" t="b">
        <f t="shared" si="50"/>
        <v>0</v>
      </c>
    </row>
    <row r="1696" spans="1:3" x14ac:dyDescent="0.45">
      <c r="A1696" t="s">
        <v>8219</v>
      </c>
      <c r="B1696">
        <v>159</v>
      </c>
      <c r="C1696" t="b">
        <f t="shared" si="50"/>
        <v>0</v>
      </c>
    </row>
    <row r="1697" spans="1:3" x14ac:dyDescent="0.45">
      <c r="A1697" t="s">
        <v>8219</v>
      </c>
      <c r="B1697">
        <v>159</v>
      </c>
      <c r="C1697" t="b">
        <f t="shared" si="50"/>
        <v>0</v>
      </c>
    </row>
    <row r="1698" spans="1:3" x14ac:dyDescent="0.45">
      <c r="A1698" t="s">
        <v>8219</v>
      </c>
      <c r="B1698">
        <v>159</v>
      </c>
      <c r="C1698" t="b">
        <f t="shared" si="50"/>
        <v>0</v>
      </c>
    </row>
    <row r="1699" spans="1:3" x14ac:dyDescent="0.45">
      <c r="A1699" t="s">
        <v>8219</v>
      </c>
      <c r="B1699">
        <v>159</v>
      </c>
      <c r="C1699" t="b">
        <f t="shared" si="50"/>
        <v>0</v>
      </c>
    </row>
    <row r="1700" spans="1:3" x14ac:dyDescent="0.45">
      <c r="A1700" t="s">
        <v>8219</v>
      </c>
      <c r="B1700">
        <v>159</v>
      </c>
      <c r="C1700" t="b">
        <f t="shared" si="50"/>
        <v>0</v>
      </c>
    </row>
    <row r="1701" spans="1:3" x14ac:dyDescent="0.45">
      <c r="A1701" t="s">
        <v>8219</v>
      </c>
      <c r="B1701">
        <v>160</v>
      </c>
      <c r="C1701" t="b">
        <f t="shared" si="50"/>
        <v>0</v>
      </c>
    </row>
    <row r="1702" spans="1:3" x14ac:dyDescent="0.45">
      <c r="A1702" t="s">
        <v>8219</v>
      </c>
      <c r="B1702">
        <v>160</v>
      </c>
      <c r="C1702" t="b">
        <f t="shared" si="50"/>
        <v>0</v>
      </c>
    </row>
    <row r="1703" spans="1:3" x14ac:dyDescent="0.45">
      <c r="A1703" t="s">
        <v>8219</v>
      </c>
      <c r="B1703">
        <v>162</v>
      </c>
      <c r="C1703" t="b">
        <f t="shared" si="50"/>
        <v>0</v>
      </c>
    </row>
    <row r="1704" spans="1:3" x14ac:dyDescent="0.45">
      <c r="A1704" t="s">
        <v>8219</v>
      </c>
      <c r="B1704">
        <v>162</v>
      </c>
      <c r="C1704" t="b">
        <f t="shared" si="50"/>
        <v>0</v>
      </c>
    </row>
    <row r="1705" spans="1:3" x14ac:dyDescent="0.45">
      <c r="A1705" t="s">
        <v>8219</v>
      </c>
      <c r="B1705">
        <v>163</v>
      </c>
      <c r="C1705" t="b">
        <f t="shared" si="50"/>
        <v>0</v>
      </c>
    </row>
    <row r="1706" spans="1:3" x14ac:dyDescent="0.45">
      <c r="A1706" t="s">
        <v>8219</v>
      </c>
      <c r="B1706">
        <v>163</v>
      </c>
      <c r="C1706" t="b">
        <f t="shared" si="50"/>
        <v>0</v>
      </c>
    </row>
    <row r="1707" spans="1:3" x14ac:dyDescent="0.45">
      <c r="A1707" t="s">
        <v>8219</v>
      </c>
      <c r="B1707">
        <v>163</v>
      </c>
      <c r="C1707" t="b">
        <f t="shared" si="50"/>
        <v>0</v>
      </c>
    </row>
    <row r="1708" spans="1:3" x14ac:dyDescent="0.45">
      <c r="A1708" t="s">
        <v>8219</v>
      </c>
      <c r="B1708">
        <v>163</v>
      </c>
      <c r="C1708" t="b">
        <f t="shared" si="50"/>
        <v>0</v>
      </c>
    </row>
    <row r="1709" spans="1:3" x14ac:dyDescent="0.45">
      <c r="A1709" t="s">
        <v>8219</v>
      </c>
      <c r="B1709">
        <v>163</v>
      </c>
      <c r="C1709" t="b">
        <f t="shared" si="50"/>
        <v>0</v>
      </c>
    </row>
    <row r="1710" spans="1:3" x14ac:dyDescent="0.45">
      <c r="A1710" t="s">
        <v>8219</v>
      </c>
      <c r="B1710">
        <v>165</v>
      </c>
      <c r="C1710" t="b">
        <f t="shared" si="50"/>
        <v>0</v>
      </c>
    </row>
    <row r="1711" spans="1:3" x14ac:dyDescent="0.45">
      <c r="A1711" t="s">
        <v>8219</v>
      </c>
      <c r="B1711">
        <v>165</v>
      </c>
      <c r="C1711" t="b">
        <f t="shared" si="50"/>
        <v>0</v>
      </c>
    </row>
    <row r="1712" spans="1:3" x14ac:dyDescent="0.45">
      <c r="A1712" t="s">
        <v>8219</v>
      </c>
      <c r="B1712">
        <v>165</v>
      </c>
      <c r="C1712" t="b">
        <f t="shared" si="50"/>
        <v>0</v>
      </c>
    </row>
    <row r="1713" spans="1:3" x14ac:dyDescent="0.45">
      <c r="A1713" t="s">
        <v>8219</v>
      </c>
      <c r="B1713">
        <v>166</v>
      </c>
      <c r="C1713" t="b">
        <f t="shared" si="50"/>
        <v>0</v>
      </c>
    </row>
    <row r="1714" spans="1:3" x14ac:dyDescent="0.45">
      <c r="A1714" t="s">
        <v>8219</v>
      </c>
      <c r="B1714">
        <v>167</v>
      </c>
      <c r="C1714" t="b">
        <f t="shared" si="50"/>
        <v>0</v>
      </c>
    </row>
    <row r="1715" spans="1:3" x14ac:dyDescent="0.45">
      <c r="A1715" t="s">
        <v>8219</v>
      </c>
      <c r="B1715">
        <v>167</v>
      </c>
      <c r="C1715" t="b">
        <f t="shared" si="50"/>
        <v>0</v>
      </c>
    </row>
    <row r="1716" spans="1:3" x14ac:dyDescent="0.45">
      <c r="A1716" t="s">
        <v>8219</v>
      </c>
      <c r="B1716">
        <v>167</v>
      </c>
      <c r="C1716" t="b">
        <f t="shared" si="50"/>
        <v>0</v>
      </c>
    </row>
    <row r="1717" spans="1:3" x14ac:dyDescent="0.45">
      <c r="A1717" t="s">
        <v>8219</v>
      </c>
      <c r="B1717">
        <v>167</v>
      </c>
      <c r="C1717" t="b">
        <f t="shared" si="50"/>
        <v>0</v>
      </c>
    </row>
    <row r="1718" spans="1:3" x14ac:dyDescent="0.45">
      <c r="A1718" t="s">
        <v>8219</v>
      </c>
      <c r="B1718">
        <v>167</v>
      </c>
      <c r="C1718" t="b">
        <f t="shared" si="50"/>
        <v>0</v>
      </c>
    </row>
    <row r="1719" spans="1:3" x14ac:dyDescent="0.45">
      <c r="A1719" t="s">
        <v>8219</v>
      </c>
      <c r="B1719">
        <v>167</v>
      </c>
      <c r="C1719" t="b">
        <f t="shared" si="50"/>
        <v>0</v>
      </c>
    </row>
    <row r="1720" spans="1:3" x14ac:dyDescent="0.45">
      <c r="A1720" t="s">
        <v>8219</v>
      </c>
      <c r="B1720">
        <v>167</v>
      </c>
      <c r="C1720" t="b">
        <f t="shared" si="50"/>
        <v>0</v>
      </c>
    </row>
    <row r="1721" spans="1:3" x14ac:dyDescent="0.45">
      <c r="A1721" t="s">
        <v>8219</v>
      </c>
      <c r="B1721">
        <v>168</v>
      </c>
      <c r="C1721" t="b">
        <f t="shared" si="50"/>
        <v>0</v>
      </c>
    </row>
    <row r="1722" spans="1:3" x14ac:dyDescent="0.45">
      <c r="A1722" t="s">
        <v>8219</v>
      </c>
      <c r="B1722">
        <v>168</v>
      </c>
      <c r="C1722" t="b">
        <f t="shared" si="50"/>
        <v>0</v>
      </c>
    </row>
    <row r="1723" spans="1:3" x14ac:dyDescent="0.45">
      <c r="A1723" t="s">
        <v>8219</v>
      </c>
      <c r="B1723">
        <v>168</v>
      </c>
      <c r="C1723" t="b">
        <f t="shared" si="50"/>
        <v>0</v>
      </c>
    </row>
    <row r="1724" spans="1:3" x14ac:dyDescent="0.45">
      <c r="A1724" t="s">
        <v>8219</v>
      </c>
      <c r="B1724">
        <v>168</v>
      </c>
      <c r="C1724" t="b">
        <f t="shared" si="50"/>
        <v>0</v>
      </c>
    </row>
    <row r="1725" spans="1:3" x14ac:dyDescent="0.45">
      <c r="A1725" t="s">
        <v>8219</v>
      </c>
      <c r="B1725">
        <v>169</v>
      </c>
      <c r="C1725" t="b">
        <f t="shared" si="50"/>
        <v>0</v>
      </c>
    </row>
    <row r="1726" spans="1:3" x14ac:dyDescent="0.45">
      <c r="A1726" t="s">
        <v>8219</v>
      </c>
      <c r="B1726">
        <v>169</v>
      </c>
      <c r="C1726" t="b">
        <f t="shared" si="50"/>
        <v>0</v>
      </c>
    </row>
    <row r="1727" spans="1:3" x14ac:dyDescent="0.45">
      <c r="A1727" t="s">
        <v>8219</v>
      </c>
      <c r="B1727">
        <v>169</v>
      </c>
      <c r="C1727" t="b">
        <f t="shared" si="50"/>
        <v>0</v>
      </c>
    </row>
    <row r="1728" spans="1:3" x14ac:dyDescent="0.45">
      <c r="A1728" t="s">
        <v>8219</v>
      </c>
      <c r="B1728">
        <v>169</v>
      </c>
      <c r="C1728" t="b">
        <f t="shared" si="50"/>
        <v>0</v>
      </c>
    </row>
    <row r="1729" spans="1:3" x14ac:dyDescent="0.45">
      <c r="A1729" t="s">
        <v>8219</v>
      </c>
      <c r="B1729">
        <v>169</v>
      </c>
      <c r="C1729" t="b">
        <f t="shared" si="50"/>
        <v>0</v>
      </c>
    </row>
    <row r="1730" spans="1:3" x14ac:dyDescent="0.45">
      <c r="A1730" t="s">
        <v>8219</v>
      </c>
      <c r="B1730">
        <v>170</v>
      </c>
      <c r="C1730" t="b">
        <f t="shared" si="50"/>
        <v>0</v>
      </c>
    </row>
    <row r="1731" spans="1:3" x14ac:dyDescent="0.45">
      <c r="A1731" t="s">
        <v>8219</v>
      </c>
      <c r="B1731">
        <v>170</v>
      </c>
      <c r="C1731" t="b">
        <f t="shared" ref="C1731:C1794" si="51">OR(B1731&lt;$J$30,B1731&gt;$J$31)</f>
        <v>0</v>
      </c>
    </row>
    <row r="1732" spans="1:3" x14ac:dyDescent="0.45">
      <c r="A1732" t="s">
        <v>8219</v>
      </c>
      <c r="B1732">
        <v>170</v>
      </c>
      <c r="C1732" t="b">
        <f t="shared" si="51"/>
        <v>0</v>
      </c>
    </row>
    <row r="1733" spans="1:3" x14ac:dyDescent="0.45">
      <c r="A1733" t="s">
        <v>8219</v>
      </c>
      <c r="B1733">
        <v>171</v>
      </c>
      <c r="C1733" t="b">
        <f t="shared" si="51"/>
        <v>0</v>
      </c>
    </row>
    <row r="1734" spans="1:3" x14ac:dyDescent="0.45">
      <c r="A1734" t="s">
        <v>8219</v>
      </c>
      <c r="B1734">
        <v>172</v>
      </c>
      <c r="C1734" t="b">
        <f t="shared" si="51"/>
        <v>0</v>
      </c>
    </row>
    <row r="1735" spans="1:3" x14ac:dyDescent="0.45">
      <c r="A1735" t="s">
        <v>8219</v>
      </c>
      <c r="B1735">
        <v>173</v>
      </c>
      <c r="C1735" t="b">
        <f t="shared" si="51"/>
        <v>0</v>
      </c>
    </row>
    <row r="1736" spans="1:3" x14ac:dyDescent="0.45">
      <c r="A1736" t="s">
        <v>8219</v>
      </c>
      <c r="B1736">
        <v>173</v>
      </c>
      <c r="C1736" t="b">
        <f t="shared" si="51"/>
        <v>0</v>
      </c>
    </row>
    <row r="1737" spans="1:3" x14ac:dyDescent="0.45">
      <c r="A1737" t="s">
        <v>8219</v>
      </c>
      <c r="B1737">
        <v>174</v>
      </c>
      <c r="C1737" t="b">
        <f t="shared" si="51"/>
        <v>0</v>
      </c>
    </row>
    <row r="1738" spans="1:3" x14ac:dyDescent="0.45">
      <c r="A1738" t="s">
        <v>8219</v>
      </c>
      <c r="B1738">
        <v>174</v>
      </c>
      <c r="C1738" t="b">
        <f t="shared" si="51"/>
        <v>0</v>
      </c>
    </row>
    <row r="1739" spans="1:3" x14ac:dyDescent="0.45">
      <c r="A1739" t="s">
        <v>8219</v>
      </c>
      <c r="B1739">
        <v>174</v>
      </c>
      <c r="C1739" t="b">
        <f t="shared" si="51"/>
        <v>0</v>
      </c>
    </row>
    <row r="1740" spans="1:3" x14ac:dyDescent="0.45">
      <c r="A1740" t="s">
        <v>8219</v>
      </c>
      <c r="B1740">
        <v>175</v>
      </c>
      <c r="C1740" t="b">
        <f t="shared" si="51"/>
        <v>0</v>
      </c>
    </row>
    <row r="1741" spans="1:3" x14ac:dyDescent="0.45">
      <c r="A1741" t="s">
        <v>8219</v>
      </c>
      <c r="B1741">
        <v>175</v>
      </c>
      <c r="C1741" t="b">
        <f t="shared" si="51"/>
        <v>0</v>
      </c>
    </row>
    <row r="1742" spans="1:3" x14ac:dyDescent="0.45">
      <c r="A1742" t="s">
        <v>8219</v>
      </c>
      <c r="B1742">
        <v>176</v>
      </c>
      <c r="C1742" t="b">
        <f t="shared" si="51"/>
        <v>0</v>
      </c>
    </row>
    <row r="1743" spans="1:3" x14ac:dyDescent="0.45">
      <c r="A1743" t="s">
        <v>8219</v>
      </c>
      <c r="B1743">
        <v>176</v>
      </c>
      <c r="C1743" t="b">
        <f t="shared" si="51"/>
        <v>0</v>
      </c>
    </row>
    <row r="1744" spans="1:3" x14ac:dyDescent="0.45">
      <c r="A1744" t="s">
        <v>8219</v>
      </c>
      <c r="B1744">
        <v>176</v>
      </c>
      <c r="C1744" t="b">
        <f t="shared" si="51"/>
        <v>0</v>
      </c>
    </row>
    <row r="1745" spans="1:3" x14ac:dyDescent="0.45">
      <c r="A1745" t="s">
        <v>8219</v>
      </c>
      <c r="B1745">
        <v>176</v>
      </c>
      <c r="C1745" t="b">
        <f t="shared" si="51"/>
        <v>0</v>
      </c>
    </row>
    <row r="1746" spans="1:3" x14ac:dyDescent="0.45">
      <c r="A1746" t="s">
        <v>8219</v>
      </c>
      <c r="B1746">
        <v>177</v>
      </c>
      <c r="C1746" t="b">
        <f t="shared" si="51"/>
        <v>0</v>
      </c>
    </row>
    <row r="1747" spans="1:3" x14ac:dyDescent="0.45">
      <c r="A1747" t="s">
        <v>8219</v>
      </c>
      <c r="B1747">
        <v>178</v>
      </c>
      <c r="C1747" t="b">
        <f t="shared" si="51"/>
        <v>0</v>
      </c>
    </row>
    <row r="1748" spans="1:3" x14ac:dyDescent="0.45">
      <c r="A1748" t="s">
        <v>8219</v>
      </c>
      <c r="B1748">
        <v>179</v>
      </c>
      <c r="C1748" t="b">
        <f t="shared" si="51"/>
        <v>0</v>
      </c>
    </row>
    <row r="1749" spans="1:3" x14ac:dyDescent="0.45">
      <c r="A1749" t="s">
        <v>8219</v>
      </c>
      <c r="B1749">
        <v>179</v>
      </c>
      <c r="C1749" t="b">
        <f t="shared" si="51"/>
        <v>0</v>
      </c>
    </row>
    <row r="1750" spans="1:3" x14ac:dyDescent="0.45">
      <c r="A1750" t="s">
        <v>8219</v>
      </c>
      <c r="B1750">
        <v>179</v>
      </c>
      <c r="C1750" t="b">
        <f t="shared" si="51"/>
        <v>0</v>
      </c>
    </row>
    <row r="1751" spans="1:3" x14ac:dyDescent="0.45">
      <c r="A1751" t="s">
        <v>8219</v>
      </c>
      <c r="B1751">
        <v>179</v>
      </c>
      <c r="C1751" t="b">
        <f t="shared" si="51"/>
        <v>0</v>
      </c>
    </row>
    <row r="1752" spans="1:3" x14ac:dyDescent="0.45">
      <c r="A1752" t="s">
        <v>8219</v>
      </c>
      <c r="B1752">
        <v>180</v>
      </c>
      <c r="C1752" t="b">
        <f t="shared" si="51"/>
        <v>0</v>
      </c>
    </row>
    <row r="1753" spans="1:3" x14ac:dyDescent="0.45">
      <c r="A1753" t="s">
        <v>8219</v>
      </c>
      <c r="B1753">
        <v>180</v>
      </c>
      <c r="C1753" t="b">
        <f t="shared" si="51"/>
        <v>0</v>
      </c>
    </row>
    <row r="1754" spans="1:3" x14ac:dyDescent="0.45">
      <c r="A1754" t="s">
        <v>8219</v>
      </c>
      <c r="B1754">
        <v>181</v>
      </c>
      <c r="C1754" t="b">
        <f t="shared" si="51"/>
        <v>0</v>
      </c>
    </row>
    <row r="1755" spans="1:3" x14ac:dyDescent="0.45">
      <c r="A1755" t="s">
        <v>8219</v>
      </c>
      <c r="B1755">
        <v>181</v>
      </c>
      <c r="C1755" t="b">
        <f t="shared" si="51"/>
        <v>0</v>
      </c>
    </row>
    <row r="1756" spans="1:3" x14ac:dyDescent="0.45">
      <c r="A1756" t="s">
        <v>8219</v>
      </c>
      <c r="B1756">
        <v>181</v>
      </c>
      <c r="C1756" t="b">
        <f t="shared" si="51"/>
        <v>0</v>
      </c>
    </row>
    <row r="1757" spans="1:3" x14ac:dyDescent="0.45">
      <c r="A1757" t="s">
        <v>8219</v>
      </c>
      <c r="B1757">
        <v>182</v>
      </c>
      <c r="C1757" t="b">
        <f t="shared" si="51"/>
        <v>0</v>
      </c>
    </row>
    <row r="1758" spans="1:3" x14ac:dyDescent="0.45">
      <c r="A1758" t="s">
        <v>8219</v>
      </c>
      <c r="B1758">
        <v>182</v>
      </c>
      <c r="C1758" t="b">
        <f t="shared" si="51"/>
        <v>0</v>
      </c>
    </row>
    <row r="1759" spans="1:3" x14ac:dyDescent="0.45">
      <c r="A1759" t="s">
        <v>8219</v>
      </c>
      <c r="B1759">
        <v>182</v>
      </c>
      <c r="C1759" t="b">
        <f t="shared" si="51"/>
        <v>0</v>
      </c>
    </row>
    <row r="1760" spans="1:3" x14ac:dyDescent="0.45">
      <c r="A1760" t="s">
        <v>8219</v>
      </c>
      <c r="B1760">
        <v>183</v>
      </c>
      <c r="C1760" t="b">
        <f t="shared" si="51"/>
        <v>0</v>
      </c>
    </row>
    <row r="1761" spans="1:3" x14ac:dyDescent="0.45">
      <c r="A1761" t="s">
        <v>8219</v>
      </c>
      <c r="B1761">
        <v>183</v>
      </c>
      <c r="C1761" t="b">
        <f t="shared" si="51"/>
        <v>0</v>
      </c>
    </row>
    <row r="1762" spans="1:3" x14ac:dyDescent="0.45">
      <c r="A1762" t="s">
        <v>8219</v>
      </c>
      <c r="B1762">
        <v>183</v>
      </c>
      <c r="C1762" t="b">
        <f t="shared" si="51"/>
        <v>0</v>
      </c>
    </row>
    <row r="1763" spans="1:3" x14ac:dyDescent="0.45">
      <c r="A1763" t="s">
        <v>8219</v>
      </c>
      <c r="B1763">
        <v>183</v>
      </c>
      <c r="C1763" t="b">
        <f t="shared" si="51"/>
        <v>0</v>
      </c>
    </row>
    <row r="1764" spans="1:3" x14ac:dyDescent="0.45">
      <c r="A1764" t="s">
        <v>8219</v>
      </c>
      <c r="B1764">
        <v>184</v>
      </c>
      <c r="C1764" t="b">
        <f t="shared" si="51"/>
        <v>0</v>
      </c>
    </row>
    <row r="1765" spans="1:3" x14ac:dyDescent="0.45">
      <c r="A1765" t="s">
        <v>8219</v>
      </c>
      <c r="B1765">
        <v>184</v>
      </c>
      <c r="C1765" t="b">
        <f t="shared" si="51"/>
        <v>0</v>
      </c>
    </row>
    <row r="1766" spans="1:3" x14ac:dyDescent="0.45">
      <c r="A1766" t="s">
        <v>8219</v>
      </c>
      <c r="B1766">
        <v>184</v>
      </c>
      <c r="C1766" t="b">
        <f t="shared" si="51"/>
        <v>0</v>
      </c>
    </row>
    <row r="1767" spans="1:3" x14ac:dyDescent="0.45">
      <c r="A1767" t="s">
        <v>8219</v>
      </c>
      <c r="B1767">
        <v>184</v>
      </c>
      <c r="C1767" t="b">
        <f t="shared" si="51"/>
        <v>0</v>
      </c>
    </row>
    <row r="1768" spans="1:3" x14ac:dyDescent="0.45">
      <c r="A1768" t="s">
        <v>8219</v>
      </c>
      <c r="B1768">
        <v>185</v>
      </c>
      <c r="C1768" t="b">
        <f t="shared" si="51"/>
        <v>0</v>
      </c>
    </row>
    <row r="1769" spans="1:3" x14ac:dyDescent="0.45">
      <c r="A1769" t="s">
        <v>8219</v>
      </c>
      <c r="B1769">
        <v>185</v>
      </c>
      <c r="C1769" t="b">
        <f t="shared" si="51"/>
        <v>0</v>
      </c>
    </row>
    <row r="1770" spans="1:3" x14ac:dyDescent="0.45">
      <c r="A1770" t="s">
        <v>8219</v>
      </c>
      <c r="B1770">
        <v>186</v>
      </c>
      <c r="C1770" t="b">
        <f t="shared" si="51"/>
        <v>0</v>
      </c>
    </row>
    <row r="1771" spans="1:3" x14ac:dyDescent="0.45">
      <c r="A1771" t="s">
        <v>8219</v>
      </c>
      <c r="B1771">
        <v>186</v>
      </c>
      <c r="C1771" t="b">
        <f t="shared" si="51"/>
        <v>0</v>
      </c>
    </row>
    <row r="1772" spans="1:3" x14ac:dyDescent="0.45">
      <c r="A1772" t="s">
        <v>8219</v>
      </c>
      <c r="B1772">
        <v>186</v>
      </c>
      <c r="C1772" t="b">
        <f t="shared" si="51"/>
        <v>0</v>
      </c>
    </row>
    <row r="1773" spans="1:3" x14ac:dyDescent="0.45">
      <c r="A1773" t="s">
        <v>8219</v>
      </c>
      <c r="B1773">
        <v>187</v>
      </c>
      <c r="C1773" t="b">
        <f t="shared" si="51"/>
        <v>0</v>
      </c>
    </row>
    <row r="1774" spans="1:3" x14ac:dyDescent="0.45">
      <c r="A1774" t="s">
        <v>8219</v>
      </c>
      <c r="B1774">
        <v>188</v>
      </c>
      <c r="C1774" t="b">
        <f t="shared" si="51"/>
        <v>0</v>
      </c>
    </row>
    <row r="1775" spans="1:3" x14ac:dyDescent="0.45">
      <c r="A1775" t="s">
        <v>8219</v>
      </c>
      <c r="B1775">
        <v>188</v>
      </c>
      <c r="C1775" t="b">
        <f t="shared" si="51"/>
        <v>0</v>
      </c>
    </row>
    <row r="1776" spans="1:3" x14ac:dyDescent="0.45">
      <c r="A1776" t="s">
        <v>8219</v>
      </c>
      <c r="B1776">
        <v>188</v>
      </c>
      <c r="C1776" t="b">
        <f t="shared" si="51"/>
        <v>0</v>
      </c>
    </row>
    <row r="1777" spans="1:3" x14ac:dyDescent="0.45">
      <c r="A1777" t="s">
        <v>8219</v>
      </c>
      <c r="B1777">
        <v>189</v>
      </c>
      <c r="C1777" t="b">
        <f t="shared" si="51"/>
        <v>0</v>
      </c>
    </row>
    <row r="1778" spans="1:3" x14ac:dyDescent="0.45">
      <c r="A1778" t="s">
        <v>8219</v>
      </c>
      <c r="B1778">
        <v>189</v>
      </c>
      <c r="C1778" t="b">
        <f t="shared" si="51"/>
        <v>0</v>
      </c>
    </row>
    <row r="1779" spans="1:3" x14ac:dyDescent="0.45">
      <c r="A1779" t="s">
        <v>8219</v>
      </c>
      <c r="B1779">
        <v>190</v>
      </c>
      <c r="C1779" t="b">
        <f t="shared" si="51"/>
        <v>0</v>
      </c>
    </row>
    <row r="1780" spans="1:3" x14ac:dyDescent="0.45">
      <c r="A1780" t="s">
        <v>8219</v>
      </c>
      <c r="B1780">
        <v>190</v>
      </c>
      <c r="C1780" t="b">
        <f t="shared" si="51"/>
        <v>0</v>
      </c>
    </row>
    <row r="1781" spans="1:3" x14ac:dyDescent="0.45">
      <c r="A1781" t="s">
        <v>8219</v>
      </c>
      <c r="B1781">
        <v>191</v>
      </c>
      <c r="C1781" t="b">
        <f t="shared" si="51"/>
        <v>0</v>
      </c>
    </row>
    <row r="1782" spans="1:3" x14ac:dyDescent="0.45">
      <c r="A1782" t="s">
        <v>8219</v>
      </c>
      <c r="B1782">
        <v>191</v>
      </c>
      <c r="C1782" t="b">
        <f t="shared" si="51"/>
        <v>0</v>
      </c>
    </row>
    <row r="1783" spans="1:3" x14ac:dyDescent="0.45">
      <c r="A1783" t="s">
        <v>8219</v>
      </c>
      <c r="B1783">
        <v>191</v>
      </c>
      <c r="C1783" t="b">
        <f t="shared" si="51"/>
        <v>0</v>
      </c>
    </row>
    <row r="1784" spans="1:3" x14ac:dyDescent="0.45">
      <c r="A1784" t="s">
        <v>8219</v>
      </c>
      <c r="B1784">
        <v>191</v>
      </c>
      <c r="C1784" t="b">
        <f t="shared" si="51"/>
        <v>0</v>
      </c>
    </row>
    <row r="1785" spans="1:3" x14ac:dyDescent="0.45">
      <c r="A1785" t="s">
        <v>8219</v>
      </c>
      <c r="B1785">
        <v>191</v>
      </c>
      <c r="C1785" t="b">
        <f t="shared" si="51"/>
        <v>0</v>
      </c>
    </row>
    <row r="1786" spans="1:3" x14ac:dyDescent="0.45">
      <c r="A1786" t="s">
        <v>8219</v>
      </c>
      <c r="B1786">
        <v>193</v>
      </c>
      <c r="C1786" t="b">
        <f t="shared" si="51"/>
        <v>0</v>
      </c>
    </row>
    <row r="1787" spans="1:3" x14ac:dyDescent="0.45">
      <c r="A1787" t="s">
        <v>8219</v>
      </c>
      <c r="B1787">
        <v>193</v>
      </c>
      <c r="C1787" t="b">
        <f t="shared" si="51"/>
        <v>0</v>
      </c>
    </row>
    <row r="1788" spans="1:3" x14ac:dyDescent="0.45">
      <c r="A1788" t="s">
        <v>8219</v>
      </c>
      <c r="B1788">
        <v>193</v>
      </c>
      <c r="C1788" t="b">
        <f t="shared" si="51"/>
        <v>0</v>
      </c>
    </row>
    <row r="1789" spans="1:3" x14ac:dyDescent="0.45">
      <c r="A1789" t="s">
        <v>8219</v>
      </c>
      <c r="B1789">
        <v>194</v>
      </c>
      <c r="C1789" t="b">
        <f t="shared" si="51"/>
        <v>0</v>
      </c>
    </row>
    <row r="1790" spans="1:3" x14ac:dyDescent="0.45">
      <c r="A1790" t="s">
        <v>8219</v>
      </c>
      <c r="B1790">
        <v>194</v>
      </c>
      <c r="C1790" t="b">
        <f t="shared" si="51"/>
        <v>0</v>
      </c>
    </row>
    <row r="1791" spans="1:3" x14ac:dyDescent="0.45">
      <c r="A1791" t="s">
        <v>8219</v>
      </c>
      <c r="B1791">
        <v>196</v>
      </c>
      <c r="C1791" t="b">
        <f t="shared" si="51"/>
        <v>0</v>
      </c>
    </row>
    <row r="1792" spans="1:3" x14ac:dyDescent="0.45">
      <c r="A1792" t="s">
        <v>8219</v>
      </c>
      <c r="B1792">
        <v>196</v>
      </c>
      <c r="C1792" t="b">
        <f t="shared" si="51"/>
        <v>0</v>
      </c>
    </row>
    <row r="1793" spans="1:3" x14ac:dyDescent="0.45">
      <c r="A1793" t="s">
        <v>8219</v>
      </c>
      <c r="B1793">
        <v>196</v>
      </c>
      <c r="C1793" t="b">
        <f t="shared" si="51"/>
        <v>0</v>
      </c>
    </row>
    <row r="1794" spans="1:3" x14ac:dyDescent="0.45">
      <c r="A1794" t="s">
        <v>8219</v>
      </c>
      <c r="B1794">
        <v>197</v>
      </c>
      <c r="C1794" t="b">
        <f t="shared" si="51"/>
        <v>0</v>
      </c>
    </row>
    <row r="1795" spans="1:3" x14ac:dyDescent="0.45">
      <c r="A1795" t="s">
        <v>8219</v>
      </c>
      <c r="B1795">
        <v>197</v>
      </c>
      <c r="C1795" t="b">
        <f t="shared" ref="C1795:C1858" si="52">OR(B1795&lt;$J$30,B1795&gt;$J$31)</f>
        <v>0</v>
      </c>
    </row>
    <row r="1796" spans="1:3" x14ac:dyDescent="0.45">
      <c r="A1796" t="s">
        <v>8219</v>
      </c>
      <c r="B1796">
        <v>199</v>
      </c>
      <c r="C1796" t="b">
        <f t="shared" si="52"/>
        <v>0</v>
      </c>
    </row>
    <row r="1797" spans="1:3" x14ac:dyDescent="0.45">
      <c r="A1797" t="s">
        <v>8219</v>
      </c>
      <c r="B1797">
        <v>199</v>
      </c>
      <c r="C1797" t="b">
        <f t="shared" si="52"/>
        <v>0</v>
      </c>
    </row>
    <row r="1798" spans="1:3" x14ac:dyDescent="0.45">
      <c r="A1798" t="s">
        <v>8219</v>
      </c>
      <c r="B1798">
        <v>199</v>
      </c>
      <c r="C1798" t="b">
        <f t="shared" si="52"/>
        <v>0</v>
      </c>
    </row>
    <row r="1799" spans="1:3" x14ac:dyDescent="0.45">
      <c r="A1799" t="s">
        <v>8219</v>
      </c>
      <c r="B1799">
        <v>200</v>
      </c>
      <c r="C1799" t="b">
        <f t="shared" si="52"/>
        <v>0</v>
      </c>
    </row>
    <row r="1800" spans="1:3" x14ac:dyDescent="0.45">
      <c r="A1800" t="s">
        <v>8219</v>
      </c>
      <c r="B1800">
        <v>200</v>
      </c>
      <c r="C1800" t="b">
        <f t="shared" si="52"/>
        <v>0</v>
      </c>
    </row>
    <row r="1801" spans="1:3" x14ac:dyDescent="0.45">
      <c r="A1801" t="s">
        <v>8219</v>
      </c>
      <c r="B1801">
        <v>202</v>
      </c>
      <c r="C1801" t="b">
        <f t="shared" si="52"/>
        <v>0</v>
      </c>
    </row>
    <row r="1802" spans="1:3" x14ac:dyDescent="0.45">
      <c r="A1802" t="s">
        <v>8219</v>
      </c>
      <c r="B1802">
        <v>202</v>
      </c>
      <c r="C1802" t="b">
        <f t="shared" si="52"/>
        <v>0</v>
      </c>
    </row>
    <row r="1803" spans="1:3" x14ac:dyDescent="0.45">
      <c r="A1803" t="s">
        <v>8219</v>
      </c>
      <c r="B1803">
        <v>202</v>
      </c>
      <c r="C1803" t="b">
        <f t="shared" si="52"/>
        <v>0</v>
      </c>
    </row>
    <row r="1804" spans="1:3" x14ac:dyDescent="0.45">
      <c r="A1804" t="s">
        <v>8219</v>
      </c>
      <c r="B1804">
        <v>202</v>
      </c>
      <c r="C1804" t="b">
        <f t="shared" si="52"/>
        <v>0</v>
      </c>
    </row>
    <row r="1805" spans="1:3" x14ac:dyDescent="0.45">
      <c r="A1805" t="s">
        <v>8219</v>
      </c>
      <c r="B1805">
        <v>203</v>
      </c>
      <c r="C1805" t="b">
        <f t="shared" si="52"/>
        <v>0</v>
      </c>
    </row>
    <row r="1806" spans="1:3" x14ac:dyDescent="0.45">
      <c r="A1806" t="s">
        <v>8219</v>
      </c>
      <c r="B1806">
        <v>204</v>
      </c>
      <c r="C1806" t="b">
        <f t="shared" si="52"/>
        <v>0</v>
      </c>
    </row>
    <row r="1807" spans="1:3" x14ac:dyDescent="0.45">
      <c r="A1807" t="s">
        <v>8219</v>
      </c>
      <c r="B1807">
        <v>204</v>
      </c>
      <c r="C1807" t="b">
        <f t="shared" si="52"/>
        <v>0</v>
      </c>
    </row>
    <row r="1808" spans="1:3" x14ac:dyDescent="0.45">
      <c r="A1808" t="s">
        <v>8219</v>
      </c>
      <c r="B1808">
        <v>205</v>
      </c>
      <c r="C1808" t="b">
        <f t="shared" si="52"/>
        <v>0</v>
      </c>
    </row>
    <row r="1809" spans="1:3" x14ac:dyDescent="0.45">
      <c r="A1809" t="s">
        <v>8219</v>
      </c>
      <c r="B1809">
        <v>205</v>
      </c>
      <c r="C1809" t="b">
        <f t="shared" si="52"/>
        <v>0</v>
      </c>
    </row>
    <row r="1810" spans="1:3" x14ac:dyDescent="0.45">
      <c r="A1810" t="s">
        <v>8219</v>
      </c>
      <c r="B1810">
        <v>205</v>
      </c>
      <c r="C1810" t="b">
        <f t="shared" si="52"/>
        <v>0</v>
      </c>
    </row>
    <row r="1811" spans="1:3" x14ac:dyDescent="0.45">
      <c r="A1811" t="s">
        <v>8219</v>
      </c>
      <c r="B1811">
        <v>205</v>
      </c>
      <c r="C1811" t="b">
        <f t="shared" si="52"/>
        <v>0</v>
      </c>
    </row>
    <row r="1812" spans="1:3" x14ac:dyDescent="0.45">
      <c r="A1812" t="s">
        <v>8219</v>
      </c>
      <c r="B1812">
        <v>206</v>
      </c>
      <c r="C1812" t="b">
        <f t="shared" si="52"/>
        <v>0</v>
      </c>
    </row>
    <row r="1813" spans="1:3" x14ac:dyDescent="0.45">
      <c r="A1813" t="s">
        <v>8219</v>
      </c>
      <c r="B1813">
        <v>206</v>
      </c>
      <c r="C1813" t="b">
        <f t="shared" si="52"/>
        <v>0</v>
      </c>
    </row>
    <row r="1814" spans="1:3" x14ac:dyDescent="0.45">
      <c r="A1814" t="s">
        <v>8219</v>
      </c>
      <c r="B1814">
        <v>206</v>
      </c>
      <c r="C1814" t="b">
        <f t="shared" si="52"/>
        <v>0</v>
      </c>
    </row>
    <row r="1815" spans="1:3" x14ac:dyDescent="0.45">
      <c r="A1815" t="s">
        <v>8219</v>
      </c>
      <c r="B1815">
        <v>206</v>
      </c>
      <c r="C1815" t="b">
        <f t="shared" si="52"/>
        <v>0</v>
      </c>
    </row>
    <row r="1816" spans="1:3" x14ac:dyDescent="0.45">
      <c r="A1816" t="s">
        <v>8219</v>
      </c>
      <c r="B1816">
        <v>206</v>
      </c>
      <c r="C1816" t="b">
        <f t="shared" si="52"/>
        <v>0</v>
      </c>
    </row>
    <row r="1817" spans="1:3" x14ac:dyDescent="0.45">
      <c r="A1817" t="s">
        <v>8219</v>
      </c>
      <c r="B1817">
        <v>207</v>
      </c>
      <c r="C1817" t="b">
        <f t="shared" si="52"/>
        <v>0</v>
      </c>
    </row>
    <row r="1818" spans="1:3" x14ac:dyDescent="0.45">
      <c r="A1818" t="s">
        <v>8219</v>
      </c>
      <c r="B1818">
        <v>207</v>
      </c>
      <c r="C1818" t="b">
        <f t="shared" si="52"/>
        <v>0</v>
      </c>
    </row>
    <row r="1819" spans="1:3" x14ac:dyDescent="0.45">
      <c r="A1819" t="s">
        <v>8219</v>
      </c>
      <c r="B1819">
        <v>208</v>
      </c>
      <c r="C1819" t="b">
        <f t="shared" si="52"/>
        <v>0</v>
      </c>
    </row>
    <row r="1820" spans="1:3" x14ac:dyDescent="0.45">
      <c r="A1820" t="s">
        <v>8219</v>
      </c>
      <c r="B1820">
        <v>209</v>
      </c>
      <c r="C1820" t="b">
        <f t="shared" si="52"/>
        <v>0</v>
      </c>
    </row>
    <row r="1821" spans="1:3" x14ac:dyDescent="0.45">
      <c r="A1821" t="s">
        <v>8219</v>
      </c>
      <c r="B1821">
        <v>210</v>
      </c>
      <c r="C1821" t="b">
        <f t="shared" si="52"/>
        <v>0</v>
      </c>
    </row>
    <row r="1822" spans="1:3" x14ac:dyDescent="0.45">
      <c r="A1822" t="s">
        <v>8219</v>
      </c>
      <c r="B1822">
        <v>211</v>
      </c>
      <c r="C1822" t="b">
        <f t="shared" si="52"/>
        <v>0</v>
      </c>
    </row>
    <row r="1823" spans="1:3" x14ac:dyDescent="0.45">
      <c r="A1823" t="s">
        <v>8219</v>
      </c>
      <c r="B1823">
        <v>211</v>
      </c>
      <c r="C1823" t="b">
        <f t="shared" si="52"/>
        <v>0</v>
      </c>
    </row>
    <row r="1824" spans="1:3" x14ac:dyDescent="0.45">
      <c r="A1824" t="s">
        <v>8219</v>
      </c>
      <c r="B1824">
        <v>211</v>
      </c>
      <c r="C1824" t="b">
        <f t="shared" si="52"/>
        <v>0</v>
      </c>
    </row>
    <row r="1825" spans="1:3" x14ac:dyDescent="0.45">
      <c r="A1825" t="s">
        <v>8219</v>
      </c>
      <c r="B1825">
        <v>213</v>
      </c>
      <c r="C1825" t="b">
        <f t="shared" si="52"/>
        <v>0</v>
      </c>
    </row>
    <row r="1826" spans="1:3" x14ac:dyDescent="0.45">
      <c r="A1826" t="s">
        <v>8219</v>
      </c>
      <c r="B1826">
        <v>213</v>
      </c>
      <c r="C1826" t="b">
        <f t="shared" si="52"/>
        <v>0</v>
      </c>
    </row>
    <row r="1827" spans="1:3" x14ac:dyDescent="0.45">
      <c r="A1827" t="s">
        <v>8219</v>
      </c>
      <c r="B1827">
        <v>215</v>
      </c>
      <c r="C1827" t="b">
        <f t="shared" si="52"/>
        <v>0</v>
      </c>
    </row>
    <row r="1828" spans="1:3" x14ac:dyDescent="0.45">
      <c r="A1828" t="s">
        <v>8219</v>
      </c>
      <c r="B1828">
        <v>216</v>
      </c>
      <c r="C1828" t="b">
        <f t="shared" si="52"/>
        <v>0</v>
      </c>
    </row>
    <row r="1829" spans="1:3" x14ac:dyDescent="0.45">
      <c r="A1829" t="s">
        <v>8219</v>
      </c>
      <c r="B1829">
        <v>217</v>
      </c>
      <c r="C1829" t="b">
        <f t="shared" si="52"/>
        <v>0</v>
      </c>
    </row>
    <row r="1830" spans="1:3" x14ac:dyDescent="0.45">
      <c r="A1830" t="s">
        <v>8219</v>
      </c>
      <c r="B1830">
        <v>217</v>
      </c>
      <c r="C1830" t="b">
        <f t="shared" si="52"/>
        <v>0</v>
      </c>
    </row>
    <row r="1831" spans="1:3" x14ac:dyDescent="0.45">
      <c r="A1831" t="s">
        <v>8219</v>
      </c>
      <c r="B1831">
        <v>218</v>
      </c>
      <c r="C1831" t="b">
        <f t="shared" si="52"/>
        <v>0</v>
      </c>
    </row>
    <row r="1832" spans="1:3" x14ac:dyDescent="0.45">
      <c r="A1832" t="s">
        <v>8219</v>
      </c>
      <c r="B1832">
        <v>218</v>
      </c>
      <c r="C1832" t="b">
        <f t="shared" si="52"/>
        <v>0</v>
      </c>
    </row>
    <row r="1833" spans="1:3" x14ac:dyDescent="0.45">
      <c r="A1833" t="s">
        <v>8219</v>
      </c>
      <c r="B1833">
        <v>220</v>
      </c>
      <c r="C1833" t="b">
        <f t="shared" si="52"/>
        <v>0</v>
      </c>
    </row>
    <row r="1834" spans="1:3" x14ac:dyDescent="0.45">
      <c r="A1834" t="s">
        <v>8219</v>
      </c>
      <c r="B1834">
        <v>221</v>
      </c>
      <c r="C1834" t="b">
        <f t="shared" si="52"/>
        <v>0</v>
      </c>
    </row>
    <row r="1835" spans="1:3" x14ac:dyDescent="0.45">
      <c r="A1835" t="s">
        <v>8219</v>
      </c>
      <c r="B1835">
        <v>221</v>
      </c>
      <c r="C1835" t="b">
        <f t="shared" si="52"/>
        <v>0</v>
      </c>
    </row>
    <row r="1836" spans="1:3" x14ac:dyDescent="0.45">
      <c r="A1836" t="s">
        <v>8219</v>
      </c>
      <c r="B1836">
        <v>221</v>
      </c>
      <c r="C1836" t="b">
        <f t="shared" si="52"/>
        <v>0</v>
      </c>
    </row>
    <row r="1837" spans="1:3" x14ac:dyDescent="0.45">
      <c r="A1837" t="s">
        <v>8219</v>
      </c>
      <c r="B1837">
        <v>222</v>
      </c>
      <c r="C1837" t="b">
        <f t="shared" si="52"/>
        <v>0</v>
      </c>
    </row>
    <row r="1838" spans="1:3" x14ac:dyDescent="0.45">
      <c r="A1838" t="s">
        <v>8219</v>
      </c>
      <c r="B1838">
        <v>222</v>
      </c>
      <c r="C1838" t="b">
        <f t="shared" si="52"/>
        <v>0</v>
      </c>
    </row>
    <row r="1839" spans="1:3" x14ac:dyDescent="0.45">
      <c r="A1839" t="s">
        <v>8219</v>
      </c>
      <c r="B1839">
        <v>223</v>
      </c>
      <c r="C1839" t="b">
        <f t="shared" si="52"/>
        <v>0</v>
      </c>
    </row>
    <row r="1840" spans="1:3" x14ac:dyDescent="0.45">
      <c r="A1840" t="s">
        <v>8219</v>
      </c>
      <c r="B1840">
        <v>224</v>
      </c>
      <c r="C1840" t="b">
        <f t="shared" si="52"/>
        <v>0</v>
      </c>
    </row>
    <row r="1841" spans="1:3" x14ac:dyDescent="0.45">
      <c r="A1841" t="s">
        <v>8219</v>
      </c>
      <c r="B1841">
        <v>226</v>
      </c>
      <c r="C1841" t="b">
        <f t="shared" si="52"/>
        <v>0</v>
      </c>
    </row>
    <row r="1842" spans="1:3" x14ac:dyDescent="0.45">
      <c r="A1842" t="s">
        <v>8219</v>
      </c>
      <c r="B1842">
        <v>226</v>
      </c>
      <c r="C1842" t="b">
        <f t="shared" si="52"/>
        <v>0</v>
      </c>
    </row>
    <row r="1843" spans="1:3" x14ac:dyDescent="0.45">
      <c r="A1843" t="s">
        <v>8219</v>
      </c>
      <c r="B1843">
        <v>226</v>
      </c>
      <c r="C1843" t="b">
        <f t="shared" si="52"/>
        <v>0</v>
      </c>
    </row>
    <row r="1844" spans="1:3" x14ac:dyDescent="0.45">
      <c r="A1844" t="s">
        <v>8219</v>
      </c>
      <c r="B1844">
        <v>227</v>
      </c>
      <c r="C1844" t="b">
        <f t="shared" si="52"/>
        <v>0</v>
      </c>
    </row>
    <row r="1845" spans="1:3" x14ac:dyDescent="0.45">
      <c r="A1845" t="s">
        <v>8219</v>
      </c>
      <c r="B1845">
        <v>229</v>
      </c>
      <c r="C1845" t="b">
        <f t="shared" si="52"/>
        <v>0</v>
      </c>
    </row>
    <row r="1846" spans="1:3" x14ac:dyDescent="0.45">
      <c r="A1846" t="s">
        <v>8219</v>
      </c>
      <c r="B1846">
        <v>229</v>
      </c>
      <c r="C1846" t="b">
        <f t="shared" si="52"/>
        <v>0</v>
      </c>
    </row>
    <row r="1847" spans="1:3" x14ac:dyDescent="0.45">
      <c r="A1847" t="s">
        <v>8219</v>
      </c>
      <c r="B1847">
        <v>232</v>
      </c>
      <c r="C1847" t="b">
        <f t="shared" si="52"/>
        <v>0</v>
      </c>
    </row>
    <row r="1848" spans="1:3" x14ac:dyDescent="0.45">
      <c r="A1848" t="s">
        <v>8219</v>
      </c>
      <c r="B1848">
        <v>234</v>
      </c>
      <c r="C1848" t="b">
        <f t="shared" si="52"/>
        <v>0</v>
      </c>
    </row>
    <row r="1849" spans="1:3" x14ac:dyDescent="0.45">
      <c r="A1849" t="s">
        <v>8219</v>
      </c>
      <c r="B1849">
        <v>234</v>
      </c>
      <c r="C1849" t="b">
        <f t="shared" si="52"/>
        <v>0</v>
      </c>
    </row>
    <row r="1850" spans="1:3" x14ac:dyDescent="0.45">
      <c r="A1850" t="s">
        <v>8219</v>
      </c>
      <c r="B1850">
        <v>235</v>
      </c>
      <c r="C1850" t="b">
        <f t="shared" si="52"/>
        <v>0</v>
      </c>
    </row>
    <row r="1851" spans="1:3" x14ac:dyDescent="0.45">
      <c r="A1851" t="s">
        <v>8219</v>
      </c>
      <c r="B1851">
        <v>235</v>
      </c>
      <c r="C1851" t="b">
        <f t="shared" si="52"/>
        <v>0</v>
      </c>
    </row>
    <row r="1852" spans="1:3" x14ac:dyDescent="0.45">
      <c r="A1852" t="s">
        <v>8219</v>
      </c>
      <c r="B1852">
        <v>236</v>
      </c>
      <c r="C1852" t="b">
        <f t="shared" si="52"/>
        <v>0</v>
      </c>
    </row>
    <row r="1853" spans="1:3" x14ac:dyDescent="0.45">
      <c r="A1853" t="s">
        <v>8219</v>
      </c>
      <c r="B1853">
        <v>236</v>
      </c>
      <c r="C1853" t="b">
        <f t="shared" si="52"/>
        <v>0</v>
      </c>
    </row>
    <row r="1854" spans="1:3" x14ac:dyDescent="0.45">
      <c r="A1854" t="s">
        <v>8219</v>
      </c>
      <c r="B1854">
        <v>236</v>
      </c>
      <c r="C1854" t="b">
        <f t="shared" si="52"/>
        <v>0</v>
      </c>
    </row>
    <row r="1855" spans="1:3" x14ac:dyDescent="0.45">
      <c r="A1855" t="s">
        <v>8219</v>
      </c>
      <c r="B1855">
        <v>237</v>
      </c>
      <c r="C1855" t="b">
        <f t="shared" si="52"/>
        <v>0</v>
      </c>
    </row>
    <row r="1856" spans="1:3" x14ac:dyDescent="0.45">
      <c r="A1856" t="s">
        <v>8219</v>
      </c>
      <c r="B1856">
        <v>237</v>
      </c>
      <c r="C1856" t="b">
        <f t="shared" si="52"/>
        <v>0</v>
      </c>
    </row>
    <row r="1857" spans="1:3" x14ac:dyDescent="0.45">
      <c r="A1857" t="s">
        <v>8219</v>
      </c>
      <c r="B1857">
        <v>237</v>
      </c>
      <c r="C1857" t="b">
        <f t="shared" si="52"/>
        <v>0</v>
      </c>
    </row>
    <row r="1858" spans="1:3" x14ac:dyDescent="0.45">
      <c r="A1858" t="s">
        <v>8219</v>
      </c>
      <c r="B1858">
        <v>238</v>
      </c>
      <c r="C1858" t="b">
        <f t="shared" si="52"/>
        <v>0</v>
      </c>
    </row>
    <row r="1859" spans="1:3" x14ac:dyDescent="0.45">
      <c r="A1859" t="s">
        <v>8219</v>
      </c>
      <c r="B1859">
        <v>238</v>
      </c>
      <c r="C1859" t="b">
        <f t="shared" ref="C1859:C1922" si="53">OR(B1859&lt;$J$30,B1859&gt;$J$31)</f>
        <v>0</v>
      </c>
    </row>
    <row r="1860" spans="1:3" x14ac:dyDescent="0.45">
      <c r="A1860" t="s">
        <v>8219</v>
      </c>
      <c r="B1860">
        <v>238</v>
      </c>
      <c r="C1860" t="b">
        <f t="shared" si="53"/>
        <v>0</v>
      </c>
    </row>
    <row r="1861" spans="1:3" x14ac:dyDescent="0.45">
      <c r="A1861" t="s">
        <v>8219</v>
      </c>
      <c r="B1861">
        <v>238</v>
      </c>
      <c r="C1861" t="b">
        <f t="shared" si="53"/>
        <v>0</v>
      </c>
    </row>
    <row r="1862" spans="1:3" x14ac:dyDescent="0.45">
      <c r="A1862" t="s">
        <v>8219</v>
      </c>
      <c r="B1862">
        <v>240</v>
      </c>
      <c r="C1862" t="b">
        <f t="shared" si="53"/>
        <v>0</v>
      </c>
    </row>
    <row r="1863" spans="1:3" x14ac:dyDescent="0.45">
      <c r="A1863" t="s">
        <v>8219</v>
      </c>
      <c r="B1863">
        <v>241</v>
      </c>
      <c r="C1863" t="b">
        <f t="shared" si="53"/>
        <v>0</v>
      </c>
    </row>
    <row r="1864" spans="1:3" x14ac:dyDescent="0.45">
      <c r="A1864" t="s">
        <v>8219</v>
      </c>
      <c r="B1864">
        <v>241</v>
      </c>
      <c r="C1864" t="b">
        <f t="shared" si="53"/>
        <v>0</v>
      </c>
    </row>
    <row r="1865" spans="1:3" x14ac:dyDescent="0.45">
      <c r="A1865" t="s">
        <v>8219</v>
      </c>
      <c r="B1865">
        <v>241</v>
      </c>
      <c r="C1865" t="b">
        <f t="shared" si="53"/>
        <v>0</v>
      </c>
    </row>
    <row r="1866" spans="1:3" x14ac:dyDescent="0.45">
      <c r="A1866" t="s">
        <v>8219</v>
      </c>
      <c r="B1866">
        <v>242</v>
      </c>
      <c r="C1866" t="b">
        <f t="shared" si="53"/>
        <v>0</v>
      </c>
    </row>
    <row r="1867" spans="1:3" x14ac:dyDescent="0.45">
      <c r="A1867" t="s">
        <v>8219</v>
      </c>
      <c r="B1867">
        <v>244</v>
      </c>
      <c r="C1867" t="b">
        <f t="shared" si="53"/>
        <v>0</v>
      </c>
    </row>
    <row r="1868" spans="1:3" x14ac:dyDescent="0.45">
      <c r="A1868" t="s">
        <v>8219</v>
      </c>
      <c r="B1868">
        <v>244</v>
      </c>
      <c r="C1868" t="b">
        <f t="shared" si="53"/>
        <v>0</v>
      </c>
    </row>
    <row r="1869" spans="1:3" x14ac:dyDescent="0.45">
      <c r="A1869" t="s">
        <v>8219</v>
      </c>
      <c r="B1869">
        <v>246</v>
      </c>
      <c r="C1869" t="b">
        <f t="shared" si="53"/>
        <v>0</v>
      </c>
    </row>
    <row r="1870" spans="1:3" x14ac:dyDescent="0.45">
      <c r="A1870" t="s">
        <v>8219</v>
      </c>
      <c r="B1870">
        <v>246</v>
      </c>
      <c r="C1870" t="b">
        <f t="shared" si="53"/>
        <v>0</v>
      </c>
    </row>
    <row r="1871" spans="1:3" x14ac:dyDescent="0.45">
      <c r="A1871" t="s">
        <v>8219</v>
      </c>
      <c r="B1871">
        <v>248</v>
      </c>
      <c r="C1871" t="b">
        <f t="shared" si="53"/>
        <v>0</v>
      </c>
    </row>
    <row r="1872" spans="1:3" x14ac:dyDescent="0.45">
      <c r="A1872" t="s">
        <v>8219</v>
      </c>
      <c r="B1872">
        <v>249</v>
      </c>
      <c r="C1872" t="b">
        <f t="shared" si="53"/>
        <v>0</v>
      </c>
    </row>
    <row r="1873" spans="1:3" x14ac:dyDescent="0.45">
      <c r="A1873" t="s">
        <v>8219</v>
      </c>
      <c r="B1873">
        <v>249</v>
      </c>
      <c r="C1873" t="b">
        <f t="shared" si="53"/>
        <v>0</v>
      </c>
    </row>
    <row r="1874" spans="1:3" x14ac:dyDescent="0.45">
      <c r="A1874" t="s">
        <v>8219</v>
      </c>
      <c r="B1874">
        <v>251</v>
      </c>
      <c r="C1874" t="b">
        <f t="shared" si="53"/>
        <v>0</v>
      </c>
    </row>
    <row r="1875" spans="1:3" x14ac:dyDescent="0.45">
      <c r="A1875" t="s">
        <v>8219</v>
      </c>
      <c r="B1875">
        <v>251</v>
      </c>
      <c r="C1875" t="b">
        <f t="shared" si="53"/>
        <v>0</v>
      </c>
    </row>
    <row r="1876" spans="1:3" x14ac:dyDescent="0.45">
      <c r="A1876" t="s">
        <v>8219</v>
      </c>
      <c r="B1876">
        <v>251</v>
      </c>
      <c r="C1876" t="b">
        <f t="shared" si="53"/>
        <v>0</v>
      </c>
    </row>
    <row r="1877" spans="1:3" x14ac:dyDescent="0.45">
      <c r="A1877" t="s">
        <v>8219</v>
      </c>
      <c r="B1877">
        <v>253</v>
      </c>
      <c r="C1877" t="b">
        <f t="shared" si="53"/>
        <v>0</v>
      </c>
    </row>
    <row r="1878" spans="1:3" x14ac:dyDescent="0.45">
      <c r="A1878" t="s">
        <v>8219</v>
      </c>
      <c r="B1878">
        <v>253</v>
      </c>
      <c r="C1878" t="b">
        <f t="shared" si="53"/>
        <v>0</v>
      </c>
    </row>
    <row r="1879" spans="1:3" x14ac:dyDescent="0.45">
      <c r="A1879" t="s">
        <v>8219</v>
      </c>
      <c r="B1879">
        <v>253</v>
      </c>
      <c r="C1879" t="b">
        <f t="shared" si="53"/>
        <v>0</v>
      </c>
    </row>
    <row r="1880" spans="1:3" x14ac:dyDescent="0.45">
      <c r="A1880" t="s">
        <v>8219</v>
      </c>
      <c r="B1880">
        <v>255</v>
      </c>
      <c r="C1880" t="b">
        <f t="shared" si="53"/>
        <v>0</v>
      </c>
    </row>
    <row r="1881" spans="1:3" x14ac:dyDescent="0.45">
      <c r="A1881" t="s">
        <v>8219</v>
      </c>
      <c r="B1881">
        <v>259</v>
      </c>
      <c r="C1881" t="b">
        <f t="shared" si="53"/>
        <v>0</v>
      </c>
    </row>
    <row r="1882" spans="1:3" x14ac:dyDescent="0.45">
      <c r="A1882" t="s">
        <v>8219</v>
      </c>
      <c r="B1882">
        <v>263</v>
      </c>
      <c r="C1882" t="b">
        <f t="shared" si="53"/>
        <v>0</v>
      </c>
    </row>
    <row r="1883" spans="1:3" x14ac:dyDescent="0.45">
      <c r="A1883" t="s">
        <v>8219</v>
      </c>
      <c r="B1883">
        <v>263</v>
      </c>
      <c r="C1883" t="b">
        <f t="shared" si="53"/>
        <v>0</v>
      </c>
    </row>
    <row r="1884" spans="1:3" x14ac:dyDescent="0.45">
      <c r="A1884" t="s">
        <v>8219</v>
      </c>
      <c r="B1884">
        <v>263</v>
      </c>
      <c r="C1884" t="b">
        <f t="shared" si="53"/>
        <v>0</v>
      </c>
    </row>
    <row r="1885" spans="1:3" x14ac:dyDescent="0.45">
      <c r="A1885" t="s">
        <v>8219</v>
      </c>
      <c r="B1885">
        <v>263</v>
      </c>
      <c r="C1885" t="b">
        <f t="shared" si="53"/>
        <v>0</v>
      </c>
    </row>
    <row r="1886" spans="1:3" x14ac:dyDescent="0.45">
      <c r="A1886" t="s">
        <v>8219</v>
      </c>
      <c r="B1886">
        <v>263</v>
      </c>
      <c r="C1886" t="b">
        <f t="shared" si="53"/>
        <v>0</v>
      </c>
    </row>
    <row r="1887" spans="1:3" x14ac:dyDescent="0.45">
      <c r="A1887" t="s">
        <v>8219</v>
      </c>
      <c r="B1887">
        <v>264</v>
      </c>
      <c r="C1887" t="b">
        <f t="shared" si="53"/>
        <v>0</v>
      </c>
    </row>
    <row r="1888" spans="1:3" x14ac:dyDescent="0.45">
      <c r="A1888" t="s">
        <v>8219</v>
      </c>
      <c r="B1888">
        <v>265</v>
      </c>
      <c r="C1888" t="b">
        <f t="shared" si="53"/>
        <v>0</v>
      </c>
    </row>
    <row r="1889" spans="1:3" x14ac:dyDescent="0.45">
      <c r="A1889" t="s">
        <v>8219</v>
      </c>
      <c r="B1889">
        <v>265</v>
      </c>
      <c r="C1889" t="b">
        <f t="shared" si="53"/>
        <v>0</v>
      </c>
    </row>
    <row r="1890" spans="1:3" x14ac:dyDescent="0.45">
      <c r="A1890" t="s">
        <v>8219</v>
      </c>
      <c r="B1890">
        <v>266</v>
      </c>
      <c r="C1890" t="b">
        <f t="shared" si="53"/>
        <v>0</v>
      </c>
    </row>
    <row r="1891" spans="1:3" x14ac:dyDescent="0.45">
      <c r="A1891" t="s">
        <v>8219</v>
      </c>
      <c r="B1891">
        <v>266</v>
      </c>
      <c r="C1891" t="b">
        <f t="shared" si="53"/>
        <v>0</v>
      </c>
    </row>
    <row r="1892" spans="1:3" x14ac:dyDescent="0.45">
      <c r="A1892" t="s">
        <v>8219</v>
      </c>
      <c r="B1892">
        <v>267</v>
      </c>
      <c r="C1892" t="b">
        <f t="shared" si="53"/>
        <v>0</v>
      </c>
    </row>
    <row r="1893" spans="1:3" x14ac:dyDescent="0.45">
      <c r="A1893" t="s">
        <v>8219</v>
      </c>
      <c r="B1893">
        <v>269</v>
      </c>
      <c r="C1893" t="b">
        <f t="shared" si="53"/>
        <v>0</v>
      </c>
    </row>
    <row r="1894" spans="1:3" x14ac:dyDescent="0.45">
      <c r="A1894" t="s">
        <v>8219</v>
      </c>
      <c r="B1894">
        <v>269</v>
      </c>
      <c r="C1894" t="b">
        <f t="shared" si="53"/>
        <v>0</v>
      </c>
    </row>
    <row r="1895" spans="1:3" x14ac:dyDescent="0.45">
      <c r="A1895" t="s">
        <v>8219</v>
      </c>
      <c r="B1895">
        <v>269</v>
      </c>
      <c r="C1895" t="b">
        <f t="shared" si="53"/>
        <v>0</v>
      </c>
    </row>
    <row r="1896" spans="1:3" x14ac:dyDescent="0.45">
      <c r="A1896" t="s">
        <v>8219</v>
      </c>
      <c r="B1896">
        <v>270</v>
      </c>
      <c r="C1896" t="b">
        <f t="shared" si="53"/>
        <v>0</v>
      </c>
    </row>
    <row r="1897" spans="1:3" x14ac:dyDescent="0.45">
      <c r="A1897" t="s">
        <v>8219</v>
      </c>
      <c r="B1897">
        <v>271</v>
      </c>
      <c r="C1897" t="b">
        <f t="shared" si="53"/>
        <v>0</v>
      </c>
    </row>
    <row r="1898" spans="1:3" x14ac:dyDescent="0.45">
      <c r="A1898" t="s">
        <v>8219</v>
      </c>
      <c r="B1898">
        <v>271</v>
      </c>
      <c r="C1898" t="b">
        <f t="shared" si="53"/>
        <v>0</v>
      </c>
    </row>
    <row r="1899" spans="1:3" x14ac:dyDescent="0.45">
      <c r="A1899" t="s">
        <v>8219</v>
      </c>
      <c r="B1899">
        <v>271</v>
      </c>
      <c r="C1899" t="b">
        <f t="shared" si="53"/>
        <v>0</v>
      </c>
    </row>
    <row r="1900" spans="1:3" x14ac:dyDescent="0.45">
      <c r="A1900" t="s">
        <v>8219</v>
      </c>
      <c r="B1900">
        <v>271</v>
      </c>
      <c r="C1900" t="b">
        <f t="shared" si="53"/>
        <v>0</v>
      </c>
    </row>
    <row r="1901" spans="1:3" x14ac:dyDescent="0.45">
      <c r="A1901" t="s">
        <v>8219</v>
      </c>
      <c r="B1901">
        <v>273</v>
      </c>
      <c r="C1901" t="b">
        <f t="shared" si="53"/>
        <v>0</v>
      </c>
    </row>
    <row r="1902" spans="1:3" x14ac:dyDescent="0.45">
      <c r="A1902" t="s">
        <v>8219</v>
      </c>
      <c r="B1902">
        <v>274</v>
      </c>
      <c r="C1902" t="b">
        <f t="shared" si="53"/>
        <v>0</v>
      </c>
    </row>
    <row r="1903" spans="1:3" x14ac:dyDescent="0.45">
      <c r="A1903" t="s">
        <v>8219</v>
      </c>
      <c r="B1903">
        <v>274</v>
      </c>
      <c r="C1903" t="b">
        <f t="shared" si="53"/>
        <v>0</v>
      </c>
    </row>
    <row r="1904" spans="1:3" x14ac:dyDescent="0.45">
      <c r="A1904" t="s">
        <v>8219</v>
      </c>
      <c r="B1904">
        <v>274</v>
      </c>
      <c r="C1904" t="b">
        <f t="shared" si="53"/>
        <v>0</v>
      </c>
    </row>
    <row r="1905" spans="1:3" x14ac:dyDescent="0.45">
      <c r="A1905" t="s">
        <v>8219</v>
      </c>
      <c r="B1905">
        <v>275</v>
      </c>
      <c r="C1905" t="b">
        <f t="shared" si="53"/>
        <v>0</v>
      </c>
    </row>
    <row r="1906" spans="1:3" x14ac:dyDescent="0.45">
      <c r="A1906" t="s">
        <v>8219</v>
      </c>
      <c r="B1906">
        <v>276</v>
      </c>
      <c r="C1906" t="b">
        <f t="shared" si="53"/>
        <v>0</v>
      </c>
    </row>
    <row r="1907" spans="1:3" x14ac:dyDescent="0.45">
      <c r="A1907" t="s">
        <v>8219</v>
      </c>
      <c r="B1907">
        <v>277</v>
      </c>
      <c r="C1907" t="b">
        <f t="shared" si="53"/>
        <v>0</v>
      </c>
    </row>
    <row r="1908" spans="1:3" x14ac:dyDescent="0.45">
      <c r="A1908" t="s">
        <v>8219</v>
      </c>
      <c r="B1908">
        <v>278</v>
      </c>
      <c r="C1908" t="b">
        <f t="shared" si="53"/>
        <v>0</v>
      </c>
    </row>
    <row r="1909" spans="1:3" x14ac:dyDescent="0.45">
      <c r="A1909" t="s">
        <v>8219</v>
      </c>
      <c r="B1909">
        <v>279</v>
      </c>
      <c r="C1909" t="b">
        <f t="shared" si="53"/>
        <v>0</v>
      </c>
    </row>
    <row r="1910" spans="1:3" x14ac:dyDescent="0.45">
      <c r="A1910" t="s">
        <v>8219</v>
      </c>
      <c r="B1910">
        <v>280</v>
      </c>
      <c r="C1910" t="b">
        <f t="shared" si="53"/>
        <v>0</v>
      </c>
    </row>
    <row r="1911" spans="1:3" x14ac:dyDescent="0.45">
      <c r="A1911" t="s">
        <v>8219</v>
      </c>
      <c r="B1911">
        <v>282</v>
      </c>
      <c r="C1911" t="b">
        <f t="shared" si="53"/>
        <v>0</v>
      </c>
    </row>
    <row r="1912" spans="1:3" x14ac:dyDescent="0.45">
      <c r="A1912" t="s">
        <v>8219</v>
      </c>
      <c r="B1912">
        <v>283</v>
      </c>
      <c r="C1912" t="b">
        <f t="shared" si="53"/>
        <v>0</v>
      </c>
    </row>
    <row r="1913" spans="1:3" x14ac:dyDescent="0.45">
      <c r="A1913" t="s">
        <v>8219</v>
      </c>
      <c r="B1913">
        <v>284</v>
      </c>
      <c r="C1913" t="b">
        <f t="shared" si="53"/>
        <v>0</v>
      </c>
    </row>
    <row r="1914" spans="1:3" x14ac:dyDescent="0.45">
      <c r="A1914" t="s">
        <v>8219</v>
      </c>
      <c r="B1914">
        <v>284</v>
      </c>
      <c r="C1914" t="b">
        <f t="shared" si="53"/>
        <v>0</v>
      </c>
    </row>
    <row r="1915" spans="1:3" x14ac:dyDescent="0.45">
      <c r="A1915" t="s">
        <v>8219</v>
      </c>
      <c r="B1915">
        <v>284</v>
      </c>
      <c r="C1915" t="b">
        <f t="shared" si="53"/>
        <v>0</v>
      </c>
    </row>
    <row r="1916" spans="1:3" x14ac:dyDescent="0.45">
      <c r="A1916" t="s">
        <v>8219</v>
      </c>
      <c r="B1916">
        <v>285</v>
      </c>
      <c r="C1916" t="b">
        <f t="shared" si="53"/>
        <v>0</v>
      </c>
    </row>
    <row r="1917" spans="1:3" x14ac:dyDescent="0.45">
      <c r="A1917" t="s">
        <v>8219</v>
      </c>
      <c r="B1917">
        <v>286</v>
      </c>
      <c r="C1917" t="b">
        <f t="shared" si="53"/>
        <v>0</v>
      </c>
    </row>
    <row r="1918" spans="1:3" x14ac:dyDescent="0.45">
      <c r="A1918" t="s">
        <v>8219</v>
      </c>
      <c r="B1918">
        <v>286</v>
      </c>
      <c r="C1918" t="b">
        <f t="shared" si="53"/>
        <v>0</v>
      </c>
    </row>
    <row r="1919" spans="1:3" x14ac:dyDescent="0.45">
      <c r="A1919" t="s">
        <v>8219</v>
      </c>
      <c r="B1919">
        <v>286</v>
      </c>
      <c r="C1919" t="b">
        <f t="shared" si="53"/>
        <v>0</v>
      </c>
    </row>
    <row r="1920" spans="1:3" x14ac:dyDescent="0.45">
      <c r="A1920" t="s">
        <v>8219</v>
      </c>
      <c r="B1920">
        <v>287</v>
      </c>
      <c r="C1920" t="b">
        <f t="shared" si="53"/>
        <v>0</v>
      </c>
    </row>
    <row r="1921" spans="1:3" x14ac:dyDescent="0.45">
      <c r="A1921" t="s">
        <v>8219</v>
      </c>
      <c r="B1921">
        <v>288</v>
      </c>
      <c r="C1921" t="b">
        <f t="shared" si="53"/>
        <v>0</v>
      </c>
    </row>
    <row r="1922" spans="1:3" x14ac:dyDescent="0.45">
      <c r="A1922" t="s">
        <v>8219</v>
      </c>
      <c r="B1922">
        <v>288</v>
      </c>
      <c r="C1922" t="b">
        <f t="shared" si="53"/>
        <v>0</v>
      </c>
    </row>
    <row r="1923" spans="1:3" x14ac:dyDescent="0.45">
      <c r="A1923" t="s">
        <v>8219</v>
      </c>
      <c r="B1923">
        <v>290</v>
      </c>
      <c r="C1923" t="b">
        <f t="shared" ref="C1923:C1986" si="54">OR(B1923&lt;$J$30,B1923&gt;$J$31)</f>
        <v>0</v>
      </c>
    </row>
    <row r="1924" spans="1:3" x14ac:dyDescent="0.45">
      <c r="A1924" t="s">
        <v>8219</v>
      </c>
      <c r="B1924">
        <v>290</v>
      </c>
      <c r="C1924" t="b">
        <f t="shared" si="54"/>
        <v>0</v>
      </c>
    </row>
    <row r="1925" spans="1:3" x14ac:dyDescent="0.45">
      <c r="A1925" t="s">
        <v>8219</v>
      </c>
      <c r="B1925">
        <v>290</v>
      </c>
      <c r="C1925" t="b">
        <f t="shared" si="54"/>
        <v>0</v>
      </c>
    </row>
    <row r="1926" spans="1:3" x14ac:dyDescent="0.45">
      <c r="A1926" t="s">
        <v>8219</v>
      </c>
      <c r="B1926">
        <v>293</v>
      </c>
      <c r="C1926" t="b">
        <f t="shared" si="54"/>
        <v>0</v>
      </c>
    </row>
    <row r="1927" spans="1:3" x14ac:dyDescent="0.45">
      <c r="A1927" t="s">
        <v>8219</v>
      </c>
      <c r="B1927">
        <v>294</v>
      </c>
      <c r="C1927" t="b">
        <f t="shared" si="54"/>
        <v>0</v>
      </c>
    </row>
    <row r="1928" spans="1:3" x14ac:dyDescent="0.45">
      <c r="A1928" t="s">
        <v>8219</v>
      </c>
      <c r="B1928">
        <v>294</v>
      </c>
      <c r="C1928" t="b">
        <f t="shared" si="54"/>
        <v>0</v>
      </c>
    </row>
    <row r="1929" spans="1:3" x14ac:dyDescent="0.45">
      <c r="A1929" t="s">
        <v>8219</v>
      </c>
      <c r="B1929">
        <v>296</v>
      </c>
      <c r="C1929" t="b">
        <f t="shared" si="54"/>
        <v>0</v>
      </c>
    </row>
    <row r="1930" spans="1:3" x14ac:dyDescent="0.45">
      <c r="A1930" t="s">
        <v>8219</v>
      </c>
      <c r="B1930">
        <v>298</v>
      </c>
      <c r="C1930" t="b">
        <f t="shared" si="54"/>
        <v>0</v>
      </c>
    </row>
    <row r="1931" spans="1:3" x14ac:dyDescent="0.45">
      <c r="A1931" t="s">
        <v>8219</v>
      </c>
      <c r="B1931">
        <v>299</v>
      </c>
      <c r="C1931" t="b">
        <f t="shared" si="54"/>
        <v>0</v>
      </c>
    </row>
    <row r="1932" spans="1:3" x14ac:dyDescent="0.45">
      <c r="A1932" t="s">
        <v>8219</v>
      </c>
      <c r="B1932">
        <v>301</v>
      </c>
      <c r="C1932" t="b">
        <f t="shared" si="54"/>
        <v>0</v>
      </c>
    </row>
    <row r="1933" spans="1:3" x14ac:dyDescent="0.45">
      <c r="A1933" t="s">
        <v>8219</v>
      </c>
      <c r="B1933">
        <v>302</v>
      </c>
      <c r="C1933" t="b">
        <f t="shared" si="54"/>
        <v>0</v>
      </c>
    </row>
    <row r="1934" spans="1:3" x14ac:dyDescent="0.45">
      <c r="A1934" t="s">
        <v>8219</v>
      </c>
      <c r="B1934">
        <v>302</v>
      </c>
      <c r="C1934" t="b">
        <f t="shared" si="54"/>
        <v>0</v>
      </c>
    </row>
    <row r="1935" spans="1:3" x14ac:dyDescent="0.45">
      <c r="A1935" t="s">
        <v>8219</v>
      </c>
      <c r="B1935">
        <v>303</v>
      </c>
      <c r="C1935" t="b">
        <f t="shared" si="54"/>
        <v>0</v>
      </c>
    </row>
    <row r="1936" spans="1:3" x14ac:dyDescent="0.45">
      <c r="A1936" t="s">
        <v>8219</v>
      </c>
      <c r="B1936">
        <v>303</v>
      </c>
      <c r="C1936" t="b">
        <f t="shared" si="54"/>
        <v>0</v>
      </c>
    </row>
    <row r="1937" spans="1:3" x14ac:dyDescent="0.45">
      <c r="A1937" t="s">
        <v>8219</v>
      </c>
      <c r="B1937">
        <v>304</v>
      </c>
      <c r="C1937" t="b">
        <f t="shared" si="54"/>
        <v>0</v>
      </c>
    </row>
    <row r="1938" spans="1:3" x14ac:dyDescent="0.45">
      <c r="A1938" t="s">
        <v>8219</v>
      </c>
      <c r="B1938">
        <v>305</v>
      </c>
      <c r="C1938" t="b">
        <f t="shared" si="54"/>
        <v>0</v>
      </c>
    </row>
    <row r="1939" spans="1:3" x14ac:dyDescent="0.45">
      <c r="A1939" t="s">
        <v>8219</v>
      </c>
      <c r="B1939">
        <v>305</v>
      </c>
      <c r="C1939" t="b">
        <f t="shared" si="54"/>
        <v>0</v>
      </c>
    </row>
    <row r="1940" spans="1:3" x14ac:dyDescent="0.45">
      <c r="A1940" t="s">
        <v>8219</v>
      </c>
      <c r="B1940">
        <v>306</v>
      </c>
      <c r="C1940" t="b">
        <f t="shared" si="54"/>
        <v>0</v>
      </c>
    </row>
    <row r="1941" spans="1:3" x14ac:dyDescent="0.45">
      <c r="A1941" t="s">
        <v>8219</v>
      </c>
      <c r="B1941">
        <v>307</v>
      </c>
      <c r="C1941" t="b">
        <f t="shared" si="54"/>
        <v>0</v>
      </c>
    </row>
    <row r="1942" spans="1:3" x14ac:dyDescent="0.45">
      <c r="A1942" t="s">
        <v>8219</v>
      </c>
      <c r="B1942">
        <v>308</v>
      </c>
      <c r="C1942" t="b">
        <f t="shared" si="54"/>
        <v>0</v>
      </c>
    </row>
    <row r="1943" spans="1:3" x14ac:dyDescent="0.45">
      <c r="A1943" t="s">
        <v>8219</v>
      </c>
      <c r="B1943">
        <v>311</v>
      </c>
      <c r="C1943" t="b">
        <f t="shared" si="54"/>
        <v>1</v>
      </c>
    </row>
    <row r="1944" spans="1:3" x14ac:dyDescent="0.45">
      <c r="A1944" t="s">
        <v>8219</v>
      </c>
      <c r="B1944">
        <v>314</v>
      </c>
      <c r="C1944" t="b">
        <f t="shared" si="54"/>
        <v>1</v>
      </c>
    </row>
    <row r="1945" spans="1:3" x14ac:dyDescent="0.45">
      <c r="A1945" t="s">
        <v>8219</v>
      </c>
      <c r="B1945">
        <v>314</v>
      </c>
      <c r="C1945" t="b">
        <f t="shared" si="54"/>
        <v>1</v>
      </c>
    </row>
    <row r="1946" spans="1:3" x14ac:dyDescent="0.45">
      <c r="A1946" t="s">
        <v>8219</v>
      </c>
      <c r="B1946">
        <v>315</v>
      </c>
      <c r="C1946" t="b">
        <f t="shared" si="54"/>
        <v>1</v>
      </c>
    </row>
    <row r="1947" spans="1:3" x14ac:dyDescent="0.45">
      <c r="A1947" t="s">
        <v>8219</v>
      </c>
      <c r="B1947">
        <v>316</v>
      </c>
      <c r="C1947" t="b">
        <f t="shared" si="54"/>
        <v>1</v>
      </c>
    </row>
    <row r="1948" spans="1:3" x14ac:dyDescent="0.45">
      <c r="A1948" t="s">
        <v>8219</v>
      </c>
      <c r="B1948">
        <v>320</v>
      </c>
      <c r="C1948" t="b">
        <f t="shared" si="54"/>
        <v>1</v>
      </c>
    </row>
    <row r="1949" spans="1:3" x14ac:dyDescent="0.45">
      <c r="A1949" t="s">
        <v>8219</v>
      </c>
      <c r="B1949">
        <v>321</v>
      </c>
      <c r="C1949" t="b">
        <f t="shared" si="54"/>
        <v>1</v>
      </c>
    </row>
    <row r="1950" spans="1:3" x14ac:dyDescent="0.45">
      <c r="A1950" t="s">
        <v>8219</v>
      </c>
      <c r="B1950">
        <v>321</v>
      </c>
      <c r="C1950" t="b">
        <f t="shared" si="54"/>
        <v>1</v>
      </c>
    </row>
    <row r="1951" spans="1:3" x14ac:dyDescent="0.45">
      <c r="A1951" t="s">
        <v>8219</v>
      </c>
      <c r="B1951">
        <v>321</v>
      </c>
      <c r="C1951" t="b">
        <f t="shared" si="54"/>
        <v>1</v>
      </c>
    </row>
    <row r="1952" spans="1:3" x14ac:dyDescent="0.45">
      <c r="A1952" t="s">
        <v>8219</v>
      </c>
      <c r="B1952">
        <v>322</v>
      </c>
      <c r="C1952" t="b">
        <f t="shared" si="54"/>
        <v>1</v>
      </c>
    </row>
    <row r="1953" spans="1:3" x14ac:dyDescent="0.45">
      <c r="A1953" t="s">
        <v>8219</v>
      </c>
      <c r="B1953">
        <v>325</v>
      </c>
      <c r="C1953" t="b">
        <f t="shared" si="54"/>
        <v>1</v>
      </c>
    </row>
    <row r="1954" spans="1:3" x14ac:dyDescent="0.45">
      <c r="A1954" t="s">
        <v>8219</v>
      </c>
      <c r="B1954">
        <v>325</v>
      </c>
      <c r="C1954" t="b">
        <f t="shared" si="54"/>
        <v>1</v>
      </c>
    </row>
    <row r="1955" spans="1:3" x14ac:dyDescent="0.45">
      <c r="A1955" t="s">
        <v>8219</v>
      </c>
      <c r="B1955">
        <v>325</v>
      </c>
      <c r="C1955" t="b">
        <f t="shared" si="54"/>
        <v>1</v>
      </c>
    </row>
    <row r="1956" spans="1:3" x14ac:dyDescent="0.45">
      <c r="A1956" t="s">
        <v>8219</v>
      </c>
      <c r="B1956">
        <v>328</v>
      </c>
      <c r="C1956" t="b">
        <f t="shared" si="54"/>
        <v>1</v>
      </c>
    </row>
    <row r="1957" spans="1:3" x14ac:dyDescent="0.45">
      <c r="A1957" t="s">
        <v>8219</v>
      </c>
      <c r="B1957">
        <v>329</v>
      </c>
      <c r="C1957" t="b">
        <f t="shared" si="54"/>
        <v>1</v>
      </c>
    </row>
    <row r="1958" spans="1:3" x14ac:dyDescent="0.45">
      <c r="A1958" t="s">
        <v>8219</v>
      </c>
      <c r="B1958">
        <v>329</v>
      </c>
      <c r="C1958" t="b">
        <f t="shared" si="54"/>
        <v>1</v>
      </c>
    </row>
    <row r="1959" spans="1:3" x14ac:dyDescent="0.45">
      <c r="A1959" t="s">
        <v>8219</v>
      </c>
      <c r="B1959">
        <v>332</v>
      </c>
      <c r="C1959" t="b">
        <f t="shared" si="54"/>
        <v>1</v>
      </c>
    </row>
    <row r="1960" spans="1:3" x14ac:dyDescent="0.45">
      <c r="A1960" t="s">
        <v>8219</v>
      </c>
      <c r="B1960">
        <v>335</v>
      </c>
      <c r="C1960" t="b">
        <f t="shared" si="54"/>
        <v>1</v>
      </c>
    </row>
    <row r="1961" spans="1:3" x14ac:dyDescent="0.45">
      <c r="A1961" t="s">
        <v>8219</v>
      </c>
      <c r="B1961">
        <v>336</v>
      </c>
      <c r="C1961" t="b">
        <f t="shared" si="54"/>
        <v>1</v>
      </c>
    </row>
    <row r="1962" spans="1:3" x14ac:dyDescent="0.45">
      <c r="A1962" t="s">
        <v>8219</v>
      </c>
      <c r="B1962">
        <v>336</v>
      </c>
      <c r="C1962" t="b">
        <f t="shared" si="54"/>
        <v>1</v>
      </c>
    </row>
    <row r="1963" spans="1:3" x14ac:dyDescent="0.45">
      <c r="A1963" t="s">
        <v>8219</v>
      </c>
      <c r="B1963">
        <v>337</v>
      </c>
      <c r="C1963" t="b">
        <f t="shared" si="54"/>
        <v>1</v>
      </c>
    </row>
    <row r="1964" spans="1:3" x14ac:dyDescent="0.45">
      <c r="A1964" t="s">
        <v>8219</v>
      </c>
      <c r="B1964">
        <v>337</v>
      </c>
      <c r="C1964" t="b">
        <f t="shared" si="54"/>
        <v>1</v>
      </c>
    </row>
    <row r="1965" spans="1:3" x14ac:dyDescent="0.45">
      <c r="A1965" t="s">
        <v>8219</v>
      </c>
      <c r="B1965">
        <v>339</v>
      </c>
      <c r="C1965" t="b">
        <f t="shared" si="54"/>
        <v>1</v>
      </c>
    </row>
    <row r="1966" spans="1:3" x14ac:dyDescent="0.45">
      <c r="A1966" t="s">
        <v>8219</v>
      </c>
      <c r="B1966">
        <v>340</v>
      </c>
      <c r="C1966" t="b">
        <f t="shared" si="54"/>
        <v>1</v>
      </c>
    </row>
    <row r="1967" spans="1:3" x14ac:dyDescent="0.45">
      <c r="A1967" t="s">
        <v>8219</v>
      </c>
      <c r="B1967">
        <v>340</v>
      </c>
      <c r="C1967" t="b">
        <f t="shared" si="54"/>
        <v>1</v>
      </c>
    </row>
    <row r="1968" spans="1:3" x14ac:dyDescent="0.45">
      <c r="A1968" t="s">
        <v>8219</v>
      </c>
      <c r="B1968">
        <v>340</v>
      </c>
      <c r="C1968" t="b">
        <f t="shared" si="54"/>
        <v>1</v>
      </c>
    </row>
    <row r="1969" spans="1:3" x14ac:dyDescent="0.45">
      <c r="A1969" t="s">
        <v>8219</v>
      </c>
      <c r="B1969">
        <v>342</v>
      </c>
      <c r="C1969" t="b">
        <f t="shared" si="54"/>
        <v>1</v>
      </c>
    </row>
    <row r="1970" spans="1:3" x14ac:dyDescent="0.45">
      <c r="A1970" t="s">
        <v>8219</v>
      </c>
      <c r="B1970">
        <v>343</v>
      </c>
      <c r="C1970" t="b">
        <f t="shared" si="54"/>
        <v>1</v>
      </c>
    </row>
    <row r="1971" spans="1:3" x14ac:dyDescent="0.45">
      <c r="A1971" t="s">
        <v>8219</v>
      </c>
      <c r="B1971">
        <v>345</v>
      </c>
      <c r="C1971" t="b">
        <f t="shared" si="54"/>
        <v>1</v>
      </c>
    </row>
    <row r="1972" spans="1:3" x14ac:dyDescent="0.45">
      <c r="A1972" t="s">
        <v>8219</v>
      </c>
      <c r="B1972">
        <v>348</v>
      </c>
      <c r="C1972" t="b">
        <f t="shared" si="54"/>
        <v>1</v>
      </c>
    </row>
    <row r="1973" spans="1:3" x14ac:dyDescent="0.45">
      <c r="A1973" t="s">
        <v>8219</v>
      </c>
      <c r="B1973">
        <v>350</v>
      </c>
      <c r="C1973" t="b">
        <f t="shared" si="54"/>
        <v>1</v>
      </c>
    </row>
    <row r="1974" spans="1:3" x14ac:dyDescent="0.45">
      <c r="A1974" t="s">
        <v>8219</v>
      </c>
      <c r="B1974">
        <v>351</v>
      </c>
      <c r="C1974" t="b">
        <f t="shared" si="54"/>
        <v>1</v>
      </c>
    </row>
    <row r="1975" spans="1:3" x14ac:dyDescent="0.45">
      <c r="A1975" t="s">
        <v>8219</v>
      </c>
      <c r="B1975">
        <v>352</v>
      </c>
      <c r="C1975" t="b">
        <f t="shared" si="54"/>
        <v>1</v>
      </c>
    </row>
    <row r="1976" spans="1:3" x14ac:dyDescent="0.45">
      <c r="A1976" t="s">
        <v>8219</v>
      </c>
      <c r="B1976">
        <v>353</v>
      </c>
      <c r="C1976" t="b">
        <f t="shared" si="54"/>
        <v>1</v>
      </c>
    </row>
    <row r="1977" spans="1:3" x14ac:dyDescent="0.45">
      <c r="A1977" t="s">
        <v>8219</v>
      </c>
      <c r="B1977">
        <v>354</v>
      </c>
      <c r="C1977" t="b">
        <f t="shared" si="54"/>
        <v>1</v>
      </c>
    </row>
    <row r="1978" spans="1:3" x14ac:dyDescent="0.45">
      <c r="A1978" t="s">
        <v>8219</v>
      </c>
      <c r="B1978">
        <v>354</v>
      </c>
      <c r="C1978" t="b">
        <f t="shared" si="54"/>
        <v>1</v>
      </c>
    </row>
    <row r="1979" spans="1:3" x14ac:dyDescent="0.45">
      <c r="A1979" t="s">
        <v>8219</v>
      </c>
      <c r="B1979">
        <v>356</v>
      </c>
      <c r="C1979" t="b">
        <f t="shared" si="54"/>
        <v>1</v>
      </c>
    </row>
    <row r="1980" spans="1:3" x14ac:dyDescent="0.45">
      <c r="A1980" t="s">
        <v>8219</v>
      </c>
      <c r="B1980">
        <v>361</v>
      </c>
      <c r="C1980" t="b">
        <f t="shared" si="54"/>
        <v>1</v>
      </c>
    </row>
    <row r="1981" spans="1:3" x14ac:dyDescent="0.45">
      <c r="A1981" t="s">
        <v>8219</v>
      </c>
      <c r="B1981">
        <v>364</v>
      </c>
      <c r="C1981" t="b">
        <f t="shared" si="54"/>
        <v>1</v>
      </c>
    </row>
    <row r="1982" spans="1:3" x14ac:dyDescent="0.45">
      <c r="A1982" t="s">
        <v>8219</v>
      </c>
      <c r="B1982">
        <v>365</v>
      </c>
      <c r="C1982" t="b">
        <f t="shared" si="54"/>
        <v>1</v>
      </c>
    </row>
    <row r="1983" spans="1:3" x14ac:dyDescent="0.45">
      <c r="A1983" t="s">
        <v>8219</v>
      </c>
      <c r="B1983">
        <v>369</v>
      </c>
      <c r="C1983" t="b">
        <f t="shared" si="54"/>
        <v>1</v>
      </c>
    </row>
    <row r="1984" spans="1:3" x14ac:dyDescent="0.45">
      <c r="A1984" t="s">
        <v>8219</v>
      </c>
      <c r="B1984">
        <v>369</v>
      </c>
      <c r="C1984" t="b">
        <f t="shared" si="54"/>
        <v>1</v>
      </c>
    </row>
    <row r="1985" spans="1:3" x14ac:dyDescent="0.45">
      <c r="A1985" t="s">
        <v>8219</v>
      </c>
      <c r="B1985">
        <v>372</v>
      </c>
      <c r="C1985" t="b">
        <f t="shared" si="54"/>
        <v>1</v>
      </c>
    </row>
    <row r="1986" spans="1:3" x14ac:dyDescent="0.45">
      <c r="A1986" t="s">
        <v>8219</v>
      </c>
      <c r="B1986">
        <v>375</v>
      </c>
      <c r="C1986" t="b">
        <f t="shared" si="54"/>
        <v>1</v>
      </c>
    </row>
    <row r="1987" spans="1:3" x14ac:dyDescent="0.45">
      <c r="A1987" t="s">
        <v>8219</v>
      </c>
      <c r="B1987">
        <v>375</v>
      </c>
      <c r="C1987" t="b">
        <f t="shared" ref="C1987:C2050" si="55">OR(B1987&lt;$J$30,B1987&gt;$J$31)</f>
        <v>1</v>
      </c>
    </row>
    <row r="1988" spans="1:3" x14ac:dyDescent="0.45">
      <c r="A1988" t="s">
        <v>8219</v>
      </c>
      <c r="B1988">
        <v>376</v>
      </c>
      <c r="C1988" t="b">
        <f t="shared" si="55"/>
        <v>1</v>
      </c>
    </row>
    <row r="1989" spans="1:3" x14ac:dyDescent="0.45">
      <c r="A1989" t="s">
        <v>8219</v>
      </c>
      <c r="B1989">
        <v>379</v>
      </c>
      <c r="C1989" t="b">
        <f t="shared" si="55"/>
        <v>1</v>
      </c>
    </row>
    <row r="1990" spans="1:3" x14ac:dyDescent="0.45">
      <c r="A1990" t="s">
        <v>8219</v>
      </c>
      <c r="B1990">
        <v>379</v>
      </c>
      <c r="C1990" t="b">
        <f t="shared" si="55"/>
        <v>1</v>
      </c>
    </row>
    <row r="1991" spans="1:3" x14ac:dyDescent="0.45">
      <c r="A1991" t="s">
        <v>8219</v>
      </c>
      <c r="B1991">
        <v>380</v>
      </c>
      <c r="C1991" t="b">
        <f t="shared" si="55"/>
        <v>1</v>
      </c>
    </row>
    <row r="1992" spans="1:3" x14ac:dyDescent="0.45">
      <c r="A1992" t="s">
        <v>8219</v>
      </c>
      <c r="B1992">
        <v>383</v>
      </c>
      <c r="C1992" t="b">
        <f t="shared" si="55"/>
        <v>1</v>
      </c>
    </row>
    <row r="1993" spans="1:3" x14ac:dyDescent="0.45">
      <c r="A1993" t="s">
        <v>8219</v>
      </c>
      <c r="B1993">
        <v>385</v>
      </c>
      <c r="C1993" t="b">
        <f t="shared" si="55"/>
        <v>1</v>
      </c>
    </row>
    <row r="1994" spans="1:3" x14ac:dyDescent="0.45">
      <c r="A1994" t="s">
        <v>8219</v>
      </c>
      <c r="B1994">
        <v>388</v>
      </c>
      <c r="C1994" t="b">
        <f t="shared" si="55"/>
        <v>1</v>
      </c>
    </row>
    <row r="1995" spans="1:3" x14ac:dyDescent="0.45">
      <c r="A1995" t="s">
        <v>8219</v>
      </c>
      <c r="B1995">
        <v>389</v>
      </c>
      <c r="C1995" t="b">
        <f t="shared" si="55"/>
        <v>1</v>
      </c>
    </row>
    <row r="1996" spans="1:3" x14ac:dyDescent="0.45">
      <c r="A1996" t="s">
        <v>8219</v>
      </c>
      <c r="B1996">
        <v>391</v>
      </c>
      <c r="C1996" t="b">
        <f t="shared" si="55"/>
        <v>1</v>
      </c>
    </row>
    <row r="1997" spans="1:3" x14ac:dyDescent="0.45">
      <c r="A1997" t="s">
        <v>8219</v>
      </c>
      <c r="B1997">
        <v>392</v>
      </c>
      <c r="C1997" t="b">
        <f t="shared" si="55"/>
        <v>1</v>
      </c>
    </row>
    <row r="1998" spans="1:3" x14ac:dyDescent="0.45">
      <c r="A1998" t="s">
        <v>8219</v>
      </c>
      <c r="B1998">
        <v>392</v>
      </c>
      <c r="C1998" t="b">
        <f t="shared" si="55"/>
        <v>1</v>
      </c>
    </row>
    <row r="1999" spans="1:3" x14ac:dyDescent="0.45">
      <c r="A1999" t="s">
        <v>8219</v>
      </c>
      <c r="B1999">
        <v>392</v>
      </c>
      <c r="C1999" t="b">
        <f t="shared" si="55"/>
        <v>1</v>
      </c>
    </row>
    <row r="2000" spans="1:3" x14ac:dyDescent="0.45">
      <c r="A2000" t="s">
        <v>8219</v>
      </c>
      <c r="B2000">
        <v>394</v>
      </c>
      <c r="C2000" t="b">
        <f t="shared" si="55"/>
        <v>1</v>
      </c>
    </row>
    <row r="2001" spans="1:3" x14ac:dyDescent="0.45">
      <c r="A2001" t="s">
        <v>8219</v>
      </c>
      <c r="B2001">
        <v>398</v>
      </c>
      <c r="C2001" t="b">
        <f t="shared" si="55"/>
        <v>1</v>
      </c>
    </row>
    <row r="2002" spans="1:3" x14ac:dyDescent="0.45">
      <c r="A2002" t="s">
        <v>8219</v>
      </c>
      <c r="B2002">
        <v>398</v>
      </c>
      <c r="C2002" t="b">
        <f t="shared" si="55"/>
        <v>1</v>
      </c>
    </row>
    <row r="2003" spans="1:3" x14ac:dyDescent="0.45">
      <c r="A2003" t="s">
        <v>8219</v>
      </c>
      <c r="B2003">
        <v>402</v>
      </c>
      <c r="C2003" t="b">
        <f t="shared" si="55"/>
        <v>1</v>
      </c>
    </row>
    <row r="2004" spans="1:3" x14ac:dyDescent="0.45">
      <c r="A2004" t="s">
        <v>8219</v>
      </c>
      <c r="B2004">
        <v>403</v>
      </c>
      <c r="C2004" t="b">
        <f t="shared" si="55"/>
        <v>1</v>
      </c>
    </row>
    <row r="2005" spans="1:3" x14ac:dyDescent="0.45">
      <c r="A2005" t="s">
        <v>8219</v>
      </c>
      <c r="B2005">
        <v>404</v>
      </c>
      <c r="C2005" t="b">
        <f t="shared" si="55"/>
        <v>1</v>
      </c>
    </row>
    <row r="2006" spans="1:3" x14ac:dyDescent="0.45">
      <c r="A2006" t="s">
        <v>8219</v>
      </c>
      <c r="B2006">
        <v>404</v>
      </c>
      <c r="C2006" t="b">
        <f t="shared" si="55"/>
        <v>1</v>
      </c>
    </row>
    <row r="2007" spans="1:3" x14ac:dyDescent="0.45">
      <c r="A2007" t="s">
        <v>8219</v>
      </c>
      <c r="B2007">
        <v>405</v>
      </c>
      <c r="C2007" t="b">
        <f t="shared" si="55"/>
        <v>1</v>
      </c>
    </row>
    <row r="2008" spans="1:3" x14ac:dyDescent="0.45">
      <c r="A2008" t="s">
        <v>8219</v>
      </c>
      <c r="B2008">
        <v>405</v>
      </c>
      <c r="C2008" t="b">
        <f t="shared" si="55"/>
        <v>1</v>
      </c>
    </row>
    <row r="2009" spans="1:3" x14ac:dyDescent="0.45">
      <c r="A2009" t="s">
        <v>8219</v>
      </c>
      <c r="B2009">
        <v>406</v>
      </c>
      <c r="C2009" t="b">
        <f t="shared" si="55"/>
        <v>1</v>
      </c>
    </row>
    <row r="2010" spans="1:3" x14ac:dyDescent="0.45">
      <c r="A2010" t="s">
        <v>8219</v>
      </c>
      <c r="B2010">
        <v>410</v>
      </c>
      <c r="C2010" t="b">
        <f t="shared" si="55"/>
        <v>1</v>
      </c>
    </row>
    <row r="2011" spans="1:3" x14ac:dyDescent="0.45">
      <c r="A2011" t="s">
        <v>8219</v>
      </c>
      <c r="B2011">
        <v>413</v>
      </c>
      <c r="C2011" t="b">
        <f t="shared" si="55"/>
        <v>1</v>
      </c>
    </row>
    <row r="2012" spans="1:3" x14ac:dyDescent="0.45">
      <c r="A2012" t="s">
        <v>8219</v>
      </c>
      <c r="B2012">
        <v>415</v>
      </c>
      <c r="C2012" t="b">
        <f t="shared" si="55"/>
        <v>1</v>
      </c>
    </row>
    <row r="2013" spans="1:3" x14ac:dyDescent="0.45">
      <c r="A2013" t="s">
        <v>8219</v>
      </c>
      <c r="B2013">
        <v>415</v>
      </c>
      <c r="C2013" t="b">
        <f t="shared" si="55"/>
        <v>1</v>
      </c>
    </row>
    <row r="2014" spans="1:3" x14ac:dyDescent="0.45">
      <c r="A2014" t="s">
        <v>8219</v>
      </c>
      <c r="B2014">
        <v>424</v>
      </c>
      <c r="C2014" t="b">
        <f t="shared" si="55"/>
        <v>1</v>
      </c>
    </row>
    <row r="2015" spans="1:3" x14ac:dyDescent="0.45">
      <c r="A2015" t="s">
        <v>8219</v>
      </c>
      <c r="B2015">
        <v>426</v>
      </c>
      <c r="C2015" t="b">
        <f t="shared" si="55"/>
        <v>1</v>
      </c>
    </row>
    <row r="2016" spans="1:3" x14ac:dyDescent="0.45">
      <c r="A2016" t="s">
        <v>8219</v>
      </c>
      <c r="B2016">
        <v>426</v>
      </c>
      <c r="C2016" t="b">
        <f t="shared" si="55"/>
        <v>1</v>
      </c>
    </row>
    <row r="2017" spans="1:3" x14ac:dyDescent="0.45">
      <c r="A2017" t="s">
        <v>8219</v>
      </c>
      <c r="B2017">
        <v>429</v>
      </c>
      <c r="C2017" t="b">
        <f t="shared" si="55"/>
        <v>1</v>
      </c>
    </row>
    <row r="2018" spans="1:3" x14ac:dyDescent="0.45">
      <c r="A2018" t="s">
        <v>8219</v>
      </c>
      <c r="B2018">
        <v>433</v>
      </c>
      <c r="C2018" t="b">
        <f t="shared" si="55"/>
        <v>1</v>
      </c>
    </row>
    <row r="2019" spans="1:3" x14ac:dyDescent="0.45">
      <c r="A2019" t="s">
        <v>8219</v>
      </c>
      <c r="B2019">
        <v>437</v>
      </c>
      <c r="C2019" t="b">
        <f t="shared" si="55"/>
        <v>1</v>
      </c>
    </row>
    <row r="2020" spans="1:3" x14ac:dyDescent="0.45">
      <c r="A2020" t="s">
        <v>8219</v>
      </c>
      <c r="B2020">
        <v>438</v>
      </c>
      <c r="C2020" t="b">
        <f t="shared" si="55"/>
        <v>1</v>
      </c>
    </row>
    <row r="2021" spans="1:3" x14ac:dyDescent="0.45">
      <c r="A2021" t="s">
        <v>8219</v>
      </c>
      <c r="B2021">
        <v>441</v>
      </c>
      <c r="C2021" t="b">
        <f t="shared" si="55"/>
        <v>1</v>
      </c>
    </row>
    <row r="2022" spans="1:3" x14ac:dyDescent="0.45">
      <c r="A2022" t="s">
        <v>8219</v>
      </c>
      <c r="B2022">
        <v>443</v>
      </c>
      <c r="C2022" t="b">
        <f t="shared" si="55"/>
        <v>1</v>
      </c>
    </row>
    <row r="2023" spans="1:3" x14ac:dyDescent="0.45">
      <c r="A2023" t="s">
        <v>8219</v>
      </c>
      <c r="B2023">
        <v>445</v>
      </c>
      <c r="C2023" t="b">
        <f t="shared" si="55"/>
        <v>1</v>
      </c>
    </row>
    <row r="2024" spans="1:3" x14ac:dyDescent="0.45">
      <c r="A2024" t="s">
        <v>8219</v>
      </c>
      <c r="B2024">
        <v>447</v>
      </c>
      <c r="C2024" t="b">
        <f t="shared" si="55"/>
        <v>1</v>
      </c>
    </row>
    <row r="2025" spans="1:3" x14ac:dyDescent="0.45">
      <c r="A2025" t="s">
        <v>8219</v>
      </c>
      <c r="B2025">
        <v>450</v>
      </c>
      <c r="C2025" t="b">
        <f t="shared" si="55"/>
        <v>1</v>
      </c>
    </row>
    <row r="2026" spans="1:3" x14ac:dyDescent="0.45">
      <c r="A2026" t="s">
        <v>8219</v>
      </c>
      <c r="B2026">
        <v>452</v>
      </c>
      <c r="C2026" t="b">
        <f t="shared" si="55"/>
        <v>1</v>
      </c>
    </row>
    <row r="2027" spans="1:3" x14ac:dyDescent="0.45">
      <c r="A2027" t="s">
        <v>8219</v>
      </c>
      <c r="B2027">
        <v>454</v>
      </c>
      <c r="C2027" t="b">
        <f t="shared" si="55"/>
        <v>1</v>
      </c>
    </row>
    <row r="2028" spans="1:3" x14ac:dyDescent="0.45">
      <c r="A2028" t="s">
        <v>8219</v>
      </c>
      <c r="B2028">
        <v>455</v>
      </c>
      <c r="C2028" t="b">
        <f t="shared" si="55"/>
        <v>1</v>
      </c>
    </row>
    <row r="2029" spans="1:3" x14ac:dyDescent="0.45">
      <c r="A2029" t="s">
        <v>8219</v>
      </c>
      <c r="B2029">
        <v>456</v>
      </c>
      <c r="C2029" t="b">
        <f t="shared" si="55"/>
        <v>1</v>
      </c>
    </row>
    <row r="2030" spans="1:3" x14ac:dyDescent="0.45">
      <c r="A2030" t="s">
        <v>8219</v>
      </c>
      <c r="B2030">
        <v>465</v>
      </c>
      <c r="C2030" t="b">
        <f t="shared" si="55"/>
        <v>1</v>
      </c>
    </row>
    <row r="2031" spans="1:3" x14ac:dyDescent="0.45">
      <c r="A2031" t="s">
        <v>8219</v>
      </c>
      <c r="B2031">
        <v>467</v>
      </c>
      <c r="C2031" t="b">
        <f t="shared" si="55"/>
        <v>1</v>
      </c>
    </row>
    <row r="2032" spans="1:3" x14ac:dyDescent="0.45">
      <c r="A2032" t="s">
        <v>8219</v>
      </c>
      <c r="B2032">
        <v>470</v>
      </c>
      <c r="C2032" t="b">
        <f t="shared" si="55"/>
        <v>1</v>
      </c>
    </row>
    <row r="2033" spans="1:3" x14ac:dyDescent="0.45">
      <c r="A2033" t="s">
        <v>8219</v>
      </c>
      <c r="B2033">
        <v>473</v>
      </c>
      <c r="C2033" t="b">
        <f t="shared" si="55"/>
        <v>1</v>
      </c>
    </row>
    <row r="2034" spans="1:3" x14ac:dyDescent="0.45">
      <c r="A2034" t="s">
        <v>8219</v>
      </c>
      <c r="B2034">
        <v>478</v>
      </c>
      <c r="C2034" t="b">
        <f t="shared" si="55"/>
        <v>1</v>
      </c>
    </row>
    <row r="2035" spans="1:3" x14ac:dyDescent="0.45">
      <c r="A2035" t="s">
        <v>8219</v>
      </c>
      <c r="B2035">
        <v>479</v>
      </c>
      <c r="C2035" t="b">
        <f t="shared" si="55"/>
        <v>1</v>
      </c>
    </row>
    <row r="2036" spans="1:3" x14ac:dyDescent="0.45">
      <c r="A2036" t="s">
        <v>8219</v>
      </c>
      <c r="B2036">
        <v>480</v>
      </c>
      <c r="C2036" t="b">
        <f t="shared" si="55"/>
        <v>1</v>
      </c>
    </row>
    <row r="2037" spans="1:3" x14ac:dyDescent="0.45">
      <c r="A2037" t="s">
        <v>8219</v>
      </c>
      <c r="B2037">
        <v>480</v>
      </c>
      <c r="C2037" t="b">
        <f t="shared" si="55"/>
        <v>1</v>
      </c>
    </row>
    <row r="2038" spans="1:3" x14ac:dyDescent="0.45">
      <c r="A2038" t="s">
        <v>8219</v>
      </c>
      <c r="B2038">
        <v>489</v>
      </c>
      <c r="C2038" t="b">
        <f t="shared" si="55"/>
        <v>1</v>
      </c>
    </row>
    <row r="2039" spans="1:3" x14ac:dyDescent="0.45">
      <c r="A2039" t="s">
        <v>8219</v>
      </c>
      <c r="B2039">
        <v>493</v>
      </c>
      <c r="C2039" t="b">
        <f t="shared" si="55"/>
        <v>1</v>
      </c>
    </row>
    <row r="2040" spans="1:3" x14ac:dyDescent="0.45">
      <c r="A2040" t="s">
        <v>8219</v>
      </c>
      <c r="B2040">
        <v>493</v>
      </c>
      <c r="C2040" t="b">
        <f t="shared" si="55"/>
        <v>1</v>
      </c>
    </row>
    <row r="2041" spans="1:3" x14ac:dyDescent="0.45">
      <c r="A2041" t="s">
        <v>8219</v>
      </c>
      <c r="B2041">
        <v>498</v>
      </c>
      <c r="C2041" t="b">
        <f t="shared" si="55"/>
        <v>1</v>
      </c>
    </row>
    <row r="2042" spans="1:3" x14ac:dyDescent="0.45">
      <c r="A2042" t="s">
        <v>8219</v>
      </c>
      <c r="B2042">
        <v>498</v>
      </c>
      <c r="C2042" t="b">
        <f t="shared" si="55"/>
        <v>1</v>
      </c>
    </row>
    <row r="2043" spans="1:3" x14ac:dyDescent="0.45">
      <c r="A2043" t="s">
        <v>8219</v>
      </c>
      <c r="B2043">
        <v>499</v>
      </c>
      <c r="C2043" t="b">
        <f t="shared" si="55"/>
        <v>1</v>
      </c>
    </row>
    <row r="2044" spans="1:3" x14ac:dyDescent="0.45">
      <c r="A2044" t="s">
        <v>8219</v>
      </c>
      <c r="B2044">
        <v>508</v>
      </c>
      <c r="C2044" t="b">
        <f t="shared" si="55"/>
        <v>1</v>
      </c>
    </row>
    <row r="2045" spans="1:3" x14ac:dyDescent="0.45">
      <c r="A2045" t="s">
        <v>8219</v>
      </c>
      <c r="B2045">
        <v>508</v>
      </c>
      <c r="C2045" t="b">
        <f t="shared" si="55"/>
        <v>1</v>
      </c>
    </row>
    <row r="2046" spans="1:3" x14ac:dyDescent="0.45">
      <c r="A2046" t="s">
        <v>8219</v>
      </c>
      <c r="B2046">
        <v>508</v>
      </c>
      <c r="C2046" t="b">
        <f t="shared" si="55"/>
        <v>1</v>
      </c>
    </row>
    <row r="2047" spans="1:3" x14ac:dyDescent="0.45">
      <c r="A2047" t="s">
        <v>8219</v>
      </c>
      <c r="B2047">
        <v>510</v>
      </c>
      <c r="C2047" t="b">
        <f t="shared" si="55"/>
        <v>1</v>
      </c>
    </row>
    <row r="2048" spans="1:3" x14ac:dyDescent="0.45">
      <c r="A2048" t="s">
        <v>8219</v>
      </c>
      <c r="B2048">
        <v>512</v>
      </c>
      <c r="C2048" t="b">
        <f t="shared" si="55"/>
        <v>1</v>
      </c>
    </row>
    <row r="2049" spans="1:3" x14ac:dyDescent="0.45">
      <c r="A2049" t="s">
        <v>8219</v>
      </c>
      <c r="B2049">
        <v>514</v>
      </c>
      <c r="C2049" t="b">
        <f t="shared" si="55"/>
        <v>1</v>
      </c>
    </row>
    <row r="2050" spans="1:3" x14ac:dyDescent="0.45">
      <c r="A2050" t="s">
        <v>8219</v>
      </c>
      <c r="B2050">
        <v>524</v>
      </c>
      <c r="C2050" t="b">
        <f t="shared" si="55"/>
        <v>1</v>
      </c>
    </row>
    <row r="2051" spans="1:3" x14ac:dyDescent="0.45">
      <c r="A2051" t="s">
        <v>8219</v>
      </c>
      <c r="B2051">
        <v>531</v>
      </c>
      <c r="C2051" t="b">
        <f t="shared" ref="C2051:C2114" si="56">OR(B2051&lt;$J$30,B2051&gt;$J$31)</f>
        <v>1</v>
      </c>
    </row>
    <row r="2052" spans="1:3" x14ac:dyDescent="0.45">
      <c r="A2052" t="s">
        <v>8219</v>
      </c>
      <c r="B2052">
        <v>537</v>
      </c>
      <c r="C2052" t="b">
        <f t="shared" si="56"/>
        <v>1</v>
      </c>
    </row>
    <row r="2053" spans="1:3" x14ac:dyDescent="0.45">
      <c r="A2053" t="s">
        <v>8219</v>
      </c>
      <c r="B2053">
        <v>537</v>
      </c>
      <c r="C2053" t="b">
        <f t="shared" si="56"/>
        <v>1</v>
      </c>
    </row>
    <row r="2054" spans="1:3" x14ac:dyDescent="0.45">
      <c r="A2054" t="s">
        <v>8219</v>
      </c>
      <c r="B2054">
        <v>539</v>
      </c>
      <c r="C2054" t="b">
        <f t="shared" si="56"/>
        <v>1</v>
      </c>
    </row>
    <row r="2055" spans="1:3" x14ac:dyDescent="0.45">
      <c r="A2055" t="s">
        <v>8219</v>
      </c>
      <c r="B2055">
        <v>539</v>
      </c>
      <c r="C2055" t="b">
        <f t="shared" si="56"/>
        <v>1</v>
      </c>
    </row>
    <row r="2056" spans="1:3" x14ac:dyDescent="0.45">
      <c r="A2056" t="s">
        <v>8219</v>
      </c>
      <c r="B2056">
        <v>541</v>
      </c>
      <c r="C2056" t="b">
        <f t="shared" si="56"/>
        <v>1</v>
      </c>
    </row>
    <row r="2057" spans="1:3" x14ac:dyDescent="0.45">
      <c r="A2057" t="s">
        <v>8219</v>
      </c>
      <c r="B2057">
        <v>549</v>
      </c>
      <c r="C2057" t="b">
        <f t="shared" si="56"/>
        <v>1</v>
      </c>
    </row>
    <row r="2058" spans="1:3" x14ac:dyDescent="0.45">
      <c r="A2058" t="s">
        <v>8219</v>
      </c>
      <c r="B2058">
        <v>551</v>
      </c>
      <c r="C2058" t="b">
        <f t="shared" si="56"/>
        <v>1</v>
      </c>
    </row>
    <row r="2059" spans="1:3" x14ac:dyDescent="0.45">
      <c r="A2059" t="s">
        <v>8219</v>
      </c>
      <c r="B2059">
        <v>554</v>
      </c>
      <c r="C2059" t="b">
        <f t="shared" si="56"/>
        <v>1</v>
      </c>
    </row>
    <row r="2060" spans="1:3" x14ac:dyDescent="0.45">
      <c r="A2060" t="s">
        <v>8219</v>
      </c>
      <c r="B2060">
        <v>555</v>
      </c>
      <c r="C2060" t="b">
        <f t="shared" si="56"/>
        <v>1</v>
      </c>
    </row>
    <row r="2061" spans="1:3" x14ac:dyDescent="0.45">
      <c r="A2061" t="s">
        <v>8219</v>
      </c>
      <c r="B2061">
        <v>555</v>
      </c>
      <c r="C2061" t="b">
        <f t="shared" si="56"/>
        <v>1</v>
      </c>
    </row>
    <row r="2062" spans="1:3" x14ac:dyDescent="0.45">
      <c r="A2062" t="s">
        <v>8219</v>
      </c>
      <c r="B2062">
        <v>557</v>
      </c>
      <c r="C2062" t="b">
        <f t="shared" si="56"/>
        <v>1</v>
      </c>
    </row>
    <row r="2063" spans="1:3" x14ac:dyDescent="0.45">
      <c r="A2063" t="s">
        <v>8219</v>
      </c>
      <c r="B2063">
        <v>558</v>
      </c>
      <c r="C2063" t="b">
        <f t="shared" si="56"/>
        <v>1</v>
      </c>
    </row>
    <row r="2064" spans="1:3" x14ac:dyDescent="0.45">
      <c r="A2064" t="s">
        <v>8219</v>
      </c>
      <c r="B2064">
        <v>560</v>
      </c>
      <c r="C2064" t="b">
        <f t="shared" si="56"/>
        <v>1</v>
      </c>
    </row>
    <row r="2065" spans="1:3" x14ac:dyDescent="0.45">
      <c r="A2065" t="s">
        <v>8219</v>
      </c>
      <c r="B2065">
        <v>562</v>
      </c>
      <c r="C2065" t="b">
        <f t="shared" si="56"/>
        <v>1</v>
      </c>
    </row>
    <row r="2066" spans="1:3" x14ac:dyDescent="0.45">
      <c r="A2066" t="s">
        <v>8219</v>
      </c>
      <c r="B2066">
        <v>563</v>
      </c>
      <c r="C2066" t="b">
        <f t="shared" si="56"/>
        <v>1</v>
      </c>
    </row>
    <row r="2067" spans="1:3" x14ac:dyDescent="0.45">
      <c r="A2067" t="s">
        <v>8219</v>
      </c>
      <c r="B2067">
        <v>571</v>
      </c>
      <c r="C2067" t="b">
        <f t="shared" si="56"/>
        <v>1</v>
      </c>
    </row>
    <row r="2068" spans="1:3" x14ac:dyDescent="0.45">
      <c r="A2068" t="s">
        <v>8219</v>
      </c>
      <c r="B2068">
        <v>574</v>
      </c>
      <c r="C2068" t="b">
        <f t="shared" si="56"/>
        <v>1</v>
      </c>
    </row>
    <row r="2069" spans="1:3" x14ac:dyDescent="0.45">
      <c r="A2069" t="s">
        <v>8219</v>
      </c>
      <c r="B2069">
        <v>576</v>
      </c>
      <c r="C2069" t="b">
        <f t="shared" si="56"/>
        <v>1</v>
      </c>
    </row>
    <row r="2070" spans="1:3" x14ac:dyDescent="0.45">
      <c r="A2070" t="s">
        <v>8219</v>
      </c>
      <c r="B2070">
        <v>577</v>
      </c>
      <c r="C2070" t="b">
        <f t="shared" si="56"/>
        <v>1</v>
      </c>
    </row>
    <row r="2071" spans="1:3" x14ac:dyDescent="0.45">
      <c r="A2071" t="s">
        <v>8219</v>
      </c>
      <c r="B2071">
        <v>600</v>
      </c>
      <c r="C2071" t="b">
        <f t="shared" si="56"/>
        <v>1</v>
      </c>
    </row>
    <row r="2072" spans="1:3" x14ac:dyDescent="0.45">
      <c r="A2072" t="s">
        <v>8219</v>
      </c>
      <c r="B2072">
        <v>607</v>
      </c>
      <c r="C2072" t="b">
        <f t="shared" si="56"/>
        <v>1</v>
      </c>
    </row>
    <row r="2073" spans="1:3" x14ac:dyDescent="0.45">
      <c r="A2073" t="s">
        <v>8219</v>
      </c>
      <c r="B2073">
        <v>613</v>
      </c>
      <c r="C2073" t="b">
        <f t="shared" si="56"/>
        <v>1</v>
      </c>
    </row>
    <row r="2074" spans="1:3" x14ac:dyDescent="0.45">
      <c r="A2074" t="s">
        <v>8219</v>
      </c>
      <c r="B2074">
        <v>614</v>
      </c>
      <c r="C2074" t="b">
        <f t="shared" si="56"/>
        <v>1</v>
      </c>
    </row>
    <row r="2075" spans="1:3" x14ac:dyDescent="0.45">
      <c r="A2075" t="s">
        <v>8219</v>
      </c>
      <c r="B2075">
        <v>615</v>
      </c>
      <c r="C2075" t="b">
        <f t="shared" si="56"/>
        <v>1</v>
      </c>
    </row>
    <row r="2076" spans="1:3" x14ac:dyDescent="0.45">
      <c r="A2076" t="s">
        <v>8219</v>
      </c>
      <c r="B2076">
        <v>621</v>
      </c>
      <c r="C2076" t="b">
        <f t="shared" si="56"/>
        <v>1</v>
      </c>
    </row>
    <row r="2077" spans="1:3" x14ac:dyDescent="0.45">
      <c r="A2077" t="s">
        <v>8219</v>
      </c>
      <c r="B2077">
        <v>623</v>
      </c>
      <c r="C2077" t="b">
        <f t="shared" si="56"/>
        <v>1</v>
      </c>
    </row>
    <row r="2078" spans="1:3" x14ac:dyDescent="0.45">
      <c r="A2078" t="s">
        <v>8219</v>
      </c>
      <c r="B2078">
        <v>625</v>
      </c>
      <c r="C2078" t="b">
        <f t="shared" si="56"/>
        <v>1</v>
      </c>
    </row>
    <row r="2079" spans="1:3" x14ac:dyDescent="0.45">
      <c r="A2079" t="s">
        <v>8219</v>
      </c>
      <c r="B2079">
        <v>635</v>
      </c>
      <c r="C2079" t="b">
        <f t="shared" si="56"/>
        <v>1</v>
      </c>
    </row>
    <row r="2080" spans="1:3" x14ac:dyDescent="0.45">
      <c r="A2080" t="s">
        <v>8219</v>
      </c>
      <c r="B2080">
        <v>644</v>
      </c>
      <c r="C2080" t="b">
        <f t="shared" si="56"/>
        <v>1</v>
      </c>
    </row>
    <row r="2081" spans="1:3" x14ac:dyDescent="0.45">
      <c r="A2081" t="s">
        <v>8219</v>
      </c>
      <c r="B2081">
        <v>651</v>
      </c>
      <c r="C2081" t="b">
        <f t="shared" si="56"/>
        <v>1</v>
      </c>
    </row>
    <row r="2082" spans="1:3" x14ac:dyDescent="0.45">
      <c r="A2082" t="s">
        <v>8219</v>
      </c>
      <c r="B2082">
        <v>660</v>
      </c>
      <c r="C2082" t="b">
        <f t="shared" si="56"/>
        <v>1</v>
      </c>
    </row>
    <row r="2083" spans="1:3" x14ac:dyDescent="0.45">
      <c r="A2083" t="s">
        <v>8219</v>
      </c>
      <c r="B2083">
        <v>665</v>
      </c>
      <c r="C2083" t="b">
        <f t="shared" si="56"/>
        <v>1</v>
      </c>
    </row>
    <row r="2084" spans="1:3" x14ac:dyDescent="0.45">
      <c r="A2084" t="s">
        <v>8219</v>
      </c>
      <c r="B2084">
        <v>666</v>
      </c>
      <c r="C2084" t="b">
        <f t="shared" si="56"/>
        <v>1</v>
      </c>
    </row>
    <row r="2085" spans="1:3" x14ac:dyDescent="0.45">
      <c r="A2085" t="s">
        <v>8219</v>
      </c>
      <c r="B2085">
        <v>670</v>
      </c>
      <c r="C2085" t="b">
        <f t="shared" si="56"/>
        <v>1</v>
      </c>
    </row>
    <row r="2086" spans="1:3" x14ac:dyDescent="0.45">
      <c r="A2086" t="s">
        <v>8219</v>
      </c>
      <c r="B2086">
        <v>676</v>
      </c>
      <c r="C2086" t="b">
        <f t="shared" si="56"/>
        <v>1</v>
      </c>
    </row>
    <row r="2087" spans="1:3" x14ac:dyDescent="0.45">
      <c r="A2087" t="s">
        <v>8219</v>
      </c>
      <c r="B2087">
        <v>680</v>
      </c>
      <c r="C2087" t="b">
        <f t="shared" si="56"/>
        <v>1</v>
      </c>
    </row>
    <row r="2088" spans="1:3" x14ac:dyDescent="0.45">
      <c r="A2088" t="s">
        <v>8219</v>
      </c>
      <c r="B2088">
        <v>680</v>
      </c>
      <c r="C2088" t="b">
        <f t="shared" si="56"/>
        <v>1</v>
      </c>
    </row>
    <row r="2089" spans="1:3" x14ac:dyDescent="0.45">
      <c r="A2089" t="s">
        <v>8219</v>
      </c>
      <c r="B2089">
        <v>682</v>
      </c>
      <c r="C2089" t="b">
        <f t="shared" si="56"/>
        <v>1</v>
      </c>
    </row>
    <row r="2090" spans="1:3" x14ac:dyDescent="0.45">
      <c r="A2090" t="s">
        <v>8219</v>
      </c>
      <c r="B2090">
        <v>682</v>
      </c>
      <c r="C2090" t="b">
        <f t="shared" si="56"/>
        <v>1</v>
      </c>
    </row>
    <row r="2091" spans="1:3" x14ac:dyDescent="0.45">
      <c r="A2091" t="s">
        <v>8219</v>
      </c>
      <c r="B2091">
        <v>688</v>
      </c>
      <c r="C2091" t="b">
        <f t="shared" si="56"/>
        <v>1</v>
      </c>
    </row>
    <row r="2092" spans="1:3" x14ac:dyDescent="0.45">
      <c r="A2092" t="s">
        <v>8219</v>
      </c>
      <c r="B2092">
        <v>701</v>
      </c>
      <c r="C2092" t="b">
        <f t="shared" si="56"/>
        <v>1</v>
      </c>
    </row>
    <row r="2093" spans="1:3" x14ac:dyDescent="0.45">
      <c r="A2093" t="s">
        <v>8219</v>
      </c>
      <c r="B2093">
        <v>707</v>
      </c>
      <c r="C2093" t="b">
        <f t="shared" si="56"/>
        <v>1</v>
      </c>
    </row>
    <row r="2094" spans="1:3" x14ac:dyDescent="0.45">
      <c r="A2094" t="s">
        <v>8219</v>
      </c>
      <c r="B2094">
        <v>711</v>
      </c>
      <c r="C2094" t="b">
        <f t="shared" si="56"/>
        <v>1</v>
      </c>
    </row>
    <row r="2095" spans="1:3" x14ac:dyDescent="0.45">
      <c r="A2095" t="s">
        <v>8219</v>
      </c>
      <c r="B2095">
        <v>714</v>
      </c>
      <c r="C2095" t="b">
        <f t="shared" si="56"/>
        <v>1</v>
      </c>
    </row>
    <row r="2096" spans="1:3" x14ac:dyDescent="0.45">
      <c r="A2096" t="s">
        <v>8219</v>
      </c>
      <c r="B2096">
        <v>721</v>
      </c>
      <c r="C2096" t="b">
        <f t="shared" si="56"/>
        <v>1</v>
      </c>
    </row>
    <row r="2097" spans="1:3" x14ac:dyDescent="0.45">
      <c r="A2097" t="s">
        <v>8219</v>
      </c>
      <c r="B2097">
        <v>729</v>
      </c>
      <c r="C2097" t="b">
        <f t="shared" si="56"/>
        <v>1</v>
      </c>
    </row>
    <row r="2098" spans="1:3" x14ac:dyDescent="0.45">
      <c r="A2098" t="s">
        <v>8219</v>
      </c>
      <c r="B2098">
        <v>736</v>
      </c>
      <c r="C2098" t="b">
        <f t="shared" si="56"/>
        <v>1</v>
      </c>
    </row>
    <row r="2099" spans="1:3" x14ac:dyDescent="0.45">
      <c r="A2099" t="s">
        <v>8219</v>
      </c>
      <c r="B2099">
        <v>740</v>
      </c>
      <c r="C2099" t="b">
        <f t="shared" si="56"/>
        <v>1</v>
      </c>
    </row>
    <row r="2100" spans="1:3" x14ac:dyDescent="0.45">
      <c r="A2100" t="s">
        <v>8219</v>
      </c>
      <c r="B2100">
        <v>742</v>
      </c>
      <c r="C2100" t="b">
        <f t="shared" si="56"/>
        <v>1</v>
      </c>
    </row>
    <row r="2101" spans="1:3" x14ac:dyDescent="0.45">
      <c r="A2101" t="s">
        <v>8219</v>
      </c>
      <c r="B2101">
        <v>760</v>
      </c>
      <c r="C2101" t="b">
        <f t="shared" si="56"/>
        <v>1</v>
      </c>
    </row>
    <row r="2102" spans="1:3" x14ac:dyDescent="0.45">
      <c r="A2102" t="s">
        <v>8219</v>
      </c>
      <c r="B2102">
        <v>813</v>
      </c>
      <c r="C2102" t="b">
        <f t="shared" si="56"/>
        <v>1</v>
      </c>
    </row>
    <row r="2103" spans="1:3" x14ac:dyDescent="0.45">
      <c r="A2103" t="s">
        <v>8219</v>
      </c>
      <c r="B2103">
        <v>821</v>
      </c>
      <c r="C2103" t="b">
        <f t="shared" si="56"/>
        <v>1</v>
      </c>
    </row>
    <row r="2104" spans="1:3" x14ac:dyDescent="0.45">
      <c r="A2104" t="s">
        <v>8219</v>
      </c>
      <c r="B2104">
        <v>827</v>
      </c>
      <c r="C2104" t="b">
        <f t="shared" si="56"/>
        <v>1</v>
      </c>
    </row>
    <row r="2105" spans="1:3" x14ac:dyDescent="0.45">
      <c r="A2105" t="s">
        <v>8219</v>
      </c>
      <c r="B2105">
        <v>834</v>
      </c>
      <c r="C2105" t="b">
        <f t="shared" si="56"/>
        <v>1</v>
      </c>
    </row>
    <row r="2106" spans="1:3" x14ac:dyDescent="0.45">
      <c r="A2106" t="s">
        <v>8219</v>
      </c>
      <c r="B2106">
        <v>848</v>
      </c>
      <c r="C2106" t="b">
        <f t="shared" si="56"/>
        <v>1</v>
      </c>
    </row>
    <row r="2107" spans="1:3" x14ac:dyDescent="0.45">
      <c r="A2107" t="s">
        <v>8219</v>
      </c>
      <c r="B2107">
        <v>859</v>
      </c>
      <c r="C2107" t="b">
        <f t="shared" si="56"/>
        <v>1</v>
      </c>
    </row>
    <row r="2108" spans="1:3" x14ac:dyDescent="0.45">
      <c r="A2108" t="s">
        <v>8219</v>
      </c>
      <c r="B2108">
        <v>874</v>
      </c>
      <c r="C2108" t="b">
        <f t="shared" si="56"/>
        <v>1</v>
      </c>
    </row>
    <row r="2109" spans="1:3" x14ac:dyDescent="0.45">
      <c r="A2109" t="s">
        <v>8219</v>
      </c>
      <c r="B2109">
        <v>878</v>
      </c>
      <c r="C2109" t="b">
        <f t="shared" si="56"/>
        <v>1</v>
      </c>
    </row>
    <row r="2110" spans="1:3" x14ac:dyDescent="0.45">
      <c r="A2110" t="s">
        <v>8219</v>
      </c>
      <c r="B2110">
        <v>885</v>
      </c>
      <c r="C2110" t="b">
        <f t="shared" si="56"/>
        <v>1</v>
      </c>
    </row>
    <row r="2111" spans="1:3" x14ac:dyDescent="0.45">
      <c r="A2111" t="s">
        <v>8219</v>
      </c>
      <c r="B2111">
        <v>897</v>
      </c>
      <c r="C2111" t="b">
        <f t="shared" si="56"/>
        <v>1</v>
      </c>
    </row>
    <row r="2112" spans="1:3" x14ac:dyDescent="0.45">
      <c r="A2112" t="s">
        <v>8219</v>
      </c>
      <c r="B2112">
        <v>902</v>
      </c>
      <c r="C2112" t="b">
        <f t="shared" si="56"/>
        <v>1</v>
      </c>
    </row>
    <row r="2113" spans="1:3" x14ac:dyDescent="0.45">
      <c r="A2113" t="s">
        <v>8219</v>
      </c>
      <c r="B2113">
        <v>916</v>
      </c>
      <c r="C2113" t="b">
        <f t="shared" si="56"/>
        <v>1</v>
      </c>
    </row>
    <row r="2114" spans="1:3" x14ac:dyDescent="0.45">
      <c r="A2114" t="s">
        <v>8219</v>
      </c>
      <c r="B2114">
        <v>930</v>
      </c>
      <c r="C2114" t="b">
        <f t="shared" si="56"/>
        <v>1</v>
      </c>
    </row>
    <row r="2115" spans="1:3" x14ac:dyDescent="0.45">
      <c r="A2115" t="s">
        <v>8219</v>
      </c>
      <c r="B2115">
        <v>942</v>
      </c>
      <c r="C2115" t="b">
        <f t="shared" ref="C2115:C2178" si="57">OR(B2115&lt;$J$30,B2115&gt;$J$31)</f>
        <v>1</v>
      </c>
    </row>
    <row r="2116" spans="1:3" x14ac:dyDescent="0.45">
      <c r="A2116" t="s">
        <v>8219</v>
      </c>
      <c r="B2116">
        <v>943</v>
      </c>
      <c r="C2116" t="b">
        <f t="shared" si="57"/>
        <v>1</v>
      </c>
    </row>
    <row r="2117" spans="1:3" x14ac:dyDescent="0.45">
      <c r="A2117" t="s">
        <v>8219</v>
      </c>
      <c r="B2117">
        <v>944</v>
      </c>
      <c r="C2117" t="b">
        <f t="shared" si="57"/>
        <v>1</v>
      </c>
    </row>
    <row r="2118" spans="1:3" x14ac:dyDescent="0.45">
      <c r="A2118" t="s">
        <v>8219</v>
      </c>
      <c r="B2118">
        <v>951</v>
      </c>
      <c r="C2118" t="b">
        <f t="shared" si="57"/>
        <v>1</v>
      </c>
    </row>
    <row r="2119" spans="1:3" x14ac:dyDescent="0.45">
      <c r="A2119" t="s">
        <v>8219</v>
      </c>
      <c r="B2119">
        <v>963</v>
      </c>
      <c r="C2119" t="b">
        <f t="shared" si="57"/>
        <v>1</v>
      </c>
    </row>
    <row r="2120" spans="1:3" x14ac:dyDescent="0.45">
      <c r="A2120" t="s">
        <v>8219</v>
      </c>
      <c r="B2120">
        <v>964</v>
      </c>
      <c r="C2120" t="b">
        <f t="shared" si="57"/>
        <v>1</v>
      </c>
    </row>
    <row r="2121" spans="1:3" x14ac:dyDescent="0.45">
      <c r="A2121" t="s">
        <v>8219</v>
      </c>
      <c r="B2121">
        <v>971</v>
      </c>
      <c r="C2121" t="b">
        <f t="shared" si="57"/>
        <v>1</v>
      </c>
    </row>
    <row r="2122" spans="1:3" x14ac:dyDescent="0.45">
      <c r="A2122" t="s">
        <v>8219</v>
      </c>
      <c r="B2122">
        <v>983</v>
      </c>
      <c r="C2122" t="b">
        <f t="shared" si="57"/>
        <v>1</v>
      </c>
    </row>
    <row r="2123" spans="1:3" x14ac:dyDescent="0.45">
      <c r="A2123" t="s">
        <v>8219</v>
      </c>
      <c r="B2123">
        <v>988</v>
      </c>
      <c r="C2123" t="b">
        <f t="shared" si="57"/>
        <v>1</v>
      </c>
    </row>
    <row r="2124" spans="1:3" x14ac:dyDescent="0.45">
      <c r="A2124" t="s">
        <v>8219</v>
      </c>
      <c r="B2124">
        <v>1013</v>
      </c>
      <c r="C2124" t="b">
        <f t="shared" si="57"/>
        <v>1</v>
      </c>
    </row>
    <row r="2125" spans="1:3" x14ac:dyDescent="0.45">
      <c r="A2125" t="s">
        <v>8219</v>
      </c>
      <c r="B2125">
        <v>1019</v>
      </c>
      <c r="C2125" t="b">
        <f t="shared" si="57"/>
        <v>1</v>
      </c>
    </row>
    <row r="2126" spans="1:3" x14ac:dyDescent="0.45">
      <c r="A2126" t="s">
        <v>8219</v>
      </c>
      <c r="B2126">
        <v>1021</v>
      </c>
      <c r="C2126" t="b">
        <f t="shared" si="57"/>
        <v>1</v>
      </c>
    </row>
    <row r="2127" spans="1:3" x14ac:dyDescent="0.45">
      <c r="A2127" t="s">
        <v>8219</v>
      </c>
      <c r="B2127">
        <v>1049</v>
      </c>
      <c r="C2127" t="b">
        <f t="shared" si="57"/>
        <v>1</v>
      </c>
    </row>
    <row r="2128" spans="1:3" x14ac:dyDescent="0.45">
      <c r="A2128" t="s">
        <v>8219</v>
      </c>
      <c r="B2128">
        <v>1062</v>
      </c>
      <c r="C2128" t="b">
        <f t="shared" si="57"/>
        <v>1</v>
      </c>
    </row>
    <row r="2129" spans="1:3" x14ac:dyDescent="0.45">
      <c r="A2129" t="s">
        <v>8219</v>
      </c>
      <c r="B2129">
        <v>1071</v>
      </c>
      <c r="C2129" t="b">
        <f t="shared" si="57"/>
        <v>1</v>
      </c>
    </row>
    <row r="2130" spans="1:3" x14ac:dyDescent="0.45">
      <c r="A2130" t="s">
        <v>8219</v>
      </c>
      <c r="B2130">
        <v>1088</v>
      </c>
      <c r="C2130" t="b">
        <f t="shared" si="57"/>
        <v>1</v>
      </c>
    </row>
    <row r="2131" spans="1:3" x14ac:dyDescent="0.45">
      <c r="A2131" t="s">
        <v>8219</v>
      </c>
      <c r="B2131">
        <v>1095</v>
      </c>
      <c r="C2131" t="b">
        <f t="shared" si="57"/>
        <v>1</v>
      </c>
    </row>
    <row r="2132" spans="1:3" x14ac:dyDescent="0.45">
      <c r="A2132" t="s">
        <v>8219</v>
      </c>
      <c r="B2132">
        <v>1104</v>
      </c>
      <c r="C2132" t="b">
        <f t="shared" si="57"/>
        <v>1</v>
      </c>
    </row>
    <row r="2133" spans="1:3" x14ac:dyDescent="0.45">
      <c r="A2133" t="s">
        <v>8219</v>
      </c>
      <c r="B2133">
        <v>1107</v>
      </c>
      <c r="C2133" t="b">
        <f t="shared" si="57"/>
        <v>1</v>
      </c>
    </row>
    <row r="2134" spans="1:3" x14ac:dyDescent="0.45">
      <c r="A2134" t="s">
        <v>8219</v>
      </c>
      <c r="B2134">
        <v>1113</v>
      </c>
      <c r="C2134" t="b">
        <f t="shared" si="57"/>
        <v>1</v>
      </c>
    </row>
    <row r="2135" spans="1:3" x14ac:dyDescent="0.45">
      <c r="A2135" t="s">
        <v>8219</v>
      </c>
      <c r="B2135">
        <v>1151</v>
      </c>
      <c r="C2135" t="b">
        <f t="shared" si="57"/>
        <v>1</v>
      </c>
    </row>
    <row r="2136" spans="1:3" x14ac:dyDescent="0.45">
      <c r="A2136" t="s">
        <v>8219</v>
      </c>
      <c r="B2136">
        <v>1204</v>
      </c>
      <c r="C2136" t="b">
        <f t="shared" si="57"/>
        <v>1</v>
      </c>
    </row>
    <row r="2137" spans="1:3" x14ac:dyDescent="0.45">
      <c r="A2137" t="s">
        <v>8219</v>
      </c>
      <c r="B2137">
        <v>1224</v>
      </c>
      <c r="C2137" t="b">
        <f t="shared" si="57"/>
        <v>1</v>
      </c>
    </row>
    <row r="2138" spans="1:3" x14ac:dyDescent="0.45">
      <c r="A2138" t="s">
        <v>8219</v>
      </c>
      <c r="B2138">
        <v>1251</v>
      </c>
      <c r="C2138" t="b">
        <f t="shared" si="57"/>
        <v>1</v>
      </c>
    </row>
    <row r="2139" spans="1:3" x14ac:dyDescent="0.45">
      <c r="A2139" t="s">
        <v>8219</v>
      </c>
      <c r="B2139">
        <v>1260</v>
      </c>
      <c r="C2139" t="b">
        <f t="shared" si="57"/>
        <v>1</v>
      </c>
    </row>
    <row r="2140" spans="1:3" x14ac:dyDescent="0.45">
      <c r="A2140" t="s">
        <v>8219</v>
      </c>
      <c r="B2140">
        <v>1281</v>
      </c>
      <c r="C2140" t="b">
        <f t="shared" si="57"/>
        <v>1</v>
      </c>
    </row>
    <row r="2141" spans="1:3" x14ac:dyDescent="0.45">
      <c r="A2141" t="s">
        <v>8219</v>
      </c>
      <c r="B2141">
        <v>1328</v>
      </c>
      <c r="C2141" t="b">
        <f t="shared" si="57"/>
        <v>1</v>
      </c>
    </row>
    <row r="2142" spans="1:3" x14ac:dyDescent="0.45">
      <c r="A2142" t="s">
        <v>8219</v>
      </c>
      <c r="B2142">
        <v>1356</v>
      </c>
      <c r="C2142" t="b">
        <f t="shared" si="57"/>
        <v>1</v>
      </c>
    </row>
    <row r="2143" spans="1:3" x14ac:dyDescent="0.45">
      <c r="A2143" t="s">
        <v>8219</v>
      </c>
      <c r="B2143">
        <v>1364</v>
      </c>
      <c r="C2143" t="b">
        <f t="shared" si="57"/>
        <v>1</v>
      </c>
    </row>
    <row r="2144" spans="1:3" x14ac:dyDescent="0.45">
      <c r="A2144" t="s">
        <v>8219</v>
      </c>
      <c r="B2144">
        <v>1373</v>
      </c>
      <c r="C2144" t="b">
        <f t="shared" si="57"/>
        <v>1</v>
      </c>
    </row>
    <row r="2145" spans="1:3" x14ac:dyDescent="0.45">
      <c r="A2145" t="s">
        <v>8219</v>
      </c>
      <c r="B2145">
        <v>1375</v>
      </c>
      <c r="C2145" t="b">
        <f t="shared" si="57"/>
        <v>1</v>
      </c>
    </row>
    <row r="2146" spans="1:3" x14ac:dyDescent="0.45">
      <c r="A2146" t="s">
        <v>8219</v>
      </c>
      <c r="B2146">
        <v>1420</v>
      </c>
      <c r="C2146" t="b">
        <f t="shared" si="57"/>
        <v>1</v>
      </c>
    </row>
    <row r="2147" spans="1:3" x14ac:dyDescent="0.45">
      <c r="A2147" t="s">
        <v>8219</v>
      </c>
      <c r="B2147">
        <v>1510</v>
      </c>
      <c r="C2147" t="b">
        <f t="shared" si="57"/>
        <v>1</v>
      </c>
    </row>
    <row r="2148" spans="1:3" x14ac:dyDescent="0.45">
      <c r="A2148" t="s">
        <v>8219</v>
      </c>
      <c r="B2148">
        <v>1513</v>
      </c>
      <c r="C2148" t="b">
        <f t="shared" si="57"/>
        <v>1</v>
      </c>
    </row>
    <row r="2149" spans="1:3" x14ac:dyDescent="0.45">
      <c r="A2149" t="s">
        <v>8219</v>
      </c>
      <c r="B2149">
        <v>1530</v>
      </c>
      <c r="C2149" t="b">
        <f t="shared" si="57"/>
        <v>1</v>
      </c>
    </row>
    <row r="2150" spans="1:3" x14ac:dyDescent="0.45">
      <c r="A2150" t="s">
        <v>8219</v>
      </c>
      <c r="B2150">
        <v>1556</v>
      </c>
      <c r="C2150" t="b">
        <f t="shared" si="57"/>
        <v>1</v>
      </c>
    </row>
    <row r="2151" spans="1:3" x14ac:dyDescent="0.45">
      <c r="A2151" t="s">
        <v>8219</v>
      </c>
      <c r="B2151">
        <v>1596</v>
      </c>
      <c r="C2151" t="b">
        <f t="shared" si="57"/>
        <v>1</v>
      </c>
    </row>
    <row r="2152" spans="1:3" x14ac:dyDescent="0.45">
      <c r="A2152" t="s">
        <v>8219</v>
      </c>
      <c r="B2152">
        <v>1633</v>
      </c>
      <c r="C2152" t="b">
        <f t="shared" si="57"/>
        <v>1</v>
      </c>
    </row>
    <row r="2153" spans="1:3" x14ac:dyDescent="0.45">
      <c r="A2153" t="s">
        <v>8219</v>
      </c>
      <c r="B2153">
        <v>1637</v>
      </c>
      <c r="C2153" t="b">
        <f t="shared" si="57"/>
        <v>1</v>
      </c>
    </row>
    <row r="2154" spans="1:3" x14ac:dyDescent="0.45">
      <c r="A2154" t="s">
        <v>8219</v>
      </c>
      <c r="B2154">
        <v>1670</v>
      </c>
      <c r="C2154" t="b">
        <f t="shared" si="57"/>
        <v>1</v>
      </c>
    </row>
    <row r="2155" spans="1:3" x14ac:dyDescent="0.45">
      <c r="A2155" t="s">
        <v>8219</v>
      </c>
      <c r="B2155">
        <v>1737</v>
      </c>
      <c r="C2155" t="b">
        <f t="shared" si="57"/>
        <v>1</v>
      </c>
    </row>
    <row r="2156" spans="1:3" x14ac:dyDescent="0.45">
      <c r="A2156" t="s">
        <v>8219</v>
      </c>
      <c r="B2156">
        <v>1762</v>
      </c>
      <c r="C2156" t="b">
        <f t="shared" si="57"/>
        <v>1</v>
      </c>
    </row>
    <row r="2157" spans="1:3" x14ac:dyDescent="0.45">
      <c r="A2157" t="s">
        <v>8219</v>
      </c>
      <c r="B2157">
        <v>1780</v>
      </c>
      <c r="C2157" t="b">
        <f t="shared" si="57"/>
        <v>1</v>
      </c>
    </row>
    <row r="2158" spans="1:3" x14ac:dyDescent="0.45">
      <c r="A2158" t="s">
        <v>8219</v>
      </c>
      <c r="B2158">
        <v>1789</v>
      </c>
      <c r="C2158" t="b">
        <f t="shared" si="57"/>
        <v>1</v>
      </c>
    </row>
    <row r="2159" spans="1:3" x14ac:dyDescent="0.45">
      <c r="A2159" t="s">
        <v>8219</v>
      </c>
      <c r="B2159">
        <v>1876</v>
      </c>
      <c r="C2159" t="b">
        <f t="shared" si="57"/>
        <v>1</v>
      </c>
    </row>
    <row r="2160" spans="1:3" x14ac:dyDescent="0.45">
      <c r="A2160" t="s">
        <v>8219</v>
      </c>
      <c r="B2160">
        <v>1887</v>
      </c>
      <c r="C2160" t="b">
        <f t="shared" si="57"/>
        <v>1</v>
      </c>
    </row>
    <row r="2161" spans="1:3" x14ac:dyDescent="0.45">
      <c r="A2161" t="s">
        <v>8219</v>
      </c>
      <c r="B2161">
        <v>1945</v>
      </c>
      <c r="C2161" t="b">
        <f t="shared" si="57"/>
        <v>1</v>
      </c>
    </row>
    <row r="2162" spans="1:3" x14ac:dyDescent="0.45">
      <c r="A2162" t="s">
        <v>8219</v>
      </c>
      <c r="B2162">
        <v>1980</v>
      </c>
      <c r="C2162" t="b">
        <f t="shared" si="57"/>
        <v>1</v>
      </c>
    </row>
    <row r="2163" spans="1:3" x14ac:dyDescent="0.45">
      <c r="A2163" t="s">
        <v>8219</v>
      </c>
      <c r="B2163">
        <v>2035</v>
      </c>
      <c r="C2163" t="b">
        <f t="shared" si="57"/>
        <v>1</v>
      </c>
    </row>
    <row r="2164" spans="1:3" x14ac:dyDescent="0.45">
      <c r="A2164" t="s">
        <v>8219</v>
      </c>
      <c r="B2164">
        <v>2051</v>
      </c>
      <c r="C2164" t="b">
        <f t="shared" si="57"/>
        <v>1</v>
      </c>
    </row>
    <row r="2165" spans="1:3" x14ac:dyDescent="0.45">
      <c r="A2165" t="s">
        <v>8219</v>
      </c>
      <c r="B2165">
        <v>2139</v>
      </c>
      <c r="C2165" t="b">
        <f t="shared" si="57"/>
        <v>1</v>
      </c>
    </row>
    <row r="2166" spans="1:3" x14ac:dyDescent="0.45">
      <c r="A2166" t="s">
        <v>8219</v>
      </c>
      <c r="B2166">
        <v>2165</v>
      </c>
      <c r="C2166" t="b">
        <f t="shared" si="57"/>
        <v>1</v>
      </c>
    </row>
    <row r="2167" spans="1:3" x14ac:dyDescent="0.45">
      <c r="A2167" t="s">
        <v>8219</v>
      </c>
      <c r="B2167">
        <v>2174</v>
      </c>
      <c r="C2167" t="b">
        <f t="shared" si="57"/>
        <v>1</v>
      </c>
    </row>
    <row r="2168" spans="1:3" x14ac:dyDescent="0.45">
      <c r="A2168" t="s">
        <v>8219</v>
      </c>
      <c r="B2168">
        <v>2436</v>
      </c>
      <c r="C2168" t="b">
        <f t="shared" si="57"/>
        <v>1</v>
      </c>
    </row>
    <row r="2169" spans="1:3" x14ac:dyDescent="0.45">
      <c r="A2169" t="s">
        <v>8219</v>
      </c>
      <c r="B2169">
        <v>2478</v>
      </c>
      <c r="C2169" t="b">
        <f t="shared" si="57"/>
        <v>1</v>
      </c>
    </row>
    <row r="2170" spans="1:3" x14ac:dyDescent="0.45">
      <c r="A2170" t="s">
        <v>8219</v>
      </c>
      <c r="B2170">
        <v>2525</v>
      </c>
      <c r="C2170" t="b">
        <f t="shared" si="57"/>
        <v>1</v>
      </c>
    </row>
    <row r="2171" spans="1:3" x14ac:dyDescent="0.45">
      <c r="A2171" t="s">
        <v>8219</v>
      </c>
      <c r="B2171">
        <v>2602</v>
      </c>
      <c r="C2171" t="b">
        <f t="shared" si="57"/>
        <v>1</v>
      </c>
    </row>
    <row r="2172" spans="1:3" x14ac:dyDescent="0.45">
      <c r="A2172" t="s">
        <v>8219</v>
      </c>
      <c r="B2172">
        <v>3238</v>
      </c>
      <c r="C2172" t="b">
        <f t="shared" si="57"/>
        <v>1</v>
      </c>
    </row>
    <row r="2173" spans="1:3" x14ac:dyDescent="0.45">
      <c r="A2173" t="s">
        <v>8219</v>
      </c>
      <c r="B2173">
        <v>3355</v>
      </c>
      <c r="C2173" t="b">
        <f t="shared" si="57"/>
        <v>1</v>
      </c>
    </row>
    <row r="2174" spans="1:3" x14ac:dyDescent="0.45">
      <c r="A2174" t="s">
        <v>8219</v>
      </c>
      <c r="B2174">
        <v>3468</v>
      </c>
      <c r="C2174" t="b">
        <f t="shared" si="57"/>
        <v>1</v>
      </c>
    </row>
    <row r="2175" spans="1:3" x14ac:dyDescent="0.45">
      <c r="A2175" t="s">
        <v>8219</v>
      </c>
      <c r="B2175">
        <v>3562</v>
      </c>
      <c r="C2175" t="b">
        <f t="shared" si="57"/>
        <v>1</v>
      </c>
    </row>
    <row r="2176" spans="1:3" x14ac:dyDescent="0.45">
      <c r="A2176" t="s">
        <v>8219</v>
      </c>
      <c r="B2176">
        <v>3663</v>
      </c>
      <c r="C2176" t="b">
        <f t="shared" si="57"/>
        <v>1</v>
      </c>
    </row>
    <row r="2177" spans="1:3" x14ac:dyDescent="0.45">
      <c r="A2177" t="s">
        <v>8219</v>
      </c>
      <c r="B2177">
        <v>3863</v>
      </c>
      <c r="C2177" t="b">
        <f t="shared" si="57"/>
        <v>1</v>
      </c>
    </row>
    <row r="2178" spans="1:3" x14ac:dyDescent="0.45">
      <c r="A2178" t="s">
        <v>8219</v>
      </c>
      <c r="B2178">
        <v>4245</v>
      </c>
      <c r="C2178" t="b">
        <f t="shared" si="57"/>
        <v>1</v>
      </c>
    </row>
    <row r="2179" spans="1:3" x14ac:dyDescent="0.45">
      <c r="A2179" t="s">
        <v>8219</v>
      </c>
      <c r="B2179">
        <v>4330</v>
      </c>
      <c r="C2179" t="b">
        <f t="shared" ref="C2179:C2186" si="58">OR(B2179&lt;$J$30,B2179&gt;$J$31)</f>
        <v>1</v>
      </c>
    </row>
    <row r="2180" spans="1:3" x14ac:dyDescent="0.45">
      <c r="A2180" t="s">
        <v>8219</v>
      </c>
      <c r="B2180">
        <v>4562</v>
      </c>
      <c r="C2180" t="b">
        <f t="shared" si="58"/>
        <v>1</v>
      </c>
    </row>
    <row r="2181" spans="1:3" x14ac:dyDescent="0.45">
      <c r="A2181" t="s">
        <v>8219</v>
      </c>
      <c r="B2181">
        <v>4883</v>
      </c>
      <c r="C2181" t="b">
        <f t="shared" si="58"/>
        <v>1</v>
      </c>
    </row>
    <row r="2182" spans="1:3" x14ac:dyDescent="0.45">
      <c r="A2182" t="s">
        <v>8219</v>
      </c>
      <c r="B2182">
        <v>5812</v>
      </c>
      <c r="C2182" t="b">
        <f t="shared" si="58"/>
        <v>1</v>
      </c>
    </row>
    <row r="2183" spans="1:3" x14ac:dyDescent="0.45">
      <c r="A2183" t="s">
        <v>8219</v>
      </c>
      <c r="B2183">
        <v>8200</v>
      </c>
      <c r="C2183" t="b">
        <f t="shared" si="58"/>
        <v>1</v>
      </c>
    </row>
    <row r="2184" spans="1:3" x14ac:dyDescent="0.45">
      <c r="A2184" t="s">
        <v>8219</v>
      </c>
      <c r="B2184">
        <v>8359</v>
      </c>
      <c r="C2184" t="b">
        <f t="shared" si="58"/>
        <v>1</v>
      </c>
    </row>
    <row r="2185" spans="1:3" x14ac:dyDescent="0.45">
      <c r="A2185" t="s">
        <v>8219</v>
      </c>
      <c r="B2185">
        <v>20242</v>
      </c>
      <c r="C2185" t="b">
        <f t="shared" si="58"/>
        <v>1</v>
      </c>
    </row>
    <row r="2186" spans="1:3" x14ac:dyDescent="0.45">
      <c r="A2186" t="s">
        <v>8219</v>
      </c>
      <c r="B2186">
        <v>26457</v>
      </c>
      <c r="C2186" t="b">
        <f t="shared" si="58"/>
        <v>1</v>
      </c>
    </row>
  </sheetData>
  <autoFilter ref="A1:G2186" xr:uid="{2C2AADB1-5DDB-4B04-8CBE-0FA8C644472C}"/>
  <sortState xmlns:xlrd2="http://schemas.microsoft.com/office/spreadsheetml/2017/richdata2" ref="E2:F1531">
    <sortCondition ref="F1"/>
  </sortState>
  <conditionalFormatting sqref="A2:A2186">
    <cfRule type="cellIs" dxfId="14" priority="5" operator="equal">
      <formula>"canceled"</formula>
    </cfRule>
    <cfRule type="cellIs" dxfId="13" priority="6" operator="equal">
      <formula>"live"</formula>
    </cfRule>
    <cfRule type="cellIs" dxfId="12" priority="7" operator="equal">
      <formula>"successful"</formula>
    </cfRule>
    <cfRule type="cellIs" dxfId="11" priority="8" operator="equal">
      <formula>"failed"</formula>
    </cfRule>
  </conditionalFormatting>
  <conditionalFormatting sqref="E2:E1531">
    <cfRule type="cellIs" dxfId="10" priority="1" operator="equal">
      <formula>"canceled"</formula>
    </cfRule>
    <cfRule type="cellIs" dxfId="9" priority="2" operator="equal">
      <formula>"live"</formula>
    </cfRule>
    <cfRule type="cellIs" dxfId="8" priority="3" operator="equal">
      <formula>"successful"</formula>
    </cfRule>
    <cfRule type="cellIs" dxfId="7" priority="4" operator="equal">
      <formula>"failed"</formula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Normal="100" workbookViewId="0">
      <selection activeCell="C4106" sqref="C4106"/>
    </sheetView>
  </sheetViews>
  <sheetFormatPr defaultRowHeight="14.25" x14ac:dyDescent="0.45"/>
  <cols>
    <col min="1" max="1" width="6.6640625" bestFit="1" customWidth="1"/>
    <col min="2" max="2" width="39.19921875" style="3" bestFit="1" customWidth="1"/>
    <col min="3" max="3" width="75.9296875" style="3" bestFit="1" customWidth="1"/>
    <col min="4" max="4" width="9.73046875" bestFit="1" customWidth="1"/>
    <col min="5" max="5" width="11.73046875" bestFit="1" customWidth="1"/>
    <col min="6" max="6" width="9.19921875" bestFit="1" customWidth="1"/>
    <col min="7" max="7" width="11.3984375" customWidth="1"/>
    <col min="8" max="8" width="12.1328125" customWidth="1"/>
    <col min="9" max="9" width="12.19921875" customWidth="1"/>
    <col min="10" max="10" width="15.1328125" customWidth="1"/>
    <col min="11" max="11" width="12.9296875" customWidth="1"/>
    <col min="12" max="12" width="16.9296875" bestFit="1" customWidth="1"/>
    <col min="13" max="13" width="12.33203125" bestFit="1" customWidth="1"/>
    <col min="14" max="14" width="27.3984375" bestFit="1" customWidth="1"/>
    <col min="15" max="15" width="17" style="20" bestFit="1" customWidth="1"/>
    <col min="16" max="16" width="18.86328125" style="7" bestFit="1" customWidth="1"/>
    <col min="17" max="17" width="10.796875" style="5" bestFit="1" customWidth="1"/>
    <col min="18" max="18" width="14.6640625" bestFit="1" customWidth="1"/>
    <col min="19" max="19" width="23.33203125" style="11" bestFit="1" customWidth="1"/>
    <col min="20" max="20" width="22.06640625" style="11" bestFit="1" customWidth="1"/>
  </cols>
  <sheetData>
    <row r="1" spans="1:20" s="12" customFormat="1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6" t="s">
        <v>8307</v>
      </c>
      <c r="Q1" s="12" t="s">
        <v>8308</v>
      </c>
      <c r="R1" s="12" t="s">
        <v>8309</v>
      </c>
      <c r="S1" s="13" t="s">
        <v>8364</v>
      </c>
      <c r="T1" s="13" t="s">
        <v>8365</v>
      </c>
    </row>
    <row r="2" spans="1:20" ht="28.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0">
        <f>(E2/D2)*100</f>
        <v>136.85882352941178</v>
      </c>
      <c r="P2" s="7">
        <f>IFERROR(ROUND(E2/L2,2),"No Backers")</f>
        <v>63.92</v>
      </c>
      <c r="Q2" t="str">
        <f>MID(N2,1,FIND("/",N2)-1)</f>
        <v>film &amp; video</v>
      </c>
      <c r="R2" t="str">
        <f>MID(N2,FIND("/",N2)+1,50)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0">
        <f t="shared" ref="O3:O66" si="0">(E3/D3)*100</f>
        <v>142.60827250608273</v>
      </c>
      <c r="P3" s="7">
        <f t="shared" ref="P3:P66" si="1">IFERROR(ROUND(E3/L3,2),"No Backers")</f>
        <v>185.48</v>
      </c>
      <c r="Q3" t="str">
        <f t="shared" ref="Q3:Q66" si="2">MID(N3,1,FIND("/",N3)-1)</f>
        <v>film &amp; video</v>
      </c>
      <c r="R3" t="str">
        <f t="shared" ref="R3:R66" si="3">MID(N3,FIND("/",N3)+1,50)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28.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0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0">
        <f t="shared" si="0"/>
        <v>103.89999999999999</v>
      </c>
      <c r="P5" s="7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28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0">
        <f t="shared" si="0"/>
        <v>122.99154545454545</v>
      </c>
      <c r="P6" s="7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28.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0">
        <f t="shared" si="0"/>
        <v>109.77744436109028</v>
      </c>
      <c r="P7" s="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28.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0">
        <f t="shared" si="0"/>
        <v>106.4875</v>
      </c>
      <c r="P8" s="7">
        <f t="shared" si="1"/>
        <v>146.88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28.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0">
        <f t="shared" si="0"/>
        <v>101.22222222222221</v>
      </c>
      <c r="P9" s="7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0">
        <f t="shared" si="0"/>
        <v>100.04342857142856</v>
      </c>
      <c r="P10" s="7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28.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0">
        <f t="shared" si="0"/>
        <v>125.998</v>
      </c>
      <c r="P11" s="7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28.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0">
        <f t="shared" si="0"/>
        <v>100.49999999999999</v>
      </c>
      <c r="P12" s="7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28.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0">
        <f t="shared" si="0"/>
        <v>120.5</v>
      </c>
      <c r="P13" s="7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28.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0">
        <f t="shared" si="0"/>
        <v>165.29333333333335</v>
      </c>
      <c r="P14" s="7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0">
        <f t="shared" si="0"/>
        <v>159.97142857142856</v>
      </c>
      <c r="P15" s="7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0">
        <f t="shared" si="0"/>
        <v>100.93333333333334</v>
      </c>
      <c r="P16" s="7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28.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0">
        <f t="shared" si="0"/>
        <v>106.60000000000001</v>
      </c>
      <c r="P17" s="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28.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0">
        <f t="shared" si="0"/>
        <v>100.24166666666667</v>
      </c>
      <c r="P18" s="7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28.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0">
        <f t="shared" si="0"/>
        <v>100.66666666666666</v>
      </c>
      <c r="P19" s="7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28.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0">
        <f t="shared" si="0"/>
        <v>106.32110000000002</v>
      </c>
      <c r="P20" s="7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28.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0">
        <f t="shared" si="0"/>
        <v>145.29411764705881</v>
      </c>
      <c r="P21" s="7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28.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0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28.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0">
        <f t="shared" si="0"/>
        <v>109.13513513513513</v>
      </c>
      <c r="P23" s="7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0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28.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0">
        <f t="shared" si="0"/>
        <v>118.5</v>
      </c>
      <c r="P25" s="7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0">
        <f t="shared" si="0"/>
        <v>108.80768571428572</v>
      </c>
      <c r="P26" s="7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28.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0">
        <f t="shared" si="0"/>
        <v>133.33333333333331</v>
      </c>
      <c r="P27" s="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0">
        <f t="shared" si="0"/>
        <v>155.20000000000002</v>
      </c>
      <c r="P28" s="7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28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0">
        <f t="shared" si="0"/>
        <v>111.72500000000001</v>
      </c>
      <c r="P29" s="7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0">
        <f t="shared" si="0"/>
        <v>100.35000000000001</v>
      </c>
      <c r="P30" s="7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28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0">
        <f t="shared" si="0"/>
        <v>123.33333333333334</v>
      </c>
      <c r="P31" s="7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28.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0">
        <f t="shared" si="0"/>
        <v>101.29975</v>
      </c>
      <c r="P32" s="7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28.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0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28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0">
        <f t="shared" si="0"/>
        <v>100.24604569420035</v>
      </c>
      <c r="P34" s="7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28.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0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28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0">
        <f t="shared" si="0"/>
        <v>130.46153846153845</v>
      </c>
      <c r="P36" s="7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28.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0">
        <f t="shared" si="0"/>
        <v>166.5</v>
      </c>
      <c r="P37" s="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0">
        <f t="shared" si="0"/>
        <v>142.15</v>
      </c>
      <c r="P38" s="7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28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0">
        <f t="shared" si="0"/>
        <v>183.44090909090909</v>
      </c>
      <c r="P39" s="7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28.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0">
        <f t="shared" si="0"/>
        <v>110.04</v>
      </c>
      <c r="P40" s="7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28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0">
        <f t="shared" si="0"/>
        <v>130.98000000000002</v>
      </c>
      <c r="P41" s="7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28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0">
        <f t="shared" si="0"/>
        <v>101.35000000000001</v>
      </c>
      <c r="P42" s="7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28.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0">
        <f t="shared" si="0"/>
        <v>100</v>
      </c>
      <c r="P43" s="7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28.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0">
        <f t="shared" si="0"/>
        <v>141.85714285714286</v>
      </c>
      <c r="P44" s="7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28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0">
        <f t="shared" si="0"/>
        <v>308.65999999999997</v>
      </c>
      <c r="P45" s="7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28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0">
        <f t="shared" si="0"/>
        <v>100</v>
      </c>
      <c r="P46" s="7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28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0">
        <f t="shared" si="0"/>
        <v>120</v>
      </c>
      <c r="P47" s="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28.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0">
        <f t="shared" si="0"/>
        <v>104.16666666666667</v>
      </c>
      <c r="P48" s="7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28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0">
        <f t="shared" si="0"/>
        <v>107.61100000000002</v>
      </c>
      <c r="P49" s="7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28.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0">
        <f t="shared" si="0"/>
        <v>107.94999999999999</v>
      </c>
      <c r="P50" s="7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0">
        <f t="shared" si="0"/>
        <v>100</v>
      </c>
      <c r="P51" s="7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28.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0">
        <f t="shared" si="0"/>
        <v>100</v>
      </c>
      <c r="P52" s="7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28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0">
        <f t="shared" si="0"/>
        <v>128.0181818181818</v>
      </c>
      <c r="P53" s="7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28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0">
        <f t="shared" si="0"/>
        <v>116.21</v>
      </c>
      <c r="P54" s="7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0">
        <f t="shared" si="0"/>
        <v>109.63333333333334</v>
      </c>
      <c r="P55" s="7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28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0">
        <f t="shared" si="0"/>
        <v>101</v>
      </c>
      <c r="P56" s="7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28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0">
        <f t="shared" si="0"/>
        <v>128.95348837209301</v>
      </c>
      <c r="P57" s="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0">
        <f t="shared" si="0"/>
        <v>107.26249999999999</v>
      </c>
      <c r="P58" s="7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28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0">
        <f t="shared" si="0"/>
        <v>101.89999999999999</v>
      </c>
      <c r="P59" s="7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28.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0">
        <f t="shared" si="0"/>
        <v>102.91</v>
      </c>
      <c r="P60" s="7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28.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0">
        <f t="shared" si="0"/>
        <v>100.12570000000001</v>
      </c>
      <c r="P61" s="7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28.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0">
        <f t="shared" si="0"/>
        <v>103.29622222222221</v>
      </c>
      <c r="P62" s="7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28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0">
        <f t="shared" si="0"/>
        <v>148.30000000000001</v>
      </c>
      <c r="P63" s="7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28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0">
        <f t="shared" si="0"/>
        <v>154.73333333333332</v>
      </c>
      <c r="P64" s="7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28.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0">
        <f t="shared" si="0"/>
        <v>113.51849999999999</v>
      </c>
      <c r="P65" s="7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28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0">
        <f t="shared" si="0"/>
        <v>173.33333333333334</v>
      </c>
      <c r="P66" s="7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0">
        <f t="shared" ref="O67:O130" si="6">(E67/D67)*100</f>
        <v>107.52857142857141</v>
      </c>
      <c r="P67" s="7">
        <f t="shared" ref="P67:P130" si="7">IFERROR(ROUND(E67/L67,2),"No Backers")</f>
        <v>132.05000000000001</v>
      </c>
      <c r="Q67" t="str">
        <f t="shared" ref="Q67:Q130" si="8">MID(N67,1,FIND("/",N67)-1)</f>
        <v>film &amp; video</v>
      </c>
      <c r="R67" t="str">
        <f t="shared" ref="R67:R130" si="9">MID(N67,FIND("/",N67)+1,50)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0">
        <f t="shared" si="6"/>
        <v>118.6</v>
      </c>
      <c r="P68" s="7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28.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0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28.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0">
        <f t="shared" si="6"/>
        <v>127.16666666666667</v>
      </c>
      <c r="P70" s="7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28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0">
        <f t="shared" si="6"/>
        <v>110.9423</v>
      </c>
      <c r="P71" s="7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28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0">
        <f t="shared" si="6"/>
        <v>127.2</v>
      </c>
      <c r="P72" s="7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28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0">
        <f t="shared" si="6"/>
        <v>123.94444444444443</v>
      </c>
      <c r="P73" s="7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28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0">
        <f t="shared" si="6"/>
        <v>108.40909090909091</v>
      </c>
      <c r="P74" s="7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28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0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28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0">
        <f t="shared" si="6"/>
        <v>112.93199999999999</v>
      </c>
      <c r="P76" s="7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28.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0">
        <f t="shared" si="6"/>
        <v>115.42857142857143</v>
      </c>
      <c r="P77" s="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28.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0">
        <f t="shared" si="6"/>
        <v>153.33333333333334</v>
      </c>
      <c r="P78" s="7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0">
        <f t="shared" si="6"/>
        <v>392.5</v>
      </c>
      <c r="P79" s="7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71.2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0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28.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0">
        <f t="shared" si="6"/>
        <v>127</v>
      </c>
      <c r="P81" s="7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28.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0">
        <f t="shared" si="6"/>
        <v>107.25</v>
      </c>
      <c r="P82" s="7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28.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0">
        <f t="shared" si="6"/>
        <v>198</v>
      </c>
      <c r="P83" s="7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28.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0">
        <f t="shared" si="6"/>
        <v>100.01249999999999</v>
      </c>
      <c r="P84" s="7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28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0">
        <f t="shared" si="6"/>
        <v>102.49999999999999</v>
      </c>
      <c r="P85" s="7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28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0">
        <f t="shared" si="6"/>
        <v>100</v>
      </c>
      <c r="P86" s="7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28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0">
        <f t="shared" si="6"/>
        <v>125.49999999999999</v>
      </c>
      <c r="P87" s="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28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0">
        <f t="shared" si="6"/>
        <v>106.46666666666667</v>
      </c>
      <c r="P88" s="7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28.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0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28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0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28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0">
        <f t="shared" si="6"/>
        <v>115.06666666666668</v>
      </c>
      <c r="P91" s="7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0">
        <f t="shared" si="6"/>
        <v>100.4</v>
      </c>
      <c r="P92" s="7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28.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0">
        <f t="shared" si="6"/>
        <v>120</v>
      </c>
      <c r="P93" s="7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28.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0">
        <f t="shared" si="6"/>
        <v>105.2</v>
      </c>
      <c r="P94" s="7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28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0">
        <f t="shared" si="6"/>
        <v>110.60000000000001</v>
      </c>
      <c r="P95" s="7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28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0">
        <f t="shared" si="6"/>
        <v>104</v>
      </c>
      <c r="P96" s="7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28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0">
        <f t="shared" si="6"/>
        <v>131.42857142857142</v>
      </c>
      <c r="P97" s="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28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0">
        <f t="shared" si="6"/>
        <v>114.66666666666667</v>
      </c>
      <c r="P98" s="7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28.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0">
        <f t="shared" si="6"/>
        <v>106.25</v>
      </c>
      <c r="P99" s="7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28.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0">
        <f t="shared" si="6"/>
        <v>106.25</v>
      </c>
      <c r="P100" s="7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0">
        <f t="shared" si="6"/>
        <v>106.01933333333334</v>
      </c>
      <c r="P101" s="7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28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0">
        <f t="shared" si="6"/>
        <v>100</v>
      </c>
      <c r="P102" s="7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28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0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28.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0">
        <f t="shared" si="6"/>
        <v>127.75000000000001</v>
      </c>
      <c r="P104" s="7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0">
        <f t="shared" si="6"/>
        <v>105.15384615384616</v>
      </c>
      <c r="P105" s="7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0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28.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0">
        <f t="shared" si="6"/>
        <v>107.40909090909089</v>
      </c>
      <c r="P107" s="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0">
        <f t="shared" si="6"/>
        <v>100.49999999999999</v>
      </c>
      <c r="P108" s="7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28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0">
        <f t="shared" si="6"/>
        <v>102.46666666666667</v>
      </c>
      <c r="P109" s="7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28.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0">
        <f t="shared" si="6"/>
        <v>246.66666666666669</v>
      </c>
      <c r="P110" s="7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28.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0">
        <f t="shared" si="6"/>
        <v>219.49999999999997</v>
      </c>
      <c r="P111" s="7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28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0">
        <f t="shared" si="6"/>
        <v>130.76923076923077</v>
      </c>
      <c r="P112" s="7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28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0">
        <f t="shared" si="6"/>
        <v>154.57142857142858</v>
      </c>
      <c r="P113" s="7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28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0">
        <f t="shared" si="6"/>
        <v>104</v>
      </c>
      <c r="P114" s="7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0">
        <f t="shared" si="6"/>
        <v>141</v>
      </c>
      <c r="P115" s="7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28.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0">
        <f t="shared" si="6"/>
        <v>103.33333333333334</v>
      </c>
      <c r="P116" s="7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0">
        <f t="shared" si="6"/>
        <v>140.44444444444443</v>
      </c>
      <c r="P117" s="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28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0">
        <f t="shared" si="6"/>
        <v>113.65714285714286</v>
      </c>
      <c r="P118" s="7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28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0">
        <f t="shared" si="6"/>
        <v>100.49377777777779</v>
      </c>
      <c r="P119" s="7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0">
        <f t="shared" si="6"/>
        <v>113.03159999999998</v>
      </c>
      <c r="P120" s="7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28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0">
        <f t="shared" si="6"/>
        <v>104.55692307692308</v>
      </c>
      <c r="P121" s="7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28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0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28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0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0">
        <f t="shared" si="6"/>
        <v>0</v>
      </c>
      <c r="P124" s="7" t="str">
        <f t="shared" si="7"/>
        <v>No Backers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28.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0">
        <f t="shared" si="6"/>
        <v>0.27454545454545454</v>
      </c>
      <c r="P125" s="7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28.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0">
        <f t="shared" si="6"/>
        <v>0</v>
      </c>
      <c r="P126" s="7" t="str">
        <f t="shared" si="7"/>
        <v>No Backers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28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0">
        <f t="shared" si="6"/>
        <v>14.000000000000002</v>
      </c>
      <c r="P127" s="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28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0">
        <f t="shared" si="6"/>
        <v>5.548</v>
      </c>
      <c r="P128" s="7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28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0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0">
        <f t="shared" si="6"/>
        <v>1.867</v>
      </c>
      <c r="P130" s="7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28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0">
        <f t="shared" ref="O131:O194" si="12">(E131/D131)*100</f>
        <v>0</v>
      </c>
      <c r="P131" s="7" t="str">
        <f t="shared" ref="P131:P194" si="13">IFERROR(ROUND(E131/L131,2),"No Backers")</f>
        <v>No Backers</v>
      </c>
      <c r="Q131" t="str">
        <f t="shared" ref="Q131:Q194" si="14">MID(N131,1,FIND("/",N131)-1)</f>
        <v>film &amp; video</v>
      </c>
      <c r="R131" t="str">
        <f t="shared" ref="R131:R194" si="15">MID(N131,FIND("/",N131)+1,50)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28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0">
        <f t="shared" si="12"/>
        <v>0</v>
      </c>
      <c r="P132" s="7" t="str">
        <f t="shared" si="13"/>
        <v>No Backers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0">
        <f t="shared" si="12"/>
        <v>0</v>
      </c>
      <c r="P133" s="7" t="str">
        <f t="shared" si="13"/>
        <v>No Backers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28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0">
        <f t="shared" si="12"/>
        <v>9.5687499999999996</v>
      </c>
      <c r="P134" s="7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0">
        <f t="shared" si="12"/>
        <v>0</v>
      </c>
      <c r="P135" s="7" t="str">
        <f t="shared" si="13"/>
        <v>No Backers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0">
        <f t="shared" si="12"/>
        <v>0</v>
      </c>
      <c r="P136" s="7" t="str">
        <f t="shared" si="13"/>
        <v>No Backers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28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0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28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0">
        <f t="shared" si="12"/>
        <v>0</v>
      </c>
      <c r="P138" s="7" t="str">
        <f t="shared" si="13"/>
        <v>No Backers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28.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0">
        <f t="shared" si="12"/>
        <v>0</v>
      </c>
      <c r="P139" s="7" t="str">
        <f t="shared" si="13"/>
        <v>No Backers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28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0">
        <f t="shared" si="12"/>
        <v>3.1413333333333333</v>
      </c>
      <c r="P140" s="7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28.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0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28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0">
        <f t="shared" si="12"/>
        <v>0</v>
      </c>
      <c r="P142" s="7" t="str">
        <f t="shared" si="13"/>
        <v>No Backers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28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0">
        <f t="shared" si="12"/>
        <v>10.775</v>
      </c>
      <c r="P143" s="7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28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0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28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0">
        <f t="shared" si="12"/>
        <v>0</v>
      </c>
      <c r="P145" s="7" t="str">
        <f t="shared" si="13"/>
        <v>No Backers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28.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0">
        <f t="shared" si="12"/>
        <v>27.6</v>
      </c>
      <c r="P146" s="7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28.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0">
        <f t="shared" si="12"/>
        <v>7.5111111111111111</v>
      </c>
      <c r="P147" s="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28.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0">
        <f t="shared" si="12"/>
        <v>0.57499999999999996</v>
      </c>
      <c r="P148" s="7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0">
        <f t="shared" si="12"/>
        <v>0</v>
      </c>
      <c r="P149" s="7" t="str">
        <f t="shared" si="13"/>
        <v>No Backers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28.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0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28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0">
        <f t="shared" si="12"/>
        <v>0.91999999999999993</v>
      </c>
      <c r="P151" s="7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28.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0">
        <f t="shared" si="12"/>
        <v>23.163076923076922</v>
      </c>
      <c r="P152" s="7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28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0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0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28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0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0">
        <f t="shared" si="12"/>
        <v>2.666666666666667</v>
      </c>
      <c r="P156" s="7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28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0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28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0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28.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0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28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0">
        <f t="shared" si="12"/>
        <v>0</v>
      </c>
      <c r="P160" s="7" t="str">
        <f t="shared" si="13"/>
        <v>No Backers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28.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0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28.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0">
        <f t="shared" si="12"/>
        <v>0</v>
      </c>
      <c r="P162" s="7" t="str">
        <f t="shared" si="13"/>
        <v>No Backers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28.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0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28.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0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28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0">
        <f t="shared" si="12"/>
        <v>0</v>
      </c>
      <c r="P165" s="7" t="str">
        <f t="shared" si="13"/>
        <v>No Backers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28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0">
        <f t="shared" si="12"/>
        <v>0.53333333333333333</v>
      </c>
      <c r="P166" s="7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0">
        <f t="shared" si="12"/>
        <v>0</v>
      </c>
      <c r="P167" s="7" t="str">
        <f t="shared" si="13"/>
        <v>No Backers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28.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0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28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0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28.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0">
        <f t="shared" si="12"/>
        <v>4.0625</v>
      </c>
      <c r="P170" s="7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28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0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28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0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28.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0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28.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0">
        <f t="shared" si="12"/>
        <v>0</v>
      </c>
      <c r="P174" s="7" t="str">
        <f t="shared" si="13"/>
        <v>No Backers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28.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0">
        <f t="shared" si="12"/>
        <v>0</v>
      </c>
      <c r="P175" s="7" t="str">
        <f t="shared" si="13"/>
        <v>No Backers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28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0">
        <f t="shared" si="12"/>
        <v>0</v>
      </c>
      <c r="P176" s="7" t="str">
        <f t="shared" si="13"/>
        <v>No Backers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28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0">
        <f t="shared" si="12"/>
        <v>6.4850000000000003</v>
      </c>
      <c r="P177" s="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28.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0">
        <f t="shared" si="12"/>
        <v>0</v>
      </c>
      <c r="P178" s="7" t="str">
        <f t="shared" si="13"/>
        <v>No Backers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0">
        <f t="shared" si="12"/>
        <v>40</v>
      </c>
      <c r="P179" s="7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0">
        <f t="shared" si="12"/>
        <v>0</v>
      </c>
      <c r="P180" s="7" t="str">
        <f t="shared" si="13"/>
        <v>No Backers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0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28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0">
        <f t="shared" si="12"/>
        <v>33.416666666666664</v>
      </c>
      <c r="P182" s="7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28.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0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28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0">
        <f t="shared" si="12"/>
        <v>0</v>
      </c>
      <c r="P184" s="7" t="str">
        <f t="shared" si="13"/>
        <v>No Backers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0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28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0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0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28.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0">
        <f t="shared" si="12"/>
        <v>0</v>
      </c>
      <c r="P188" s="7" t="str">
        <f t="shared" si="13"/>
        <v>No Backers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0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28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0">
        <f t="shared" si="12"/>
        <v>0</v>
      </c>
      <c r="P190" s="7" t="str">
        <f t="shared" si="13"/>
        <v>No Backers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28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0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0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28.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0">
        <f t="shared" si="12"/>
        <v>5</v>
      </c>
      <c r="P193" s="7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28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0">
        <f t="shared" si="12"/>
        <v>1.6999999999999999E-3</v>
      </c>
      <c r="P194" s="7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28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0">
        <f t="shared" ref="O195:O258" si="18">(E195/D195)*100</f>
        <v>0</v>
      </c>
      <c r="P195" s="7" t="str">
        <f t="shared" ref="P195:P258" si="19">IFERROR(ROUND(E195/L195,2),"No Backers")</f>
        <v>No Backers</v>
      </c>
      <c r="Q195" t="str">
        <f t="shared" ref="Q195:Q258" si="20">MID(N195,1,FIND("/",N195)-1)</f>
        <v>film &amp; video</v>
      </c>
      <c r="R195" t="str">
        <f t="shared" ref="R195:R258" si="21">MID(N195,FIND("/",N195)+1,50)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28.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0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28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0">
        <f t="shared" si="18"/>
        <v>0</v>
      </c>
      <c r="P197" s="7" t="str">
        <f t="shared" si="19"/>
        <v>No Backers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28.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0">
        <f t="shared" si="18"/>
        <v>41.857142857142861</v>
      </c>
      <c r="P198" s="7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28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0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28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0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28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0">
        <f t="shared" si="18"/>
        <v>0</v>
      </c>
      <c r="P201" s="7" t="str">
        <f t="shared" si="19"/>
        <v>No Backers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0">
        <f t="shared" si="18"/>
        <v>26.192500000000003</v>
      </c>
      <c r="P202" s="7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28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0">
        <f t="shared" si="18"/>
        <v>58.461538461538467</v>
      </c>
      <c r="P203" s="7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0">
        <f t="shared" si="18"/>
        <v>0</v>
      </c>
      <c r="P204" s="7" t="str">
        <f t="shared" si="19"/>
        <v>No Backers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28.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0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28.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0">
        <f t="shared" si="18"/>
        <v>50.721666666666664</v>
      </c>
      <c r="P206" s="7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28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0">
        <f t="shared" si="18"/>
        <v>16.25</v>
      </c>
      <c r="P207" s="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0">
        <f t="shared" si="18"/>
        <v>0</v>
      </c>
      <c r="P208" s="7" t="str">
        <f t="shared" si="19"/>
        <v>No Backers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28.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0">
        <f t="shared" si="18"/>
        <v>15.214285714285714</v>
      </c>
      <c r="P209" s="7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28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0">
        <f t="shared" si="18"/>
        <v>0</v>
      </c>
      <c r="P210" s="7" t="str">
        <f t="shared" si="19"/>
        <v>No Backers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28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0">
        <f t="shared" si="18"/>
        <v>0</v>
      </c>
      <c r="P211" s="7" t="str">
        <f t="shared" si="19"/>
        <v>No Backers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28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0">
        <f t="shared" si="18"/>
        <v>25.25</v>
      </c>
      <c r="P212" s="7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28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0">
        <f t="shared" si="18"/>
        <v>44.6</v>
      </c>
      <c r="P213" s="7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0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28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0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28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0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28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0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28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0">
        <f t="shared" si="18"/>
        <v>55.698440000000005</v>
      </c>
      <c r="P218" s="7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0">
        <f t="shared" si="18"/>
        <v>11.943</v>
      </c>
      <c r="P219" s="7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28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0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0">
        <f t="shared" si="18"/>
        <v>17.630000000000003</v>
      </c>
      <c r="P221" s="7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28.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0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0">
        <f t="shared" si="18"/>
        <v>0</v>
      </c>
      <c r="P223" s="7" t="str">
        <f t="shared" si="19"/>
        <v>No Backers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28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0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28.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0">
        <f t="shared" si="18"/>
        <v>0</v>
      </c>
      <c r="P225" s="7" t="str">
        <f t="shared" si="19"/>
        <v>No Backers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28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0">
        <f t="shared" si="18"/>
        <v>0</v>
      </c>
      <c r="P226" s="7" t="str">
        <f t="shared" si="19"/>
        <v>No Backers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28.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0">
        <f t="shared" si="18"/>
        <v>0</v>
      </c>
      <c r="P227" s="7" t="str">
        <f t="shared" si="19"/>
        <v>No Backers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28.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0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28.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0">
        <f t="shared" si="18"/>
        <v>0</v>
      </c>
      <c r="P229" s="7" t="str">
        <f t="shared" si="19"/>
        <v>No Backers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0">
        <f t="shared" si="18"/>
        <v>0</v>
      </c>
      <c r="P230" s="7" t="str">
        <f t="shared" si="19"/>
        <v>No Backers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28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0">
        <f t="shared" si="18"/>
        <v>0</v>
      </c>
      <c r="P231" s="7" t="str">
        <f t="shared" si="19"/>
        <v>No Backers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28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0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28.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0">
        <f t="shared" si="18"/>
        <v>0</v>
      </c>
      <c r="P233" s="7" t="str">
        <f t="shared" si="19"/>
        <v>No Backers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28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0">
        <f t="shared" si="18"/>
        <v>2.75</v>
      </c>
      <c r="P234" s="7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28.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0">
        <f t="shared" si="18"/>
        <v>0</v>
      </c>
      <c r="P235" s="7" t="str">
        <f t="shared" si="19"/>
        <v>No Backers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28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0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28.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0">
        <f t="shared" si="18"/>
        <v>0</v>
      </c>
      <c r="P237" s="7" t="str">
        <f t="shared" si="19"/>
        <v>No Backers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28.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0">
        <f t="shared" si="18"/>
        <v>0</v>
      </c>
      <c r="P238" s="7" t="str">
        <f t="shared" si="19"/>
        <v>No Backers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0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28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0">
        <f t="shared" si="18"/>
        <v>0</v>
      </c>
      <c r="P240" s="7" t="str">
        <f t="shared" si="19"/>
        <v>No Backers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28.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0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28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0">
        <f t="shared" si="18"/>
        <v>107.63413333333334</v>
      </c>
      <c r="P242" s="7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28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0">
        <f t="shared" si="18"/>
        <v>112.63736263736264</v>
      </c>
      <c r="P243" s="7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28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0">
        <f t="shared" si="18"/>
        <v>113.46153846153845</v>
      </c>
      <c r="P244" s="7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28.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0">
        <f t="shared" si="18"/>
        <v>102.592</v>
      </c>
      <c r="P245" s="7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28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0">
        <f t="shared" si="18"/>
        <v>113.75714285714287</v>
      </c>
      <c r="P246" s="7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28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0">
        <f t="shared" si="18"/>
        <v>103.71999999999998</v>
      </c>
      <c r="P247" s="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28.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0">
        <f t="shared" si="18"/>
        <v>305.46000000000004</v>
      </c>
      <c r="P248" s="7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2.7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0">
        <f t="shared" si="18"/>
        <v>134.1</v>
      </c>
      <c r="P249" s="7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28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0">
        <f t="shared" si="18"/>
        <v>101.33294117647058</v>
      </c>
      <c r="P250" s="7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28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0">
        <f t="shared" si="18"/>
        <v>112.92</v>
      </c>
      <c r="P251" s="7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28.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0">
        <f t="shared" si="18"/>
        <v>105.58333333333334</v>
      </c>
      <c r="P252" s="7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28.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0">
        <f t="shared" si="18"/>
        <v>125.57142857142858</v>
      </c>
      <c r="P253" s="7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28.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0">
        <f t="shared" si="18"/>
        <v>184.56</v>
      </c>
      <c r="P254" s="7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28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0">
        <f t="shared" si="18"/>
        <v>100.73333333333335</v>
      </c>
      <c r="P255" s="7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28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0">
        <f t="shared" si="18"/>
        <v>116.94725</v>
      </c>
      <c r="P256" s="7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0">
        <f t="shared" si="18"/>
        <v>106.73325</v>
      </c>
      <c r="P257" s="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28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0">
        <f t="shared" si="18"/>
        <v>139.1</v>
      </c>
      <c r="P258" s="7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28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0">
        <f t="shared" ref="O259:O322" si="24">(E259/D259)*100</f>
        <v>106.72648571428572</v>
      </c>
      <c r="P259" s="7">
        <f t="shared" ref="P259:P322" si="25">IFERROR(ROUND(E259/L259,2),"No Backers")</f>
        <v>66.7</v>
      </c>
      <c r="Q259" t="str">
        <f t="shared" ref="Q259:Q322" si="26">MID(N259,1,FIND("/",N259)-1)</f>
        <v>film &amp; video</v>
      </c>
      <c r="R259" t="str">
        <f t="shared" ref="R259:R322" si="27">MID(N259,FIND("/",N259)+1,50)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28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0">
        <f t="shared" si="24"/>
        <v>191.14</v>
      </c>
      <c r="P260" s="7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28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0">
        <f t="shared" si="24"/>
        <v>131.93789333333334</v>
      </c>
      <c r="P261" s="7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28.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0">
        <f t="shared" si="24"/>
        <v>106.4</v>
      </c>
      <c r="P262" s="7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0">
        <f t="shared" si="24"/>
        <v>107.4</v>
      </c>
      <c r="P263" s="7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0">
        <f t="shared" si="24"/>
        <v>240</v>
      </c>
      <c r="P264" s="7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28.5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0">
        <f t="shared" si="24"/>
        <v>118.08108</v>
      </c>
      <c r="P265" s="7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28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0">
        <f t="shared" si="24"/>
        <v>118.19999999999999</v>
      </c>
      <c r="P266" s="7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28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0">
        <f t="shared" si="24"/>
        <v>111.1</v>
      </c>
      <c r="P267" s="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28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0">
        <f t="shared" si="24"/>
        <v>145.5</v>
      </c>
      <c r="P268" s="7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28.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0">
        <f t="shared" si="24"/>
        <v>131.62883248730967</v>
      </c>
      <c r="P269" s="7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28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0">
        <f t="shared" si="24"/>
        <v>111.4</v>
      </c>
      <c r="P270" s="7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28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0">
        <f t="shared" si="24"/>
        <v>147.23376999999999</v>
      </c>
      <c r="P271" s="7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28.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0">
        <f t="shared" si="24"/>
        <v>152.60869565217391</v>
      </c>
      <c r="P272" s="7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28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0">
        <f t="shared" si="24"/>
        <v>104.67999999999999</v>
      </c>
      <c r="P273" s="7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28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0">
        <f t="shared" si="24"/>
        <v>177.43366666666668</v>
      </c>
      <c r="P274" s="7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28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0">
        <f t="shared" si="24"/>
        <v>107.7758</v>
      </c>
      <c r="P275" s="7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28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0">
        <f t="shared" si="24"/>
        <v>156</v>
      </c>
      <c r="P276" s="7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28.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0">
        <f t="shared" si="24"/>
        <v>108.395</v>
      </c>
      <c r="P277" s="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28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0">
        <f t="shared" si="24"/>
        <v>147.6</v>
      </c>
      <c r="P278" s="7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28.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0">
        <f t="shared" si="24"/>
        <v>110.38153846153847</v>
      </c>
      <c r="P279" s="7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0">
        <f t="shared" si="24"/>
        <v>150.34814814814814</v>
      </c>
      <c r="P280" s="7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28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0">
        <f t="shared" si="24"/>
        <v>157.31829411764707</v>
      </c>
      <c r="P281" s="7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28.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0">
        <f t="shared" si="24"/>
        <v>156.14400000000001</v>
      </c>
      <c r="P282" s="7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28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0">
        <f t="shared" si="24"/>
        <v>120.58763636363636</v>
      </c>
      <c r="P283" s="7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28.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0">
        <f t="shared" si="24"/>
        <v>101.18888888888888</v>
      </c>
      <c r="P284" s="7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0">
        <f t="shared" si="24"/>
        <v>114.27249999999999</v>
      </c>
      <c r="P285" s="7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28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0">
        <f t="shared" si="24"/>
        <v>104.62615</v>
      </c>
      <c r="P286" s="7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28.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0">
        <f t="shared" si="24"/>
        <v>228.82507142857142</v>
      </c>
      <c r="P287" s="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28.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0">
        <f t="shared" si="24"/>
        <v>109.15333333333332</v>
      </c>
      <c r="P288" s="7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0">
        <f t="shared" si="24"/>
        <v>176.29999999999998</v>
      </c>
      <c r="P289" s="7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28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0">
        <f t="shared" si="24"/>
        <v>103.21061999999999</v>
      </c>
      <c r="P290" s="7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28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0">
        <f t="shared" si="24"/>
        <v>104.82000000000001</v>
      </c>
      <c r="P291" s="7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0">
        <f t="shared" si="24"/>
        <v>106.68444444444445</v>
      </c>
      <c r="P292" s="7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28.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0">
        <f t="shared" si="24"/>
        <v>120.02</v>
      </c>
      <c r="P293" s="7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28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0">
        <f t="shared" si="24"/>
        <v>101.50693333333334</v>
      </c>
      <c r="P294" s="7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28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0">
        <f t="shared" si="24"/>
        <v>101.38461538461539</v>
      </c>
      <c r="P295" s="7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2.7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0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28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0">
        <f t="shared" si="24"/>
        <v>133.10911999999999</v>
      </c>
      <c r="P297" s="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28.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0">
        <f t="shared" si="24"/>
        <v>118.72620000000001</v>
      </c>
      <c r="P298" s="7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28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0">
        <f t="shared" si="24"/>
        <v>100.64</v>
      </c>
      <c r="P299" s="7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0">
        <f t="shared" si="24"/>
        <v>108.93241269841269</v>
      </c>
      <c r="P300" s="7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28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0">
        <f t="shared" si="24"/>
        <v>178.95250000000001</v>
      </c>
      <c r="P301" s="7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28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0">
        <f t="shared" si="24"/>
        <v>101.72264</v>
      </c>
      <c r="P302" s="7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28.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0">
        <f t="shared" si="24"/>
        <v>118.73499999999999</v>
      </c>
      <c r="P303" s="7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28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0">
        <f t="shared" si="24"/>
        <v>100.46</v>
      </c>
      <c r="P304" s="7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28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0">
        <f t="shared" si="24"/>
        <v>137.46666666666667</v>
      </c>
      <c r="P305" s="7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0">
        <f t="shared" si="24"/>
        <v>231.64705882352939</v>
      </c>
      <c r="P306" s="7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0">
        <f t="shared" si="24"/>
        <v>130.33333333333331</v>
      </c>
      <c r="P307" s="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0">
        <f t="shared" si="24"/>
        <v>292.89999999999998</v>
      </c>
      <c r="P308" s="7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0">
        <f t="shared" si="24"/>
        <v>111.31818181818183</v>
      </c>
      <c r="P309" s="7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28.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0">
        <f t="shared" si="24"/>
        <v>105.56666666666668</v>
      </c>
      <c r="P310" s="7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28.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0">
        <f t="shared" si="24"/>
        <v>118.94444444444446</v>
      </c>
      <c r="P311" s="7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28.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0">
        <f t="shared" si="24"/>
        <v>104.129</v>
      </c>
      <c r="P312" s="7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28.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0">
        <f t="shared" si="24"/>
        <v>104.10165000000001</v>
      </c>
      <c r="P313" s="7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28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0">
        <f t="shared" si="24"/>
        <v>111.87499999999999</v>
      </c>
      <c r="P314" s="7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28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0">
        <f t="shared" si="24"/>
        <v>104.73529411764706</v>
      </c>
      <c r="P315" s="7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28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0">
        <f t="shared" si="24"/>
        <v>385.15000000000003</v>
      </c>
      <c r="P316" s="7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28.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0">
        <f t="shared" si="24"/>
        <v>101.248</v>
      </c>
      <c r="P317" s="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0">
        <f t="shared" si="24"/>
        <v>113.77333333333333</v>
      </c>
      <c r="P318" s="7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28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0">
        <f t="shared" si="24"/>
        <v>100.80333333333333</v>
      </c>
      <c r="P319" s="7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28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0">
        <f t="shared" si="24"/>
        <v>283.32</v>
      </c>
      <c r="P320" s="7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28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0">
        <f t="shared" si="24"/>
        <v>112.68</v>
      </c>
      <c r="P321" s="7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28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0">
        <f t="shared" si="24"/>
        <v>106.58000000000001</v>
      </c>
      <c r="P322" s="7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28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0">
        <f t="shared" ref="O323:O386" si="30">(E323/D323)*100</f>
        <v>102.66285714285715</v>
      </c>
      <c r="P323" s="7">
        <f t="shared" ref="P323:P386" si="31">IFERROR(ROUND(E323/L323,2),"No Backers")</f>
        <v>106.62</v>
      </c>
      <c r="Q323" t="str">
        <f t="shared" ref="Q323:Q386" si="32">MID(N323,1,FIND("/",N323)-1)</f>
        <v>film &amp; video</v>
      </c>
      <c r="R323" t="str">
        <f t="shared" ref="R323:R386" si="33">MID(N323,FIND("/",N323)+1,50)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28.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0">
        <f t="shared" si="30"/>
        <v>107.91200000000001</v>
      </c>
      <c r="P324" s="7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28.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0">
        <f t="shared" si="30"/>
        <v>123.07407407407408</v>
      </c>
      <c r="P325" s="7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28.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0">
        <f t="shared" si="30"/>
        <v>101.6</v>
      </c>
      <c r="P326" s="7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28.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0">
        <f t="shared" si="30"/>
        <v>104.396</v>
      </c>
      <c r="P327" s="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28.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0">
        <f t="shared" si="30"/>
        <v>112.92973333333333</v>
      </c>
      <c r="P328" s="7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28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0">
        <f t="shared" si="30"/>
        <v>136.4</v>
      </c>
      <c r="P329" s="7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28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0">
        <f t="shared" si="30"/>
        <v>103.61439999999999</v>
      </c>
      <c r="P330" s="7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28.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0">
        <f t="shared" si="30"/>
        <v>105.5</v>
      </c>
      <c r="P331" s="7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28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0">
        <f t="shared" si="30"/>
        <v>101.82857142857142</v>
      </c>
      <c r="P332" s="7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28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0">
        <f t="shared" si="30"/>
        <v>106.60499999999999</v>
      </c>
      <c r="P333" s="7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28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0">
        <f t="shared" si="30"/>
        <v>113.015</v>
      </c>
      <c r="P334" s="7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28.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0">
        <f t="shared" si="30"/>
        <v>125.22750000000001</v>
      </c>
      <c r="P335" s="7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28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0">
        <f t="shared" si="30"/>
        <v>101.19</v>
      </c>
      <c r="P336" s="7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28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0">
        <f t="shared" si="30"/>
        <v>102.76470588235294</v>
      </c>
      <c r="P337" s="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28.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0">
        <f t="shared" si="30"/>
        <v>116.83911999999998</v>
      </c>
      <c r="P338" s="7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28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0">
        <f t="shared" si="30"/>
        <v>101.16833333333335</v>
      </c>
      <c r="P339" s="7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28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0">
        <f t="shared" si="30"/>
        <v>110.13360000000002</v>
      </c>
      <c r="P340" s="7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28.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0">
        <f t="shared" si="30"/>
        <v>108.08333333333333</v>
      </c>
      <c r="P341" s="7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28.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0">
        <f t="shared" si="30"/>
        <v>125.02285714285715</v>
      </c>
      <c r="P342" s="7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28.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0">
        <f t="shared" si="30"/>
        <v>106.71428571428572</v>
      </c>
      <c r="P343" s="7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0">
        <f t="shared" si="30"/>
        <v>100.36639999999998</v>
      </c>
      <c r="P344" s="7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28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0">
        <f t="shared" si="30"/>
        <v>102.02863333333335</v>
      </c>
      <c r="P345" s="7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28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0">
        <f t="shared" si="30"/>
        <v>102.08358208955224</v>
      </c>
      <c r="P346" s="7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28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0">
        <f t="shared" si="30"/>
        <v>123.27586206896552</v>
      </c>
      <c r="P347" s="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28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0">
        <f t="shared" si="30"/>
        <v>170.28880000000001</v>
      </c>
      <c r="P348" s="7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28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0">
        <f t="shared" si="30"/>
        <v>111.59049999999999</v>
      </c>
      <c r="P349" s="7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28.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0">
        <f t="shared" si="30"/>
        <v>103</v>
      </c>
      <c r="P350" s="7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28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0">
        <f t="shared" si="30"/>
        <v>106.63570159857905</v>
      </c>
      <c r="P351" s="7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28.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0">
        <f t="shared" si="30"/>
        <v>114.75999999999999</v>
      </c>
      <c r="P352" s="7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28.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0">
        <f t="shared" si="30"/>
        <v>127.34117647058822</v>
      </c>
      <c r="P353" s="7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28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0">
        <f t="shared" si="30"/>
        <v>116.56</v>
      </c>
      <c r="P354" s="7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28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0">
        <f t="shared" si="30"/>
        <v>108.61819426615318</v>
      </c>
      <c r="P355" s="7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28.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0">
        <f t="shared" si="30"/>
        <v>103.94285714285714</v>
      </c>
      <c r="P356" s="7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0">
        <f t="shared" si="30"/>
        <v>116.25714285714285</v>
      </c>
      <c r="P357" s="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0">
        <f t="shared" si="30"/>
        <v>102.69239999999999</v>
      </c>
      <c r="P358" s="7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28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0">
        <f t="shared" si="30"/>
        <v>174</v>
      </c>
      <c r="P359" s="7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28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0">
        <f t="shared" si="30"/>
        <v>103.08800000000001</v>
      </c>
      <c r="P360" s="7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28.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0">
        <f t="shared" si="30"/>
        <v>104.85537190082646</v>
      </c>
      <c r="P361" s="7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28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0">
        <f t="shared" si="30"/>
        <v>101.375</v>
      </c>
      <c r="P362" s="7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28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0">
        <f t="shared" si="30"/>
        <v>111.07699999999998</v>
      </c>
      <c r="P363" s="7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28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0">
        <f t="shared" si="30"/>
        <v>124.15933781686496</v>
      </c>
      <c r="P364" s="7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28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0">
        <f t="shared" si="30"/>
        <v>101.33333333333334</v>
      </c>
      <c r="P365" s="7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28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0">
        <f t="shared" si="30"/>
        <v>110.16142857142856</v>
      </c>
      <c r="P366" s="7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28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0">
        <f t="shared" si="30"/>
        <v>103.97333333333334</v>
      </c>
      <c r="P367" s="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28.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0">
        <f t="shared" si="30"/>
        <v>101.31578947368421</v>
      </c>
      <c r="P368" s="7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28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0">
        <f t="shared" si="30"/>
        <v>103.3501</v>
      </c>
      <c r="P369" s="7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28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0">
        <f t="shared" si="30"/>
        <v>104.11200000000001</v>
      </c>
      <c r="P370" s="7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28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0">
        <f t="shared" si="30"/>
        <v>110.15569230769231</v>
      </c>
      <c r="P371" s="7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28.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0">
        <f t="shared" si="30"/>
        <v>122.02</v>
      </c>
      <c r="P372" s="7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28.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0">
        <f t="shared" si="30"/>
        <v>114.16866666666667</v>
      </c>
      <c r="P373" s="7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0">
        <f t="shared" si="30"/>
        <v>125.33333333333334</v>
      </c>
      <c r="P374" s="7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28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0">
        <f t="shared" si="30"/>
        <v>106.66666666666667</v>
      </c>
      <c r="P375" s="7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28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0">
        <f t="shared" si="30"/>
        <v>130.65</v>
      </c>
      <c r="P376" s="7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28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0">
        <f t="shared" si="30"/>
        <v>120</v>
      </c>
      <c r="P377" s="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28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0">
        <f t="shared" si="30"/>
        <v>105.9591836734694</v>
      </c>
      <c r="P378" s="7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28.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0">
        <f t="shared" si="30"/>
        <v>114.39999999999999</v>
      </c>
      <c r="P379" s="7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28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0">
        <f t="shared" si="30"/>
        <v>111.76666666666665</v>
      </c>
      <c r="P380" s="7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28.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0">
        <f t="shared" si="30"/>
        <v>116.08000000000001</v>
      </c>
      <c r="P381" s="7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28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0">
        <f t="shared" si="30"/>
        <v>141.5</v>
      </c>
      <c r="P382" s="7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28.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0">
        <f t="shared" si="30"/>
        <v>104.72999999999999</v>
      </c>
      <c r="P383" s="7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28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0">
        <f t="shared" si="30"/>
        <v>255.83333333333331</v>
      </c>
      <c r="P384" s="7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28.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0">
        <f t="shared" si="30"/>
        <v>206.70670670670671</v>
      </c>
      <c r="P385" s="7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28.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0">
        <f t="shared" si="30"/>
        <v>112.105</v>
      </c>
      <c r="P386" s="7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28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0">
        <f t="shared" ref="O387:O450" si="36">(E387/D387)*100</f>
        <v>105.982</v>
      </c>
      <c r="P387" s="7">
        <f t="shared" ref="P387:P450" si="37">IFERROR(ROUND(E387/L387,2),"No Backers")</f>
        <v>111.8</v>
      </c>
      <c r="Q387" t="str">
        <f t="shared" ref="Q387:Q450" si="38">MID(N387,1,FIND("/",N387)-1)</f>
        <v>film &amp; video</v>
      </c>
      <c r="R387" t="str">
        <f t="shared" ref="R387:R450" si="39">MID(N387,FIND("/",N387)+1,50)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28.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0">
        <f t="shared" si="36"/>
        <v>100.16666666666667</v>
      </c>
      <c r="P388" s="7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28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0">
        <f t="shared" si="36"/>
        <v>213.98947368421051</v>
      </c>
      <c r="P389" s="7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28.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0">
        <f t="shared" si="36"/>
        <v>126.16000000000001</v>
      </c>
      <c r="P390" s="7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28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0">
        <f t="shared" si="36"/>
        <v>181.53547058823528</v>
      </c>
      <c r="P391" s="7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28.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0">
        <f t="shared" si="36"/>
        <v>100</v>
      </c>
      <c r="P392" s="7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28.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0">
        <f t="shared" si="36"/>
        <v>100.61</v>
      </c>
      <c r="P393" s="7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28.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0">
        <f t="shared" si="36"/>
        <v>100.9027027027027</v>
      </c>
      <c r="P394" s="7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0">
        <f t="shared" si="36"/>
        <v>110.446</v>
      </c>
      <c r="P395" s="7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28.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0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28.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0">
        <f t="shared" si="36"/>
        <v>108.04450000000001</v>
      </c>
      <c r="P397" s="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28.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0">
        <f t="shared" si="36"/>
        <v>106.66666666666667</v>
      </c>
      <c r="P398" s="7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28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0">
        <f t="shared" si="36"/>
        <v>103.90027322404372</v>
      </c>
      <c r="P399" s="7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28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0">
        <f t="shared" si="36"/>
        <v>125.16000000000001</v>
      </c>
      <c r="P400" s="7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28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0">
        <f t="shared" si="36"/>
        <v>106.80499999999999</v>
      </c>
      <c r="P401" s="7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28.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0">
        <f t="shared" si="36"/>
        <v>112.30249999999999</v>
      </c>
      <c r="P402" s="7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28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0">
        <f t="shared" si="36"/>
        <v>103.812</v>
      </c>
      <c r="P403" s="7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28.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0">
        <f t="shared" si="36"/>
        <v>141.65</v>
      </c>
      <c r="P404" s="7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28.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0">
        <f t="shared" si="36"/>
        <v>105.25999999999999</v>
      </c>
      <c r="P405" s="7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28.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0">
        <f t="shared" si="36"/>
        <v>103.09142857142857</v>
      </c>
      <c r="P406" s="7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0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28.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0">
        <f t="shared" si="36"/>
        <v>107.70464285714286</v>
      </c>
      <c r="P408" s="7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28.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0">
        <f t="shared" si="36"/>
        <v>101.55000000000001</v>
      </c>
      <c r="P409" s="7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28.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0">
        <f t="shared" si="36"/>
        <v>101.43766666666667</v>
      </c>
      <c r="P410" s="7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28.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0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28.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0">
        <f t="shared" si="36"/>
        <v>128.29999999999998</v>
      </c>
      <c r="P412" s="7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28.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0">
        <f t="shared" si="36"/>
        <v>101.05</v>
      </c>
      <c r="P413" s="7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28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0">
        <f t="shared" si="36"/>
        <v>126.84</v>
      </c>
      <c r="P414" s="7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28.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0">
        <f t="shared" si="36"/>
        <v>105.0859375</v>
      </c>
      <c r="P415" s="7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28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0">
        <f t="shared" si="36"/>
        <v>102.85405405405406</v>
      </c>
      <c r="P416" s="7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28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0">
        <f t="shared" si="36"/>
        <v>102.14714285714285</v>
      </c>
      <c r="P417" s="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28.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0">
        <f t="shared" si="36"/>
        <v>120.21700000000001</v>
      </c>
      <c r="P418" s="7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28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0">
        <f t="shared" si="36"/>
        <v>100.24761904761905</v>
      </c>
      <c r="P419" s="7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28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0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28.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0">
        <f t="shared" si="36"/>
        <v>100.4375</v>
      </c>
      <c r="P421" s="7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28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0">
        <f t="shared" si="36"/>
        <v>0.43939393939393934</v>
      </c>
      <c r="P422" s="7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28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0">
        <f t="shared" si="36"/>
        <v>2.0066666666666668</v>
      </c>
      <c r="P423" s="7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28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0">
        <f t="shared" si="36"/>
        <v>1.075</v>
      </c>
      <c r="P424" s="7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28.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0">
        <f t="shared" si="36"/>
        <v>0.76500000000000001</v>
      </c>
      <c r="P425" s="7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28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0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28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0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28.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0">
        <f t="shared" si="36"/>
        <v>1.3299999999999998</v>
      </c>
      <c r="P428" s="7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28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0">
        <f t="shared" si="36"/>
        <v>0</v>
      </c>
      <c r="P429" s="7" t="str">
        <f t="shared" si="37"/>
        <v>No Backers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0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28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0">
        <f t="shared" si="36"/>
        <v>0</v>
      </c>
      <c r="P431" s="7" t="str">
        <f t="shared" si="37"/>
        <v>No Backers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28.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0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28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0">
        <f t="shared" si="36"/>
        <v>13.833333333333334</v>
      </c>
      <c r="P433" s="7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28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0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0">
        <f t="shared" si="36"/>
        <v>0</v>
      </c>
      <c r="P435" s="7" t="str">
        <f t="shared" si="37"/>
        <v>No Backers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28.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0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28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0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28.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0">
        <f t="shared" si="36"/>
        <v>0</v>
      </c>
      <c r="P438" s="7" t="str">
        <f t="shared" si="37"/>
        <v>No Backers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28.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0">
        <f t="shared" si="36"/>
        <v>0</v>
      </c>
      <c r="P439" s="7" t="str">
        <f t="shared" si="37"/>
        <v>No Backers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28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0">
        <f t="shared" si="36"/>
        <v>9.379999999999999</v>
      </c>
      <c r="P440" s="7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28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0">
        <f t="shared" si="36"/>
        <v>0</v>
      </c>
      <c r="P441" s="7" t="str">
        <f t="shared" si="37"/>
        <v>No Backers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28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0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28.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0">
        <f t="shared" si="36"/>
        <v>0</v>
      </c>
      <c r="P443" s="7" t="str">
        <f t="shared" si="37"/>
        <v>No Backers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0">
        <f t="shared" si="36"/>
        <v>39.358823529411765</v>
      </c>
      <c r="P444" s="7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28.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0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28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0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28.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0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28.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0">
        <f t="shared" si="36"/>
        <v>7.2952380952380951</v>
      </c>
      <c r="P448" s="7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28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0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28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0">
        <f t="shared" si="36"/>
        <v>3.2804000000000002</v>
      </c>
      <c r="P450" s="7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28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0">
        <f t="shared" ref="O451:O514" si="42">(E451/D451)*100</f>
        <v>2.25</v>
      </c>
      <c r="P451" s="7">
        <f t="shared" ref="P451:P514" si="43">IFERROR(ROUND(E451/L451,2),"No Backers")</f>
        <v>9</v>
      </c>
      <c r="Q451" t="str">
        <f t="shared" ref="Q451:Q514" si="44">MID(N451,1,FIND("/",N451)-1)</f>
        <v>film &amp; video</v>
      </c>
      <c r="R451" t="str">
        <f t="shared" ref="R451:R514" si="45">MID(N451,FIND("/",N451)+1,50)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28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0">
        <f t="shared" si="42"/>
        <v>0.79200000000000004</v>
      </c>
      <c r="P452" s="7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28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0">
        <f t="shared" si="42"/>
        <v>0</v>
      </c>
      <c r="P453" s="7" t="str">
        <f t="shared" si="43"/>
        <v>No Backers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0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28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0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28.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0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28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0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28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0">
        <f t="shared" si="42"/>
        <v>0.68631863186318631</v>
      </c>
      <c r="P458" s="7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28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0">
        <f t="shared" si="42"/>
        <v>0</v>
      </c>
      <c r="P459" s="7" t="str">
        <f t="shared" si="43"/>
        <v>No Backers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28.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0">
        <f t="shared" si="42"/>
        <v>8.2100000000000009</v>
      </c>
      <c r="P460" s="7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28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0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0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28.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0">
        <f t="shared" si="42"/>
        <v>0</v>
      </c>
      <c r="P463" s="7" t="str">
        <f t="shared" si="43"/>
        <v>No Backers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28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0">
        <f t="shared" si="42"/>
        <v>0</v>
      </c>
      <c r="P464" s="7" t="str">
        <f t="shared" si="43"/>
        <v>No Backers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28.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0">
        <f t="shared" si="42"/>
        <v>2.2727272727272729</v>
      </c>
      <c r="P465" s="7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0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0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28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0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28.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0">
        <f t="shared" si="42"/>
        <v>21.574999999999999</v>
      </c>
      <c r="P469" s="7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28.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0">
        <f t="shared" si="42"/>
        <v>0</v>
      </c>
      <c r="P470" s="7" t="str">
        <f t="shared" si="43"/>
        <v>No Backers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0">
        <f t="shared" si="42"/>
        <v>0</v>
      </c>
      <c r="P471" s="7" t="str">
        <f t="shared" si="43"/>
        <v>No Backers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28.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0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2.7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0">
        <f t="shared" si="42"/>
        <v>11.892727272727273</v>
      </c>
      <c r="P473" s="7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28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0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28.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0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28.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0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28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0">
        <f t="shared" si="42"/>
        <v>0</v>
      </c>
      <c r="P477" s="7" t="str">
        <f t="shared" si="43"/>
        <v>No Backers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0">
        <f t="shared" si="42"/>
        <v>2.230268181818182</v>
      </c>
      <c r="P478" s="7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28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0">
        <f t="shared" si="42"/>
        <v>0</v>
      </c>
      <c r="P479" s="7" t="str">
        <f t="shared" si="43"/>
        <v>No Backers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28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0">
        <f t="shared" si="42"/>
        <v>0</v>
      </c>
      <c r="P480" s="7" t="str">
        <f t="shared" si="43"/>
        <v>No Backers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28.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0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28.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0">
        <f t="shared" si="42"/>
        <v>19.41</v>
      </c>
      <c r="P482" s="7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28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0">
        <f t="shared" si="42"/>
        <v>6.1</v>
      </c>
      <c r="P483" s="7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28.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0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28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0">
        <f t="shared" si="42"/>
        <v>50.2</v>
      </c>
      <c r="P485" s="7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28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0">
        <f t="shared" si="42"/>
        <v>0.18625</v>
      </c>
      <c r="P486" s="7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0">
        <f t="shared" si="42"/>
        <v>21.906971229845084</v>
      </c>
      <c r="P487" s="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28.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0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28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0">
        <f t="shared" si="42"/>
        <v>0</v>
      </c>
      <c r="P489" s="7" t="str">
        <f t="shared" si="43"/>
        <v>No Backers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28.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0">
        <f t="shared" si="42"/>
        <v>0</v>
      </c>
      <c r="P490" s="7" t="str">
        <f t="shared" si="43"/>
        <v>No Backers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28.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0">
        <f t="shared" si="42"/>
        <v>0.28667813379201834</v>
      </c>
      <c r="P491" s="7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0">
        <f t="shared" si="42"/>
        <v>0</v>
      </c>
      <c r="P492" s="7" t="str">
        <f t="shared" si="43"/>
        <v>No Backers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28.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0">
        <f t="shared" si="42"/>
        <v>0</v>
      </c>
      <c r="P493" s="7" t="str">
        <f t="shared" si="43"/>
        <v>No Backers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28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0">
        <f t="shared" si="42"/>
        <v>0</v>
      </c>
      <c r="P494" s="7" t="str">
        <f t="shared" si="43"/>
        <v>No Backers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28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0">
        <f t="shared" si="42"/>
        <v>0</v>
      </c>
      <c r="P495" s="7" t="str">
        <f t="shared" si="43"/>
        <v>No Backers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28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0">
        <f t="shared" si="42"/>
        <v>0.155</v>
      </c>
      <c r="P496" s="7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28.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0">
        <f t="shared" si="42"/>
        <v>0</v>
      </c>
      <c r="P497" s="7" t="str">
        <f t="shared" si="43"/>
        <v>No Backers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0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0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28.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0">
        <f t="shared" si="42"/>
        <v>4.5985132395404564</v>
      </c>
      <c r="P500" s="7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28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0">
        <f t="shared" si="42"/>
        <v>9.5500000000000007</v>
      </c>
      <c r="P501" s="7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28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0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28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0">
        <f t="shared" si="42"/>
        <v>0</v>
      </c>
      <c r="P503" s="7" t="str">
        <f t="shared" si="43"/>
        <v>No Backers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28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0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28.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0">
        <f t="shared" si="42"/>
        <v>1.7538461538461538</v>
      </c>
      <c r="P505" s="7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28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0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28.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0">
        <f t="shared" si="42"/>
        <v>0.43333333333333329</v>
      </c>
      <c r="P507" s="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28.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0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28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0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28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0">
        <f t="shared" si="42"/>
        <v>0.8</v>
      </c>
      <c r="P510" s="7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28.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0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28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0">
        <f t="shared" si="42"/>
        <v>0</v>
      </c>
      <c r="P512" s="7" t="str">
        <f t="shared" si="43"/>
        <v>No Backers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28.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0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28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0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0">
        <f t="shared" ref="O515:O578" si="48">(E515/D515)*100</f>
        <v>13.923999999999999</v>
      </c>
      <c r="P515" s="7">
        <f t="shared" ref="P515:P578" si="49">IFERROR(ROUND(E515/L515,2),"No Backers")</f>
        <v>102.38</v>
      </c>
      <c r="Q515" t="str">
        <f t="shared" ref="Q515:Q578" si="50">MID(N515,1,FIND("/",N515)-1)</f>
        <v>film &amp; video</v>
      </c>
      <c r="R515" t="str">
        <f t="shared" ref="R515:R578" si="51">MID(N515,FIND("/",N515)+1,50)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28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0">
        <f t="shared" si="48"/>
        <v>3.3333333333333335</v>
      </c>
      <c r="P516" s="7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28.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0">
        <f t="shared" si="48"/>
        <v>25.41340206185567</v>
      </c>
      <c r="P517" s="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0">
        <f t="shared" si="48"/>
        <v>0</v>
      </c>
      <c r="P518" s="7" t="str">
        <f t="shared" si="49"/>
        <v>No Backers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28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0">
        <f t="shared" si="48"/>
        <v>1.3666666666666667</v>
      </c>
      <c r="P519" s="7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28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0">
        <f t="shared" si="48"/>
        <v>0</v>
      </c>
      <c r="P520" s="7" t="str">
        <f t="shared" si="49"/>
        <v>No Backers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28.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0">
        <f t="shared" si="48"/>
        <v>22.881426547787683</v>
      </c>
      <c r="P521" s="7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28.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0">
        <f t="shared" si="48"/>
        <v>102.1</v>
      </c>
      <c r="P522" s="7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28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0">
        <f t="shared" si="48"/>
        <v>104.64</v>
      </c>
      <c r="P523" s="7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28.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0">
        <f t="shared" si="48"/>
        <v>114.66666666666667</v>
      </c>
      <c r="P524" s="7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28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0">
        <f t="shared" si="48"/>
        <v>120.6</v>
      </c>
      <c r="P525" s="7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28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0">
        <f t="shared" si="48"/>
        <v>108.67285714285715</v>
      </c>
      <c r="P526" s="7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28.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0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28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0">
        <f t="shared" si="48"/>
        <v>113.99999999999999</v>
      </c>
      <c r="P528" s="7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28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0">
        <f t="shared" si="48"/>
        <v>100.85</v>
      </c>
      <c r="P529" s="7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0">
        <f t="shared" si="48"/>
        <v>115.65217391304347</v>
      </c>
      <c r="P530" s="7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28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0">
        <f t="shared" si="48"/>
        <v>130.41666666666666</v>
      </c>
      <c r="P531" s="7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28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0">
        <f t="shared" si="48"/>
        <v>107.78267254038178</v>
      </c>
      <c r="P532" s="7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28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0">
        <f t="shared" si="48"/>
        <v>100</v>
      </c>
      <c r="P533" s="7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28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0">
        <f t="shared" si="48"/>
        <v>123.25</v>
      </c>
      <c r="P534" s="7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28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0">
        <f t="shared" si="48"/>
        <v>100.2</v>
      </c>
      <c r="P535" s="7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28.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0">
        <f t="shared" si="48"/>
        <v>104.66666666666666</v>
      </c>
      <c r="P536" s="7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0">
        <f t="shared" si="48"/>
        <v>102.49999999999999</v>
      </c>
      <c r="P537" s="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28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0">
        <f t="shared" si="48"/>
        <v>118.25757575757576</v>
      </c>
      <c r="P538" s="7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28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0">
        <f t="shared" si="48"/>
        <v>120.5</v>
      </c>
      <c r="P539" s="7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28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0">
        <f t="shared" si="48"/>
        <v>302.42</v>
      </c>
      <c r="P540" s="7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28.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0">
        <f t="shared" si="48"/>
        <v>100.64400000000001</v>
      </c>
      <c r="P541" s="7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28.5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0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28.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0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28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0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28.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0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28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0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28.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0">
        <f t="shared" si="48"/>
        <v>27.383999999999997</v>
      </c>
      <c r="P547" s="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28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0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28.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0">
        <f t="shared" si="48"/>
        <v>0</v>
      </c>
      <c r="P549" s="7" t="str">
        <f t="shared" si="49"/>
        <v>No Backers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28.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0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28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0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28.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0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28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0">
        <f t="shared" si="48"/>
        <v>5.0413333333333332</v>
      </c>
      <c r="P553" s="7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28.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0">
        <f t="shared" si="48"/>
        <v>0</v>
      </c>
      <c r="P554" s="7" t="str">
        <f t="shared" si="49"/>
        <v>No Backers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28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0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28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0">
        <f t="shared" si="48"/>
        <v>36.589147286821706</v>
      </c>
      <c r="P556" s="7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28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0">
        <f t="shared" si="48"/>
        <v>0</v>
      </c>
      <c r="P557" s="7" t="str">
        <f t="shared" si="49"/>
        <v>No Backers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0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28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0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28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0">
        <f t="shared" si="48"/>
        <v>0</v>
      </c>
      <c r="P560" s="7" t="str">
        <f t="shared" si="49"/>
        <v>No Backers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28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0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28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0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28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0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28.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0">
        <f t="shared" si="48"/>
        <v>0</v>
      </c>
      <c r="P564" s="7" t="str">
        <f t="shared" si="49"/>
        <v>No Backers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28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0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28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0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28.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0">
        <f t="shared" si="48"/>
        <v>0</v>
      </c>
      <c r="P567" s="7" t="str">
        <f t="shared" si="49"/>
        <v>No Backers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28.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0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28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0">
        <f t="shared" si="48"/>
        <v>0</v>
      </c>
      <c r="P569" s="7" t="str">
        <f t="shared" si="49"/>
        <v>No Backers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42.7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0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28.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0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0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28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0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28.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0">
        <f t="shared" si="48"/>
        <v>0</v>
      </c>
      <c r="P574" s="7" t="str">
        <f t="shared" si="49"/>
        <v>No Backers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28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0">
        <f t="shared" si="48"/>
        <v>0.38925389253892539</v>
      </c>
      <c r="P575" s="7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28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0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28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0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28.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0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28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0">
        <f t="shared" ref="O579:O642" si="54">(E579/D579)*100</f>
        <v>0.2</v>
      </c>
      <c r="P579" s="7">
        <f t="shared" ref="P579:P642" si="55">IFERROR(ROUND(E579/L579,2),"No Backers")</f>
        <v>10</v>
      </c>
      <c r="Q579" t="str">
        <f t="shared" ref="Q579:Q642" si="56">MID(N579,1,FIND("/",N579)-1)</f>
        <v>technology</v>
      </c>
      <c r="R579" t="str">
        <f t="shared" ref="R579:R642" si="57">MID(N579,FIND("/",N579)+1,50)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0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0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28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0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28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0">
        <f t="shared" si="54"/>
        <v>0</v>
      </c>
      <c r="P583" s="7" t="str">
        <f t="shared" si="55"/>
        <v>No Backers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28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0">
        <f t="shared" si="54"/>
        <v>0</v>
      </c>
      <c r="P584" s="7" t="str">
        <f t="shared" si="55"/>
        <v>No Backers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28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0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0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0">
        <f t="shared" si="54"/>
        <v>0</v>
      </c>
      <c r="P587" s="7" t="str">
        <f t="shared" si="55"/>
        <v>No Backers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28.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0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57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0">
        <f t="shared" si="54"/>
        <v>9.0833333333333339</v>
      </c>
      <c r="P589" s="7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28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0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0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28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0">
        <f t="shared" si="54"/>
        <v>4.46</v>
      </c>
      <c r="P592" s="7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28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0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28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0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28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0">
        <f t="shared" si="54"/>
        <v>23</v>
      </c>
      <c r="P595" s="7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0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28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0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0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28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0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0">
        <f t="shared" si="54"/>
        <v>34</v>
      </c>
      <c r="P600" s="7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28.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0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0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28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0">
        <f t="shared" si="54"/>
        <v>1.4000000000000001</v>
      </c>
      <c r="P603" s="7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28.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0">
        <f t="shared" si="54"/>
        <v>0</v>
      </c>
      <c r="P604" s="7" t="str">
        <f t="shared" si="55"/>
        <v>No Backers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28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0">
        <f t="shared" si="54"/>
        <v>3.9334666666666664</v>
      </c>
      <c r="P605" s="7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28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0">
        <f t="shared" si="54"/>
        <v>0</v>
      </c>
      <c r="P606" s="7" t="str">
        <f t="shared" si="55"/>
        <v>No Backers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0">
        <f t="shared" si="54"/>
        <v>2.62</v>
      </c>
      <c r="P607" s="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28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0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28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0">
        <f t="shared" si="54"/>
        <v>0</v>
      </c>
      <c r="P609" s="7" t="str">
        <f t="shared" si="55"/>
        <v>No Backers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28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0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28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0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28.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0">
        <f t="shared" si="54"/>
        <v>0</v>
      </c>
      <c r="P612" s="7" t="str">
        <f t="shared" si="55"/>
        <v>No Backers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28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0">
        <f t="shared" si="54"/>
        <v>0</v>
      </c>
      <c r="P613" s="7" t="str">
        <f t="shared" si="55"/>
        <v>No Backers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0">
        <f t="shared" si="54"/>
        <v>0</v>
      </c>
      <c r="P614" s="7" t="str">
        <f t="shared" si="55"/>
        <v>No Backers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28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0">
        <f t="shared" si="54"/>
        <v>21.363333333333333</v>
      </c>
      <c r="P615" s="7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28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0">
        <f t="shared" si="54"/>
        <v>0</v>
      </c>
      <c r="P616" s="7" t="str">
        <f t="shared" si="55"/>
        <v>No Backers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28.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0">
        <f t="shared" si="54"/>
        <v>0</v>
      </c>
      <c r="P617" s="7" t="str">
        <f t="shared" si="55"/>
        <v>No Backers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28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0">
        <f t="shared" si="54"/>
        <v>0</v>
      </c>
      <c r="P618" s="7" t="str">
        <f t="shared" si="55"/>
        <v>No Backers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28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0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28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0">
        <f t="shared" si="54"/>
        <v>0</v>
      </c>
      <c r="P620" s="7" t="str">
        <f t="shared" si="55"/>
        <v>No Backers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0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28.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0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28.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0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28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0">
        <f t="shared" si="54"/>
        <v>5.6833333333333336</v>
      </c>
      <c r="P624" s="7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28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0">
        <f t="shared" si="54"/>
        <v>0</v>
      </c>
      <c r="P625" s="7" t="str">
        <f t="shared" si="55"/>
        <v>No Backers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28.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0">
        <f t="shared" si="54"/>
        <v>0</v>
      </c>
      <c r="P626" s="7" t="str">
        <f t="shared" si="55"/>
        <v>No Backers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28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0">
        <f t="shared" si="54"/>
        <v>0</v>
      </c>
      <c r="P627" s="7" t="str">
        <f t="shared" si="55"/>
        <v>No Backers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28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0">
        <f t="shared" si="54"/>
        <v>17.380000000000003</v>
      </c>
      <c r="P628" s="7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28.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0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28.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0">
        <f t="shared" si="54"/>
        <v>0</v>
      </c>
      <c r="P630" s="7" t="str">
        <f t="shared" si="55"/>
        <v>No Backers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28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0">
        <f t="shared" si="54"/>
        <v>0.17500000000000002</v>
      </c>
      <c r="P631" s="7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28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0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0">
        <f t="shared" si="54"/>
        <v>1.38</v>
      </c>
      <c r="P633" s="7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0">
        <f t="shared" si="54"/>
        <v>0</v>
      </c>
      <c r="P634" s="7" t="str">
        <f t="shared" si="55"/>
        <v>No Backers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28.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0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0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0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0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28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0">
        <f t="shared" si="54"/>
        <v>0</v>
      </c>
      <c r="P639" s="7" t="str">
        <f t="shared" si="55"/>
        <v>No Backers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0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0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28.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0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28.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0">
        <f t="shared" ref="O643:O706" si="60">(E643/D643)*100</f>
        <v>119.16249999999999</v>
      </c>
      <c r="P643" s="7">
        <f t="shared" ref="P643:P706" si="61">IFERROR(ROUND(E643/L643,2),"No Backers")</f>
        <v>151.32</v>
      </c>
      <c r="Q643" t="str">
        <f t="shared" ref="Q643:Q706" si="62">MID(N643,1,FIND("/",N643)-1)</f>
        <v>technology</v>
      </c>
      <c r="R643" t="str">
        <f t="shared" ref="R643:R706" si="63">MID(N643,FIND("/",N643)+1,50)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28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0">
        <f t="shared" si="60"/>
        <v>1460.4850000000001</v>
      </c>
      <c r="P644" s="7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0">
        <f t="shared" si="60"/>
        <v>105.80799999999999</v>
      </c>
      <c r="P645" s="7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28.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0">
        <f t="shared" si="60"/>
        <v>300.11791999999997</v>
      </c>
      <c r="P646" s="7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0">
        <f t="shared" si="60"/>
        <v>278.7</v>
      </c>
      <c r="P647" s="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28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0">
        <f t="shared" si="60"/>
        <v>131.87625</v>
      </c>
      <c r="P648" s="7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28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0">
        <f t="shared" si="60"/>
        <v>107.05</v>
      </c>
      <c r="P649" s="7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0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28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0">
        <f t="shared" si="60"/>
        <v>139.96</v>
      </c>
      <c r="P651" s="7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28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0">
        <f t="shared" si="60"/>
        <v>112.4</v>
      </c>
      <c r="P652" s="7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28.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0">
        <f t="shared" si="60"/>
        <v>100.52799999999999</v>
      </c>
      <c r="P653" s="7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28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0">
        <f t="shared" si="60"/>
        <v>100.46666666666665</v>
      </c>
      <c r="P654" s="7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28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0">
        <f t="shared" si="60"/>
        <v>141.446</v>
      </c>
      <c r="P655" s="7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28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0">
        <f t="shared" si="60"/>
        <v>267.29166666666669</v>
      </c>
      <c r="P656" s="7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28.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0">
        <f t="shared" si="60"/>
        <v>146.88749999999999</v>
      </c>
      <c r="P657" s="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28.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0">
        <f t="shared" si="60"/>
        <v>213.56</v>
      </c>
      <c r="P658" s="7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28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0">
        <f t="shared" si="60"/>
        <v>125.69999999999999</v>
      </c>
      <c r="P659" s="7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28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0">
        <f t="shared" si="60"/>
        <v>104.46206037108834</v>
      </c>
      <c r="P660" s="7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0">
        <f t="shared" si="60"/>
        <v>100.56666666666668</v>
      </c>
      <c r="P661" s="7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28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0">
        <f t="shared" si="60"/>
        <v>3.0579999999999998</v>
      </c>
      <c r="P662" s="7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28.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0">
        <f t="shared" si="60"/>
        <v>0.95</v>
      </c>
      <c r="P663" s="7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28.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0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28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0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28.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0">
        <f t="shared" si="60"/>
        <v>7.5333333333333332</v>
      </c>
      <c r="P666" s="7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28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0">
        <f t="shared" si="60"/>
        <v>18.64</v>
      </c>
      <c r="P667" s="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28.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0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28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0">
        <f t="shared" si="60"/>
        <v>10.02</v>
      </c>
      <c r="P669" s="7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28.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0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28.5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0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28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0">
        <f t="shared" si="60"/>
        <v>29.276666666666667</v>
      </c>
      <c r="P672" s="7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28.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0">
        <f t="shared" si="60"/>
        <v>39.426666666666662</v>
      </c>
      <c r="P673" s="7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28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0">
        <f t="shared" si="60"/>
        <v>21.628</v>
      </c>
      <c r="P674" s="7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28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0">
        <f t="shared" si="60"/>
        <v>0.20500000000000002</v>
      </c>
      <c r="P675" s="7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0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28.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0">
        <f t="shared" si="60"/>
        <v>14.85</v>
      </c>
      <c r="P677" s="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28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0">
        <f t="shared" si="60"/>
        <v>1.4710000000000001</v>
      </c>
      <c r="P678" s="7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28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0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28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0">
        <f t="shared" si="60"/>
        <v>3.8206896551724134</v>
      </c>
      <c r="P680" s="7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28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0">
        <f t="shared" si="60"/>
        <v>15.485964912280703</v>
      </c>
      <c r="P681" s="7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28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0">
        <f t="shared" si="60"/>
        <v>25.912000000000003</v>
      </c>
      <c r="P682" s="7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28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0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28.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0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28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0">
        <f t="shared" si="60"/>
        <v>0.85142857142857142</v>
      </c>
      <c r="P685" s="7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0">
        <f t="shared" si="60"/>
        <v>7.4837500000000006</v>
      </c>
      <c r="P686" s="7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28.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0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28.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0">
        <f t="shared" si="60"/>
        <v>0</v>
      </c>
      <c r="P688" s="7" t="str">
        <f t="shared" si="61"/>
        <v>No Backers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28.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0">
        <f t="shared" si="60"/>
        <v>3.55</v>
      </c>
      <c r="P689" s="7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28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0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28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0">
        <f t="shared" si="60"/>
        <v>57.648750000000007</v>
      </c>
      <c r="P691" s="7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0">
        <f t="shared" si="60"/>
        <v>12.34</v>
      </c>
      <c r="P692" s="7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28.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0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28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0">
        <f t="shared" si="60"/>
        <v>6.5299999999999994</v>
      </c>
      <c r="P694" s="7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0">
        <f t="shared" si="60"/>
        <v>35.338000000000001</v>
      </c>
      <c r="P695" s="7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28.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0">
        <f t="shared" si="60"/>
        <v>0.39333333333333331</v>
      </c>
      <c r="P696" s="7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28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0">
        <f t="shared" si="60"/>
        <v>1.06</v>
      </c>
      <c r="P697" s="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0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28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0">
        <f t="shared" si="60"/>
        <v>46.379999999999995</v>
      </c>
      <c r="P699" s="7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28.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0">
        <f t="shared" si="60"/>
        <v>15.39</v>
      </c>
      <c r="P700" s="7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28.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0">
        <f t="shared" si="60"/>
        <v>82.422107692307705</v>
      </c>
      <c r="P701" s="7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28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0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28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0">
        <f t="shared" si="60"/>
        <v>26.6</v>
      </c>
      <c r="P703" s="7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28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0">
        <f t="shared" si="60"/>
        <v>30.813400000000001</v>
      </c>
      <c r="P704" s="7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28.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0">
        <f t="shared" si="60"/>
        <v>5.58</v>
      </c>
      <c r="P705" s="7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28.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0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0">
        <f t="shared" ref="O707:O770" si="66">(E707/D707)*100</f>
        <v>0.97699999999999987</v>
      </c>
      <c r="P707" s="7">
        <f t="shared" ref="P707:P770" si="67">IFERROR(ROUND(E707/L707,2),"No Backers")</f>
        <v>195.4</v>
      </c>
      <c r="Q707" t="str">
        <f t="shared" ref="Q707:Q770" si="68">MID(N707,1,FIND("/",N707)-1)</f>
        <v>technology</v>
      </c>
      <c r="R707" t="str">
        <f t="shared" ref="R707:R770" si="69">MID(N707,FIND("/",N707)+1,50)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28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0">
        <f t="shared" si="66"/>
        <v>0</v>
      </c>
      <c r="P708" s="7" t="str">
        <f t="shared" si="67"/>
        <v>No Backers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28.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0">
        <f t="shared" si="66"/>
        <v>78.927352941176466</v>
      </c>
      <c r="P709" s="7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28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0">
        <f t="shared" si="66"/>
        <v>22.092500000000001</v>
      </c>
      <c r="P710" s="7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0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0">
        <f t="shared" si="66"/>
        <v>0</v>
      </c>
      <c r="P712" s="7" t="str">
        <f t="shared" si="67"/>
        <v>No Backers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28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0">
        <f t="shared" si="66"/>
        <v>33.790999999999997</v>
      </c>
      <c r="P713" s="7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28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0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28.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0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28.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0">
        <f t="shared" si="66"/>
        <v>14.993333333333334</v>
      </c>
      <c r="P716" s="7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28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0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28.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0">
        <f t="shared" si="66"/>
        <v>10.214285714285715</v>
      </c>
      <c r="P718" s="7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0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28.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0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28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0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28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0">
        <f t="shared" si="66"/>
        <v>143.94736842105263</v>
      </c>
      <c r="P722" s="7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28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0">
        <f t="shared" si="66"/>
        <v>122.10975609756099</v>
      </c>
      <c r="P723" s="7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28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0">
        <f t="shared" si="66"/>
        <v>132.024</v>
      </c>
      <c r="P724" s="7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0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28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0">
        <f t="shared" si="66"/>
        <v>105.47157142857144</v>
      </c>
      <c r="P726" s="7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28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0">
        <f t="shared" si="66"/>
        <v>100.35000000000001</v>
      </c>
      <c r="P727" s="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28.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0">
        <f t="shared" si="66"/>
        <v>101.4</v>
      </c>
      <c r="P728" s="7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28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0">
        <f t="shared" si="66"/>
        <v>155.51428571428571</v>
      </c>
      <c r="P729" s="7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28.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0">
        <f t="shared" si="66"/>
        <v>105.566</v>
      </c>
      <c r="P730" s="7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28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0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0">
        <f t="shared" si="66"/>
        <v>132.19</v>
      </c>
      <c r="P732" s="7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28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0">
        <f t="shared" si="66"/>
        <v>126</v>
      </c>
      <c r="P733" s="7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28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0">
        <f t="shared" si="66"/>
        <v>160</v>
      </c>
      <c r="P734" s="7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28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0">
        <f t="shared" si="66"/>
        <v>120.48</v>
      </c>
      <c r="P735" s="7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0">
        <f t="shared" si="66"/>
        <v>125.52941176470588</v>
      </c>
      <c r="P736" s="7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28.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0">
        <f t="shared" si="66"/>
        <v>114.40638297872341</v>
      </c>
      <c r="P737" s="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28.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0">
        <f t="shared" si="66"/>
        <v>315.13888888888891</v>
      </c>
      <c r="P738" s="7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28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0">
        <f t="shared" si="66"/>
        <v>122.39999999999999</v>
      </c>
      <c r="P739" s="7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0">
        <f t="shared" si="66"/>
        <v>106.73333333333332</v>
      </c>
      <c r="P740" s="7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28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0">
        <f t="shared" si="66"/>
        <v>158.33333333333331</v>
      </c>
      <c r="P741" s="7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28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0">
        <f t="shared" si="66"/>
        <v>107.4</v>
      </c>
      <c r="P742" s="7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0">
        <f t="shared" si="66"/>
        <v>102.25999999999999</v>
      </c>
      <c r="P743" s="7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28.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0">
        <f t="shared" si="66"/>
        <v>110.71428571428572</v>
      </c>
      <c r="P744" s="7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28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0">
        <f t="shared" si="66"/>
        <v>148</v>
      </c>
      <c r="P745" s="7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0">
        <f t="shared" si="66"/>
        <v>102.32000000000001</v>
      </c>
      <c r="P746" s="7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28.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0">
        <f t="shared" si="66"/>
        <v>179.09909909909908</v>
      </c>
      <c r="P747" s="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0">
        <f t="shared" si="66"/>
        <v>111.08135252761969</v>
      </c>
      <c r="P748" s="7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28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0">
        <f t="shared" si="66"/>
        <v>100.04285714285714</v>
      </c>
      <c r="P749" s="7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28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0">
        <f t="shared" si="66"/>
        <v>100.25</v>
      </c>
      <c r="P750" s="7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28.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0">
        <f t="shared" si="66"/>
        <v>105.56</v>
      </c>
      <c r="P751" s="7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28.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0">
        <f t="shared" si="66"/>
        <v>102.58775877587757</v>
      </c>
      <c r="P752" s="7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28.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0">
        <f t="shared" si="66"/>
        <v>118.5</v>
      </c>
      <c r="P753" s="7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28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0">
        <f t="shared" si="66"/>
        <v>111.7</v>
      </c>
      <c r="P754" s="7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28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0">
        <f t="shared" si="66"/>
        <v>128</v>
      </c>
      <c r="P755" s="7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28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0">
        <f t="shared" si="66"/>
        <v>103.75000000000001</v>
      </c>
      <c r="P756" s="7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28.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0">
        <f t="shared" si="66"/>
        <v>101.9076</v>
      </c>
      <c r="P757" s="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28.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0">
        <f t="shared" si="66"/>
        <v>117.71428571428571</v>
      </c>
      <c r="P758" s="7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28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0">
        <f t="shared" si="66"/>
        <v>238</v>
      </c>
      <c r="P759" s="7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0">
        <f t="shared" si="66"/>
        <v>102</v>
      </c>
      <c r="P760" s="7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28.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0">
        <f t="shared" si="66"/>
        <v>101.92000000000002</v>
      </c>
      <c r="P761" s="7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28.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0">
        <f t="shared" si="66"/>
        <v>0</v>
      </c>
      <c r="P762" s="7" t="str">
        <f t="shared" si="67"/>
        <v>No Backers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28.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0">
        <f t="shared" si="66"/>
        <v>4.7</v>
      </c>
      <c r="P763" s="7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28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0">
        <f t="shared" si="66"/>
        <v>0</v>
      </c>
      <c r="P764" s="7" t="str">
        <f t="shared" si="67"/>
        <v>No Backers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28.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0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28.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0">
        <f t="shared" si="66"/>
        <v>0</v>
      </c>
      <c r="P766" s="7" t="str">
        <f t="shared" si="67"/>
        <v>No Backers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28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0">
        <f t="shared" si="66"/>
        <v>36.014285714285712</v>
      </c>
      <c r="P767" s="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28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0">
        <f t="shared" si="66"/>
        <v>0</v>
      </c>
      <c r="P768" s="7" t="str">
        <f t="shared" si="67"/>
        <v>No Backers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0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28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0">
        <f t="shared" si="66"/>
        <v>0</v>
      </c>
      <c r="P770" s="7" t="str">
        <f t="shared" si="67"/>
        <v>No Backers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28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0">
        <f t="shared" ref="O771:O834" si="72">(E771/D771)*100</f>
        <v>41.4</v>
      </c>
      <c r="P771" s="7">
        <f t="shared" ref="P771:P834" si="73">IFERROR(ROUND(E771/L771,2),"No Backers")</f>
        <v>31.85</v>
      </c>
      <c r="Q771" t="str">
        <f t="shared" ref="Q771:Q834" si="74">MID(N771,1,FIND("/",N771)-1)</f>
        <v>publishing</v>
      </c>
      <c r="R771" t="str">
        <f t="shared" ref="R771:R834" si="75">MID(N771,FIND("/",N771)+1,50)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28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0">
        <f t="shared" si="72"/>
        <v>0</v>
      </c>
      <c r="P772" s="7" t="str">
        <f t="shared" si="73"/>
        <v>No Backers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28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0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28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0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28.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0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28.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0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28.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0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28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0">
        <f t="shared" si="72"/>
        <v>51.4</v>
      </c>
      <c r="P778" s="7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28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0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28.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0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28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0">
        <f t="shared" si="72"/>
        <v>2.666666666666667</v>
      </c>
      <c r="P781" s="7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0">
        <f t="shared" si="72"/>
        <v>104</v>
      </c>
      <c r="P782" s="7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28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0">
        <f t="shared" si="72"/>
        <v>133.15375</v>
      </c>
      <c r="P783" s="7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28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0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28.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0">
        <f t="shared" si="72"/>
        <v>148.13333333333333</v>
      </c>
      <c r="P785" s="7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28.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0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28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0">
        <f t="shared" si="72"/>
        <v>180.62799999999999</v>
      </c>
      <c r="P787" s="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28.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0">
        <f t="shared" si="72"/>
        <v>142.79999999999998</v>
      </c>
      <c r="P788" s="7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28.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0">
        <f t="shared" si="72"/>
        <v>114.16666666666666</v>
      </c>
      <c r="P789" s="7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28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0">
        <f t="shared" si="72"/>
        <v>203.505</v>
      </c>
      <c r="P790" s="7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28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0">
        <f t="shared" si="72"/>
        <v>109.41176470588236</v>
      </c>
      <c r="P791" s="7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28.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0">
        <f t="shared" si="72"/>
        <v>144.37459999999999</v>
      </c>
      <c r="P792" s="7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28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0">
        <f t="shared" si="72"/>
        <v>103.86666666666666</v>
      </c>
      <c r="P793" s="7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0">
        <f t="shared" si="72"/>
        <v>100.44440000000002</v>
      </c>
      <c r="P794" s="7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28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0">
        <f t="shared" si="72"/>
        <v>102.77927272727271</v>
      </c>
      <c r="P795" s="7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28.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0">
        <f t="shared" si="72"/>
        <v>105.31250000000001</v>
      </c>
      <c r="P796" s="7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28.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0">
        <f t="shared" si="72"/>
        <v>111.78571428571429</v>
      </c>
      <c r="P797" s="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28.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0">
        <f t="shared" si="72"/>
        <v>101.35000000000001</v>
      </c>
      <c r="P798" s="7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28.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0">
        <f t="shared" si="72"/>
        <v>107.53333333333333</v>
      </c>
      <c r="P799" s="7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28.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0">
        <f t="shared" si="72"/>
        <v>114.88571428571429</v>
      </c>
      <c r="P800" s="7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28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0">
        <f t="shared" si="72"/>
        <v>100.02</v>
      </c>
      <c r="P801" s="7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28.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0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28.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0">
        <f t="shared" si="72"/>
        <v>111.52149999999999</v>
      </c>
      <c r="P803" s="7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28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0">
        <f t="shared" si="72"/>
        <v>101.33333333333334</v>
      </c>
      <c r="P804" s="7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28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0">
        <f t="shared" si="72"/>
        <v>123.2608695652174</v>
      </c>
      <c r="P805" s="7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28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0">
        <f t="shared" si="72"/>
        <v>100</v>
      </c>
      <c r="P806" s="7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28.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0">
        <f t="shared" si="72"/>
        <v>105</v>
      </c>
      <c r="P807" s="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0">
        <f t="shared" si="72"/>
        <v>104.4375</v>
      </c>
      <c r="P808" s="7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0">
        <f t="shared" si="72"/>
        <v>105.125</v>
      </c>
      <c r="P809" s="7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28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0">
        <f t="shared" si="72"/>
        <v>100</v>
      </c>
      <c r="P810" s="7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28.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0">
        <f t="shared" si="72"/>
        <v>103.77499999999999</v>
      </c>
      <c r="P811" s="7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28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0">
        <f t="shared" si="72"/>
        <v>105</v>
      </c>
      <c r="P812" s="7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0">
        <f t="shared" si="72"/>
        <v>104</v>
      </c>
      <c r="P813" s="7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28.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0">
        <f t="shared" si="72"/>
        <v>151.83333333333334</v>
      </c>
      <c r="P814" s="7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0">
        <f t="shared" si="72"/>
        <v>159.99600000000001</v>
      </c>
      <c r="P815" s="7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28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0">
        <f t="shared" si="72"/>
        <v>127.3</v>
      </c>
      <c r="P816" s="7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0">
        <f t="shared" si="72"/>
        <v>107</v>
      </c>
      <c r="P817" s="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0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28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0">
        <f t="shared" si="72"/>
        <v>137.11066666666665</v>
      </c>
      <c r="P819" s="7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28.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0">
        <f t="shared" si="72"/>
        <v>155.71428571428572</v>
      </c>
      <c r="P820" s="7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0">
        <f t="shared" si="72"/>
        <v>108.74999999999999</v>
      </c>
      <c r="P821" s="7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28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0">
        <f t="shared" si="72"/>
        <v>134.05000000000001</v>
      </c>
      <c r="P822" s="7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28.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0">
        <f t="shared" si="72"/>
        <v>100</v>
      </c>
      <c r="P823" s="7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0">
        <f t="shared" si="72"/>
        <v>119.16666666666667</v>
      </c>
      <c r="P824" s="7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28.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0">
        <f t="shared" si="72"/>
        <v>179.5</v>
      </c>
      <c r="P825" s="7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28.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0">
        <f t="shared" si="72"/>
        <v>134.38124999999999</v>
      </c>
      <c r="P826" s="7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0">
        <f t="shared" si="72"/>
        <v>100.43200000000002</v>
      </c>
      <c r="P827" s="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28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0">
        <f t="shared" si="72"/>
        <v>101.45454545454547</v>
      </c>
      <c r="P828" s="7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28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0">
        <f t="shared" si="72"/>
        <v>103.33333333333334</v>
      </c>
      <c r="P829" s="7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28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0">
        <f t="shared" si="72"/>
        <v>107</v>
      </c>
      <c r="P830" s="7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28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0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28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0">
        <f t="shared" si="72"/>
        <v>107.83333333333334</v>
      </c>
      <c r="P832" s="7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0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28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0">
        <f t="shared" si="72"/>
        <v>100.60706666666665</v>
      </c>
      <c r="P834" s="7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0">
        <f t="shared" ref="O835:O898" si="78">(E835/D835)*100</f>
        <v>101.66666666666666</v>
      </c>
      <c r="P835" s="7">
        <f t="shared" ref="P835:P898" si="79">IFERROR(ROUND(E835/L835,2),"No Backers")</f>
        <v>148.78</v>
      </c>
      <c r="Q835" t="str">
        <f t="shared" ref="Q835:Q898" si="80">MID(N835,1,FIND("/",N835)-1)</f>
        <v>music</v>
      </c>
      <c r="R835" t="str">
        <f t="shared" ref="R835:R898" si="81">MID(N835,FIND("/",N835)+1,50)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28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0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28.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0">
        <f t="shared" si="78"/>
        <v>117.25000000000001</v>
      </c>
      <c r="P837" s="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0">
        <f t="shared" si="78"/>
        <v>100.93039999999999</v>
      </c>
      <c r="P838" s="7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0">
        <f t="shared" si="78"/>
        <v>121.8</v>
      </c>
      <c r="P839" s="7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28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0">
        <f t="shared" si="78"/>
        <v>145.4</v>
      </c>
      <c r="P840" s="7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28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0">
        <f t="shared" si="78"/>
        <v>116.61660000000001</v>
      </c>
      <c r="P841" s="7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28.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0">
        <f t="shared" si="78"/>
        <v>120.4166</v>
      </c>
      <c r="P842" s="7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28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0">
        <f t="shared" si="78"/>
        <v>101.32000000000001</v>
      </c>
      <c r="P843" s="7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28.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0">
        <f t="shared" si="78"/>
        <v>104.32</v>
      </c>
      <c r="P844" s="7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28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0">
        <f t="shared" si="78"/>
        <v>267.13333333333333</v>
      </c>
      <c r="P845" s="7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28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0">
        <f t="shared" si="78"/>
        <v>194.13333333333333</v>
      </c>
      <c r="P846" s="7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28.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0">
        <f t="shared" si="78"/>
        <v>120.3802</v>
      </c>
      <c r="P847" s="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28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0">
        <f t="shared" si="78"/>
        <v>122.00090909090908</v>
      </c>
      <c r="P848" s="7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0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28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0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28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0">
        <f t="shared" si="78"/>
        <v>119.9</v>
      </c>
      <c r="P851" s="7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28.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0">
        <f t="shared" si="78"/>
        <v>155.17499999999998</v>
      </c>
      <c r="P852" s="7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28.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0">
        <f t="shared" si="78"/>
        <v>130.44999999999999</v>
      </c>
      <c r="P853" s="7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0">
        <f t="shared" si="78"/>
        <v>104.97142857142859</v>
      </c>
      <c r="P854" s="7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28.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0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28.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0">
        <f t="shared" si="78"/>
        <v>118.2205035971223</v>
      </c>
      <c r="P856" s="7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0">
        <f t="shared" si="78"/>
        <v>103.44827586206897</v>
      </c>
      <c r="P857" s="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28.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0">
        <f t="shared" si="78"/>
        <v>218.00000000000003</v>
      </c>
      <c r="P858" s="7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0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28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0">
        <f t="shared" si="78"/>
        <v>144.00583333333333</v>
      </c>
      <c r="P860" s="7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28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0">
        <f t="shared" si="78"/>
        <v>104.67500000000001</v>
      </c>
      <c r="P861" s="7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28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0">
        <f t="shared" si="78"/>
        <v>18.142857142857142</v>
      </c>
      <c r="P862" s="7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28.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0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28.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0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28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0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28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0">
        <f t="shared" si="78"/>
        <v>41.53846153846154</v>
      </c>
      <c r="P866" s="7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28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0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28.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0">
        <f t="shared" si="78"/>
        <v>18.285714285714285</v>
      </c>
      <c r="P868" s="7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28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0">
        <f t="shared" si="78"/>
        <v>24.02</v>
      </c>
      <c r="P869" s="7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28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0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28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0">
        <f t="shared" si="78"/>
        <v>11.818181818181818</v>
      </c>
      <c r="P871" s="7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28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0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28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0">
        <f t="shared" si="78"/>
        <v>5.416666666666667</v>
      </c>
      <c r="P873" s="7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28.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0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0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28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0">
        <f t="shared" si="78"/>
        <v>24.333333333333336</v>
      </c>
      <c r="P876" s="7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28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0">
        <f t="shared" si="78"/>
        <v>0</v>
      </c>
      <c r="P877" s="7" t="str">
        <f t="shared" si="79"/>
        <v>No Backers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0">
        <f t="shared" si="78"/>
        <v>40.799492385786799</v>
      </c>
      <c r="P878" s="7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28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0">
        <f t="shared" si="78"/>
        <v>67.55</v>
      </c>
      <c r="P879" s="7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28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0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28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0">
        <f t="shared" si="78"/>
        <v>30.666666666666664</v>
      </c>
      <c r="P881" s="7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28.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0">
        <f t="shared" si="78"/>
        <v>2.9894179894179893</v>
      </c>
      <c r="P882" s="7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28.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0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28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0">
        <f t="shared" si="78"/>
        <v>20.133333333333333</v>
      </c>
      <c r="P884" s="7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28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0">
        <f t="shared" si="78"/>
        <v>40.020000000000003</v>
      </c>
      <c r="P885" s="7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28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0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28.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0">
        <f t="shared" si="78"/>
        <v>75</v>
      </c>
      <c r="P887" s="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28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0">
        <f t="shared" si="78"/>
        <v>41</v>
      </c>
      <c r="P888" s="7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28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0">
        <f t="shared" si="78"/>
        <v>0</v>
      </c>
      <c r="P889" s="7" t="str">
        <f t="shared" si="79"/>
        <v>No Backers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28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0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28.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0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28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0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28.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0">
        <f t="shared" si="78"/>
        <v>3.25</v>
      </c>
      <c r="P893" s="7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28.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0">
        <f t="shared" si="78"/>
        <v>40.75</v>
      </c>
      <c r="P894" s="7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28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0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28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0">
        <f t="shared" si="78"/>
        <v>39.17</v>
      </c>
      <c r="P896" s="7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28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0">
        <f t="shared" si="78"/>
        <v>2.4375</v>
      </c>
      <c r="P897" s="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28.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0">
        <f t="shared" si="78"/>
        <v>40</v>
      </c>
      <c r="P898" s="7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28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0">
        <f t="shared" ref="O899:O962" si="84">(E899/D899)*100</f>
        <v>0</v>
      </c>
      <c r="P899" s="7" t="str">
        <f t="shared" ref="P899:P962" si="85">IFERROR(ROUND(E899/L899,2),"No Backers")</f>
        <v>No Backers</v>
      </c>
      <c r="Q899" t="str">
        <f t="shared" ref="Q899:Q962" si="86">MID(N899,1,FIND("/",N899)-1)</f>
        <v>music</v>
      </c>
      <c r="R899" t="str">
        <f t="shared" ref="R899:R962" si="87">MID(N899,FIND("/",N899)+1,50)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28.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0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28.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0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0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28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0">
        <f t="shared" si="84"/>
        <v>0</v>
      </c>
      <c r="P903" s="7" t="str">
        <f t="shared" si="85"/>
        <v>No Backers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28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0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28.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0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28.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0">
        <f t="shared" si="84"/>
        <v>0.30199999999999999</v>
      </c>
      <c r="P906" s="7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28.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0">
        <f t="shared" si="84"/>
        <v>3.0153846153846153</v>
      </c>
      <c r="P907" s="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0">
        <f t="shared" si="84"/>
        <v>0</v>
      </c>
      <c r="P908" s="7" t="str">
        <f t="shared" si="85"/>
        <v>No Backers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0">
        <f t="shared" si="84"/>
        <v>0</v>
      </c>
      <c r="P909" s="7" t="str">
        <f t="shared" si="85"/>
        <v>No Backers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28.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0">
        <f t="shared" si="84"/>
        <v>0</v>
      </c>
      <c r="P910" s="7" t="str">
        <f t="shared" si="85"/>
        <v>No Backers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28.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0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28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0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28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0">
        <f t="shared" si="84"/>
        <v>0</v>
      </c>
      <c r="P913" s="7" t="str">
        <f t="shared" si="85"/>
        <v>No Backers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28.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0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28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0">
        <f t="shared" si="84"/>
        <v>6.6066666666666665</v>
      </c>
      <c r="P915" s="7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28.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0">
        <f t="shared" si="84"/>
        <v>0</v>
      </c>
      <c r="P916" s="7" t="str">
        <f t="shared" si="85"/>
        <v>No Backers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28.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0">
        <f t="shared" si="84"/>
        <v>5.7692307692307692</v>
      </c>
      <c r="P917" s="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28.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0">
        <f t="shared" si="84"/>
        <v>0</v>
      </c>
      <c r="P918" s="7" t="str">
        <f t="shared" si="85"/>
        <v>No Backers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28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0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28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0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0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28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0">
        <f t="shared" si="84"/>
        <v>0</v>
      </c>
      <c r="P922" s="7" t="str">
        <f t="shared" si="85"/>
        <v>No Backers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28.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0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28.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0">
        <f t="shared" si="84"/>
        <v>21.037037037037038</v>
      </c>
      <c r="P924" s="7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28.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0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28.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0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28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0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28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0">
        <f t="shared" si="84"/>
        <v>0</v>
      </c>
      <c r="P928" s="7" t="str">
        <f t="shared" si="85"/>
        <v>No Backers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0">
        <f t="shared" si="84"/>
        <v>0</v>
      </c>
      <c r="P929" s="7" t="str">
        <f t="shared" si="85"/>
        <v>No Backers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28.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0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28.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0">
        <f t="shared" si="84"/>
        <v>0</v>
      </c>
      <c r="P931" s="7" t="str">
        <f t="shared" si="85"/>
        <v>No Backers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28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0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28.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0">
        <f t="shared" si="84"/>
        <v>6.5500000000000007</v>
      </c>
      <c r="P933" s="7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0">
        <f t="shared" si="84"/>
        <v>14.536842105263158</v>
      </c>
      <c r="P934" s="7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28.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0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28.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0">
        <f t="shared" si="84"/>
        <v>30.4</v>
      </c>
      <c r="P936" s="7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28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0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28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0">
        <f t="shared" si="84"/>
        <v>0</v>
      </c>
      <c r="P938" s="7" t="str">
        <f t="shared" si="85"/>
        <v>No Backers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28.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0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28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0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28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0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28.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0">
        <f t="shared" si="84"/>
        <v>17.155555555555555</v>
      </c>
      <c r="P942" s="7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28.5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0">
        <f t="shared" si="84"/>
        <v>2.3220000000000001</v>
      </c>
      <c r="P943" s="7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28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0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0">
        <f t="shared" si="84"/>
        <v>9.6333333333333346</v>
      </c>
      <c r="P945" s="7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28.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0">
        <f t="shared" si="84"/>
        <v>13.325999999999999</v>
      </c>
      <c r="P946" s="7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28.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0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0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28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0">
        <f t="shared" si="84"/>
        <v>0</v>
      </c>
      <c r="P949" s="7" t="str">
        <f t="shared" si="85"/>
        <v>No Backers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28.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0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28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0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28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0">
        <f t="shared" si="84"/>
        <v>28.04</v>
      </c>
      <c r="P952" s="7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0">
        <f t="shared" si="84"/>
        <v>38.39</v>
      </c>
      <c r="P953" s="7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0">
        <f t="shared" si="84"/>
        <v>39.942857142857143</v>
      </c>
      <c r="P954" s="7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28.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0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28.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0">
        <f t="shared" si="84"/>
        <v>43.406666666666666</v>
      </c>
      <c r="P956" s="7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28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0">
        <f t="shared" si="84"/>
        <v>5.6613333333333333</v>
      </c>
      <c r="P957" s="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2.7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0">
        <f t="shared" si="84"/>
        <v>1.722</v>
      </c>
      <c r="P958" s="7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0">
        <f t="shared" si="84"/>
        <v>1.9416666666666664</v>
      </c>
      <c r="P959" s="7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28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0">
        <f t="shared" si="84"/>
        <v>11.328275684711327</v>
      </c>
      <c r="P960" s="7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28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0">
        <f t="shared" si="84"/>
        <v>38.86</v>
      </c>
      <c r="P961" s="7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28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0">
        <f t="shared" si="84"/>
        <v>46.100628930817614</v>
      </c>
      <c r="P962" s="7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28.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0">
        <f t="shared" ref="O963:O1026" si="90">(E963/D963)*100</f>
        <v>42.188421052631583</v>
      </c>
      <c r="P963" s="7">
        <f t="shared" ref="P963:P1026" si="91">IFERROR(ROUND(E963/L963,2),"No Backers")</f>
        <v>364.35</v>
      </c>
      <c r="Q963" t="str">
        <f t="shared" ref="Q963:Q1026" si="92">MID(N963,1,FIND("/",N963)-1)</f>
        <v>technology</v>
      </c>
      <c r="R963" t="str">
        <f t="shared" ref="R963:R1026" si="93">MID(N963,FIND("/",N963)+1,50)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28.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0">
        <f t="shared" si="90"/>
        <v>28.48</v>
      </c>
      <c r="P964" s="7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0">
        <f t="shared" si="90"/>
        <v>1.077142857142857</v>
      </c>
      <c r="P965" s="7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28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0">
        <f t="shared" si="90"/>
        <v>0.79909090909090907</v>
      </c>
      <c r="P966" s="7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28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0">
        <f t="shared" si="90"/>
        <v>1.1919999999999999</v>
      </c>
      <c r="P967" s="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28.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0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28.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0">
        <f t="shared" si="90"/>
        <v>17.810000000000002</v>
      </c>
      <c r="P969" s="7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28.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0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0">
        <f t="shared" si="90"/>
        <v>46.666666666666664</v>
      </c>
      <c r="P971" s="7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28.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0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28.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0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28.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0">
        <f t="shared" si="90"/>
        <v>34.625</v>
      </c>
      <c r="P974" s="7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28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0">
        <f t="shared" si="90"/>
        <v>2.0549999999999997</v>
      </c>
      <c r="P975" s="7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28.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0">
        <f t="shared" si="90"/>
        <v>0.55999999999999994</v>
      </c>
      <c r="P976" s="7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28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0">
        <f t="shared" si="90"/>
        <v>2.6069999999999998</v>
      </c>
      <c r="P977" s="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28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0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28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0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28.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0">
        <f t="shared" si="90"/>
        <v>56.263267182990241</v>
      </c>
      <c r="P980" s="7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28.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0">
        <f t="shared" si="90"/>
        <v>82.817599999999999</v>
      </c>
      <c r="P981" s="7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28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0">
        <f t="shared" si="90"/>
        <v>14.860000000000001</v>
      </c>
      <c r="P982" s="7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28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0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0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28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0">
        <f t="shared" si="90"/>
        <v>29.506136117214709</v>
      </c>
      <c r="P985" s="7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57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0">
        <f t="shared" si="90"/>
        <v>1.06</v>
      </c>
      <c r="P986" s="7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28.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0">
        <f t="shared" si="90"/>
        <v>6.293333333333333</v>
      </c>
      <c r="P987" s="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28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0">
        <f t="shared" si="90"/>
        <v>12.75</v>
      </c>
      <c r="P988" s="7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28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0">
        <f t="shared" si="90"/>
        <v>13.22</v>
      </c>
      <c r="P989" s="7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2.7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0">
        <f t="shared" si="90"/>
        <v>0</v>
      </c>
      <c r="P990" s="7" t="str">
        <f t="shared" si="91"/>
        <v>No Backers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0">
        <f t="shared" si="90"/>
        <v>16.77</v>
      </c>
      <c r="P991" s="7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28.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0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57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0">
        <f t="shared" si="90"/>
        <v>4.24</v>
      </c>
      <c r="P993" s="7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28.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0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28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0">
        <f t="shared" si="90"/>
        <v>25.087142857142858</v>
      </c>
      <c r="P995" s="7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0">
        <f t="shared" si="90"/>
        <v>2.3345000000000002</v>
      </c>
      <c r="P996" s="7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28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0">
        <f t="shared" si="90"/>
        <v>7.26</v>
      </c>
      <c r="P997" s="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0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0">
        <f t="shared" si="90"/>
        <v>1.3</v>
      </c>
      <c r="P999" s="7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28.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0">
        <f t="shared" si="90"/>
        <v>58.558333333333337</v>
      </c>
      <c r="P1000" s="7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28.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0">
        <f t="shared" si="90"/>
        <v>7.7886666666666677</v>
      </c>
      <c r="P1001" s="7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28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0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28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0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28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0">
        <f t="shared" si="90"/>
        <v>29.6029602960296</v>
      </c>
      <c r="P1004" s="7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28.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0">
        <f t="shared" si="90"/>
        <v>16.055</v>
      </c>
      <c r="P1005" s="7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0">
        <f t="shared" si="90"/>
        <v>82.207999999999998</v>
      </c>
      <c r="P1006" s="7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0">
        <f t="shared" si="90"/>
        <v>75.051000000000002</v>
      </c>
      <c r="P1007" s="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28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0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28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0">
        <f t="shared" si="90"/>
        <v>44.32</v>
      </c>
      <c r="P1009" s="7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28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0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28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0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28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0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28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0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28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0">
        <f t="shared" si="90"/>
        <v>21535.021000000001</v>
      </c>
      <c r="P1014" s="7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28.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0">
        <f t="shared" si="90"/>
        <v>34.527999999999999</v>
      </c>
      <c r="P1015" s="7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0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0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28.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0">
        <f t="shared" si="90"/>
        <v>2.8420000000000001</v>
      </c>
      <c r="P1018" s="7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28.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0">
        <f t="shared" si="90"/>
        <v>22.878799999999998</v>
      </c>
      <c r="P1019" s="7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28.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0">
        <f t="shared" si="90"/>
        <v>3.105</v>
      </c>
      <c r="P1020" s="7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0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28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0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28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0">
        <f t="shared" si="90"/>
        <v>351.80366666666669</v>
      </c>
      <c r="P1023" s="7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0">
        <f t="shared" si="90"/>
        <v>114.9</v>
      </c>
      <c r="P1024" s="7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28.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0">
        <f t="shared" si="90"/>
        <v>237.15</v>
      </c>
      <c r="P1025" s="7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28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0">
        <f t="shared" si="90"/>
        <v>118.63774999999998</v>
      </c>
      <c r="P1026" s="7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0">
        <f t="shared" ref="O1027:O1090" si="96">(E1027/D1027)*100</f>
        <v>109.92831428571431</v>
      </c>
      <c r="P1027" s="7">
        <f t="shared" ref="P1027:P1090" si="97">IFERROR(ROUND(E1027/L1027,2),"No Backers")</f>
        <v>71.849999999999994</v>
      </c>
      <c r="Q1027" t="str">
        <f t="shared" ref="Q1027:Q1090" si="98">MID(N1027,1,FIND("/",N1027)-1)</f>
        <v>music</v>
      </c>
      <c r="R1027" t="str">
        <f t="shared" ref="R1027:R1090" si="99">MID(N1027,FIND("/",N1027)+1,50)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28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0">
        <f t="shared" si="96"/>
        <v>100.00828571428571</v>
      </c>
      <c r="P1028" s="7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28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0">
        <f t="shared" si="96"/>
        <v>103.09292094387415</v>
      </c>
      <c r="P1029" s="7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28.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0">
        <f t="shared" si="96"/>
        <v>117.27000000000001</v>
      </c>
      <c r="P1030" s="7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0">
        <f t="shared" si="96"/>
        <v>111.75999999999999</v>
      </c>
      <c r="P1031" s="7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0">
        <f t="shared" si="96"/>
        <v>342.09999999999997</v>
      </c>
      <c r="P1032" s="7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28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0">
        <f t="shared" si="96"/>
        <v>107.4</v>
      </c>
      <c r="P1033" s="7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0">
        <f t="shared" si="96"/>
        <v>108.49703703703703</v>
      </c>
      <c r="P1034" s="7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28.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0">
        <f t="shared" si="96"/>
        <v>102.86144578313252</v>
      </c>
      <c r="P1035" s="7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28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0">
        <f t="shared" si="96"/>
        <v>130.0018</v>
      </c>
      <c r="P1036" s="7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28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0">
        <f t="shared" si="96"/>
        <v>107.65217391304347</v>
      </c>
      <c r="P1037" s="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28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0">
        <f t="shared" si="96"/>
        <v>112.36044444444444</v>
      </c>
      <c r="P1038" s="7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28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0">
        <f t="shared" si="96"/>
        <v>102.1</v>
      </c>
      <c r="P1039" s="7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28.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0">
        <f t="shared" si="96"/>
        <v>145.33333333333334</v>
      </c>
      <c r="P1040" s="7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28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0">
        <f t="shared" si="96"/>
        <v>128.19999999999999</v>
      </c>
      <c r="P1041" s="7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28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0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28.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0">
        <f t="shared" si="96"/>
        <v>0</v>
      </c>
      <c r="P1043" s="7" t="str">
        <f t="shared" si="97"/>
        <v>No Backers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28.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0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28.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0">
        <f t="shared" si="96"/>
        <v>8.5370000000000008</v>
      </c>
      <c r="P1045" s="7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28.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0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28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0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28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0">
        <f t="shared" si="96"/>
        <v>0</v>
      </c>
      <c r="P1048" s="7" t="str">
        <f t="shared" si="97"/>
        <v>No Backers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28.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0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28.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0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0">
        <f t="shared" si="96"/>
        <v>0</v>
      </c>
      <c r="P1051" s="7" t="str">
        <f t="shared" si="97"/>
        <v>No Backers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0">
        <f t="shared" si="96"/>
        <v>0</v>
      </c>
      <c r="P1052" s="7" t="str">
        <f t="shared" si="97"/>
        <v>No Backers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28.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0">
        <f t="shared" si="96"/>
        <v>0</v>
      </c>
      <c r="P1053" s="7" t="str">
        <f t="shared" si="97"/>
        <v>No Backers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28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0">
        <f t="shared" si="96"/>
        <v>0</v>
      </c>
      <c r="P1054" s="7" t="str">
        <f t="shared" si="97"/>
        <v>No Backers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28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0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28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0">
        <f t="shared" si="96"/>
        <v>0</v>
      </c>
      <c r="P1056" s="7" t="str">
        <f t="shared" si="97"/>
        <v>No Backers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28.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0">
        <f t="shared" si="96"/>
        <v>0</v>
      </c>
      <c r="P1057" s="7" t="str">
        <f t="shared" si="97"/>
        <v>No Backers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28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0">
        <f t="shared" si="96"/>
        <v>0</v>
      </c>
      <c r="P1058" s="7" t="str">
        <f t="shared" si="97"/>
        <v>No Backers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28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0">
        <f t="shared" si="96"/>
        <v>0</v>
      </c>
      <c r="P1059" s="7" t="str">
        <f t="shared" si="97"/>
        <v>No Backers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28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0">
        <f t="shared" si="96"/>
        <v>0</v>
      </c>
      <c r="P1060" s="7" t="str">
        <f t="shared" si="97"/>
        <v>No Backers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0">
        <f t="shared" si="96"/>
        <v>0</v>
      </c>
      <c r="P1061" s="7" t="str">
        <f t="shared" si="97"/>
        <v>No Backers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28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0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0">
        <f t="shared" si="96"/>
        <v>0</v>
      </c>
      <c r="P1063" s="7" t="str">
        <f t="shared" si="97"/>
        <v>No Backers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0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28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0">
        <f t="shared" si="96"/>
        <v>0</v>
      </c>
      <c r="P1065" s="7" t="str">
        <f t="shared" si="97"/>
        <v>No Backers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28.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0">
        <f t="shared" si="96"/>
        <v>8.974444444444444</v>
      </c>
      <c r="P1066" s="7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28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0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28.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0">
        <f t="shared" si="96"/>
        <v>3.3673333333333333</v>
      </c>
      <c r="P1068" s="7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28.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0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28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0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28.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0">
        <f t="shared" si="96"/>
        <v>38.636363636363633</v>
      </c>
      <c r="P1071" s="7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28.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0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28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0">
        <f t="shared" si="96"/>
        <v>0</v>
      </c>
      <c r="P1073" s="7" t="str">
        <f t="shared" si="97"/>
        <v>No Backers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28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0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0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28.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0">
        <f t="shared" si="96"/>
        <v>6.3092592592592585</v>
      </c>
      <c r="P1076" s="7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0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28.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0">
        <f t="shared" si="96"/>
        <v>62.765333333333331</v>
      </c>
      <c r="P1078" s="7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28.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0">
        <f t="shared" si="96"/>
        <v>29.376000000000001</v>
      </c>
      <c r="P1079" s="7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28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0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28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0">
        <f t="shared" si="96"/>
        <v>2.6076923076923078</v>
      </c>
      <c r="P1081" s="7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28.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0">
        <f t="shared" si="96"/>
        <v>9.1050000000000004</v>
      </c>
      <c r="P1082" s="7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28.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0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0">
        <f t="shared" si="96"/>
        <v>0.55999999999999994</v>
      </c>
      <c r="P1084" s="7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28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0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0">
        <f t="shared" si="96"/>
        <v>0</v>
      </c>
      <c r="P1086" s="7" t="str">
        <f t="shared" si="97"/>
        <v>No Backers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0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0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28.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0">
        <f t="shared" si="96"/>
        <v>0</v>
      </c>
      <c r="P1089" s="7" t="str">
        <f t="shared" si="97"/>
        <v>No Backers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0">
        <f t="shared" si="96"/>
        <v>14.182977777777777</v>
      </c>
      <c r="P1090" s="7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0">
        <f t="shared" ref="O1091:O1154" si="102">(E1091/D1091)*100</f>
        <v>7.8266666666666662</v>
      </c>
      <c r="P1091" s="7">
        <f t="shared" ref="P1091:P1154" si="103">IFERROR(ROUND(E1091/L1091,2),"No Backers")</f>
        <v>23.96</v>
      </c>
      <c r="Q1091" t="str">
        <f t="shared" ref="Q1091:Q1154" si="104">MID(N1091,1,FIND("/",N1091)-1)</f>
        <v>games</v>
      </c>
      <c r="R1091" t="str">
        <f t="shared" ref="R1091:R1154" si="105">MID(N1091,FIND("/",N1091)+1,50)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28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0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28.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0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28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0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28.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0">
        <f t="shared" si="102"/>
        <v>14.083333333333334</v>
      </c>
      <c r="P1095" s="7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28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0">
        <f t="shared" si="102"/>
        <v>18.300055555555556</v>
      </c>
      <c r="P1096" s="7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28.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0">
        <f t="shared" si="102"/>
        <v>5.0347999999999997</v>
      </c>
      <c r="P1097" s="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28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0">
        <f t="shared" si="102"/>
        <v>17.933333333333334</v>
      </c>
      <c r="P1098" s="7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28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0">
        <f t="shared" si="102"/>
        <v>4.7E-2</v>
      </c>
      <c r="P1099" s="7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0">
        <f t="shared" si="102"/>
        <v>7.2120000000000006</v>
      </c>
      <c r="P1100" s="7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28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0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28.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0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0">
        <f t="shared" si="102"/>
        <v>4.1000000000000002E-2</v>
      </c>
      <c r="P1103" s="7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28.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0">
        <f t="shared" si="102"/>
        <v>5.3125</v>
      </c>
      <c r="P1104" s="7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28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0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28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0">
        <f t="shared" si="102"/>
        <v>4.9516666666666671</v>
      </c>
      <c r="P1106" s="7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28.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0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28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0">
        <f t="shared" si="102"/>
        <v>41.25</v>
      </c>
      <c r="P1108" s="7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28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0">
        <f t="shared" si="102"/>
        <v>0</v>
      </c>
      <c r="P1109" s="7" t="str">
        <f t="shared" si="103"/>
        <v>No Backers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28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0">
        <f t="shared" si="102"/>
        <v>2.93</v>
      </c>
      <c r="P1110" s="7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28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0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28.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0">
        <f t="shared" si="102"/>
        <v>0.51</v>
      </c>
      <c r="P1112" s="7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28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0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28.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0">
        <f t="shared" si="102"/>
        <v>35.537409090909087</v>
      </c>
      <c r="P1114" s="7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28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0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28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0">
        <f t="shared" si="102"/>
        <v>0.16666666666666669</v>
      </c>
      <c r="P1116" s="7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28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0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0">
        <f t="shared" si="102"/>
        <v>3.5704000000000007E-2</v>
      </c>
      <c r="P1118" s="7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28.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0">
        <f t="shared" si="102"/>
        <v>8.3000000000000007</v>
      </c>
      <c r="P1119" s="7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28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0">
        <f t="shared" si="102"/>
        <v>2.4222222222222221</v>
      </c>
      <c r="P1120" s="7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28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0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0">
        <f t="shared" si="102"/>
        <v>0</v>
      </c>
      <c r="P1122" s="7" t="str">
        <f t="shared" si="103"/>
        <v>No Backers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28.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0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28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0">
        <f t="shared" si="102"/>
        <v>0</v>
      </c>
      <c r="P1124" s="7" t="str">
        <f t="shared" si="103"/>
        <v>No Backers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28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0">
        <f t="shared" si="102"/>
        <v>0.22</v>
      </c>
      <c r="P1125" s="7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28.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0">
        <f t="shared" si="102"/>
        <v>0.47222222222222221</v>
      </c>
      <c r="P1126" s="7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28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0">
        <f t="shared" si="102"/>
        <v>0</v>
      </c>
      <c r="P1127" s="7" t="str">
        <f t="shared" si="103"/>
        <v>No Backers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28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0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28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0">
        <f t="shared" si="102"/>
        <v>1.6714285714285713</v>
      </c>
      <c r="P1129" s="7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0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28.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0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28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0">
        <f t="shared" si="102"/>
        <v>0.22</v>
      </c>
      <c r="P1132" s="7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28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0">
        <f t="shared" si="102"/>
        <v>0</v>
      </c>
      <c r="P1133" s="7" t="str">
        <f t="shared" si="103"/>
        <v>No Backers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28.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0">
        <f t="shared" si="102"/>
        <v>14.38</v>
      </c>
      <c r="P1134" s="7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28.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0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28.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0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28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0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28.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0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28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0">
        <f t="shared" si="102"/>
        <v>39.5</v>
      </c>
      <c r="P1139" s="7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28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0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28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0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28.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0">
        <f t="shared" si="102"/>
        <v>0</v>
      </c>
      <c r="P1142" s="7" t="str">
        <f t="shared" si="103"/>
        <v>No Backers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0">
        <f t="shared" si="102"/>
        <v>0</v>
      </c>
      <c r="P1143" s="7" t="str">
        <f t="shared" si="103"/>
        <v>No Backers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28.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0">
        <f t="shared" si="102"/>
        <v>0</v>
      </c>
      <c r="P1144" s="7" t="str">
        <f t="shared" si="103"/>
        <v>No Backers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28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0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28.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0">
        <f t="shared" si="102"/>
        <v>0</v>
      </c>
      <c r="P1146" s="7" t="str">
        <f t="shared" si="103"/>
        <v>No Backers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28.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0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28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0">
        <f t="shared" si="102"/>
        <v>8.8333333333333339</v>
      </c>
      <c r="P1148" s="7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28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0">
        <f t="shared" si="102"/>
        <v>0</v>
      </c>
      <c r="P1149" s="7" t="str">
        <f t="shared" si="103"/>
        <v>No Backers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0">
        <f t="shared" si="102"/>
        <v>0.48666666666666669</v>
      </c>
      <c r="P1150" s="7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0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0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28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0">
        <f t="shared" si="102"/>
        <v>0</v>
      </c>
      <c r="P1153" s="7" t="str">
        <f t="shared" si="103"/>
        <v>No Backers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0">
        <f t="shared" si="102"/>
        <v>5.6937500000000005</v>
      </c>
      <c r="P1154" s="7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0">
        <f t="shared" ref="O1155:O1218" si="108">(E1155/D1155)*100</f>
        <v>0.625</v>
      </c>
      <c r="P1155" s="7">
        <f t="shared" ref="P1155:P1218" si="109">IFERROR(ROUND(E1155/L1155,2),"No Backers")</f>
        <v>50</v>
      </c>
      <c r="Q1155" t="str">
        <f t="shared" ref="Q1155:Q1218" si="110">MID(N1155,1,FIND("/",N1155)-1)</f>
        <v>food</v>
      </c>
      <c r="R1155" t="str">
        <f t="shared" ref="R1155:R1218" si="111">MID(N1155,FIND("/",N1155)+1,50)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28.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0">
        <f t="shared" si="108"/>
        <v>6.5</v>
      </c>
      <c r="P1156" s="7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28.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0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28.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0">
        <f t="shared" si="108"/>
        <v>0</v>
      </c>
      <c r="P1158" s="7" t="str">
        <f t="shared" si="109"/>
        <v>No Backers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28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0">
        <f t="shared" si="108"/>
        <v>1.51</v>
      </c>
      <c r="P1159" s="7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28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0">
        <f t="shared" si="108"/>
        <v>0.46666666666666673</v>
      </c>
      <c r="P1160" s="7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28.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0">
        <f t="shared" si="108"/>
        <v>0</v>
      </c>
      <c r="P1161" s="7" t="str">
        <f t="shared" si="109"/>
        <v>No Backers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28.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0">
        <f t="shared" si="108"/>
        <v>3.85</v>
      </c>
      <c r="P1162" s="7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28.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0">
        <f t="shared" si="108"/>
        <v>0</v>
      </c>
      <c r="P1163" s="7" t="str">
        <f t="shared" si="109"/>
        <v>No Backers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28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0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28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0">
        <f t="shared" si="108"/>
        <v>0</v>
      </c>
      <c r="P1165" s="7" t="str">
        <f t="shared" si="109"/>
        <v>No Backers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0">
        <f t="shared" si="108"/>
        <v>0</v>
      </c>
      <c r="P1166" s="7" t="str">
        <f t="shared" si="109"/>
        <v>No Backers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28.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0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28.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0">
        <f t="shared" si="108"/>
        <v>19.139999999999997</v>
      </c>
      <c r="P1168" s="7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28.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0">
        <f t="shared" si="108"/>
        <v>1.6316666666666666</v>
      </c>
      <c r="P1169" s="7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28.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0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28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0">
        <f t="shared" si="108"/>
        <v>0.16999999999999998</v>
      </c>
      <c r="P1171" s="7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28.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0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0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0">
        <f t="shared" si="108"/>
        <v>0</v>
      </c>
      <c r="P1174" s="7" t="str">
        <f t="shared" si="109"/>
        <v>No Backers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28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0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28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0">
        <f t="shared" si="108"/>
        <v>5.9066666666666672</v>
      </c>
      <c r="P1176" s="7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28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0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42.7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0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28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0">
        <f t="shared" si="108"/>
        <v>0</v>
      </c>
      <c r="P1179" s="7" t="str">
        <f t="shared" si="109"/>
        <v>No Backers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28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0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28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0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0">
        <f t="shared" si="108"/>
        <v>11.75</v>
      </c>
      <c r="P1182" s="7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0">
        <f t="shared" si="108"/>
        <v>8.0000000000000002E-3</v>
      </c>
      <c r="P1183" s="7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28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0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28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0">
        <f t="shared" si="108"/>
        <v>4</v>
      </c>
      <c r="P1185" s="7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28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0">
        <f t="shared" si="108"/>
        <v>104.93636363636362</v>
      </c>
      <c r="P1186" s="7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28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0">
        <f t="shared" si="108"/>
        <v>105.44</v>
      </c>
      <c r="P1187" s="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28.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0">
        <f t="shared" si="108"/>
        <v>106.73333333333332</v>
      </c>
      <c r="P1188" s="7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28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0">
        <f t="shared" si="108"/>
        <v>104.12571428571428</v>
      </c>
      <c r="P1189" s="7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28.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0">
        <f t="shared" si="108"/>
        <v>160.54999999999998</v>
      </c>
      <c r="P1190" s="7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28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0">
        <f t="shared" si="108"/>
        <v>107.77777777777777</v>
      </c>
      <c r="P1191" s="7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0">
        <f t="shared" si="108"/>
        <v>135</v>
      </c>
      <c r="P1192" s="7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28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0">
        <f t="shared" si="108"/>
        <v>109.07407407407408</v>
      </c>
      <c r="P1193" s="7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0">
        <f t="shared" si="108"/>
        <v>290</v>
      </c>
      <c r="P1194" s="7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28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0">
        <f t="shared" si="108"/>
        <v>103.95714285714286</v>
      </c>
      <c r="P1195" s="7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28.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0">
        <f t="shared" si="108"/>
        <v>322.24</v>
      </c>
      <c r="P1196" s="7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42.7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0">
        <f t="shared" si="108"/>
        <v>135</v>
      </c>
      <c r="P1197" s="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0">
        <f t="shared" si="108"/>
        <v>269.91034482758624</v>
      </c>
      <c r="P1198" s="7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28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0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28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0">
        <f t="shared" si="108"/>
        <v>260.59999999999997</v>
      </c>
      <c r="P1200" s="7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28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0">
        <f t="shared" si="108"/>
        <v>101.31677953348381</v>
      </c>
      <c r="P1201" s="7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28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0">
        <f t="shared" si="108"/>
        <v>125.60416666666667</v>
      </c>
      <c r="P1202" s="7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28.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0">
        <f t="shared" si="108"/>
        <v>102.43783333333334</v>
      </c>
      <c r="P1203" s="7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28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0">
        <f t="shared" si="108"/>
        <v>199.244</v>
      </c>
      <c r="P1204" s="7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28.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0">
        <f t="shared" si="108"/>
        <v>102.45398773006136</v>
      </c>
      <c r="P1205" s="7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28.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0">
        <f t="shared" si="108"/>
        <v>102.94615384615385</v>
      </c>
      <c r="P1206" s="7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28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0">
        <f t="shared" si="108"/>
        <v>100.86153846153847</v>
      </c>
      <c r="P1207" s="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28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0">
        <f t="shared" si="108"/>
        <v>114.99999999999999</v>
      </c>
      <c r="P1208" s="7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0">
        <f t="shared" si="108"/>
        <v>104.16766467065868</v>
      </c>
      <c r="P1209" s="7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28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0">
        <f t="shared" si="108"/>
        <v>155.29999999999998</v>
      </c>
      <c r="P1210" s="7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28.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0">
        <f t="shared" si="108"/>
        <v>106</v>
      </c>
      <c r="P1211" s="7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0">
        <f t="shared" si="108"/>
        <v>254.31499999999997</v>
      </c>
      <c r="P1212" s="7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28.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0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28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0">
        <f t="shared" si="108"/>
        <v>129.04</v>
      </c>
      <c r="P1214" s="7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28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0">
        <f t="shared" si="108"/>
        <v>102.23076923076924</v>
      </c>
      <c r="P1215" s="7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28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0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28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0">
        <f t="shared" si="108"/>
        <v>786.0802000000001</v>
      </c>
      <c r="P1217" s="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0">
        <f t="shared" si="108"/>
        <v>145.70000000000002</v>
      </c>
      <c r="P1218" s="7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28.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0">
        <f t="shared" ref="O1219:O1282" si="114">(E1219/D1219)*100</f>
        <v>102.60000000000001</v>
      </c>
      <c r="P1219" s="7">
        <f t="shared" ref="P1219:P1282" si="115">IFERROR(ROUND(E1219/L1219,2),"No Backers")</f>
        <v>148.57</v>
      </c>
      <c r="Q1219" t="str">
        <f t="shared" ref="Q1219:Q1282" si="116">MID(N1219,1,FIND("/",N1219)-1)</f>
        <v>photography</v>
      </c>
      <c r="R1219" t="str">
        <f t="shared" ref="R1219:R1282" si="117">MID(N1219,FIND("/",N1219)+1,50)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28.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0">
        <f t="shared" si="114"/>
        <v>172.27777777777777</v>
      </c>
      <c r="P1220" s="7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0">
        <f t="shared" si="114"/>
        <v>159.16819571865443</v>
      </c>
      <c r="P1221" s="7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28.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0">
        <f t="shared" si="114"/>
        <v>103.76666666666668</v>
      </c>
      <c r="P1222" s="7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28.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0">
        <f t="shared" si="114"/>
        <v>111.40954545454547</v>
      </c>
      <c r="P1223" s="7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0">
        <f t="shared" si="114"/>
        <v>280.375</v>
      </c>
      <c r="P1224" s="7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0">
        <f t="shared" si="114"/>
        <v>112.10606060606061</v>
      </c>
      <c r="P1225" s="7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0">
        <f t="shared" si="114"/>
        <v>7.0666666666666673</v>
      </c>
      <c r="P1226" s="7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28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0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28.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0">
        <f t="shared" si="114"/>
        <v>3.8739999999999997</v>
      </c>
      <c r="P1228" s="7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28.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0">
        <f t="shared" si="114"/>
        <v>0</v>
      </c>
      <c r="P1229" s="7" t="str">
        <f t="shared" si="115"/>
        <v>No Backers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28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0">
        <f t="shared" si="114"/>
        <v>29.299999999999997</v>
      </c>
      <c r="P1230" s="7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28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0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28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0">
        <f t="shared" si="114"/>
        <v>0</v>
      </c>
      <c r="P1232" s="7" t="str">
        <f t="shared" si="115"/>
        <v>No Backers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28.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0">
        <f t="shared" si="114"/>
        <v>0</v>
      </c>
      <c r="P1233" s="7" t="str">
        <f t="shared" si="115"/>
        <v>No Backers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28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0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28.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0">
        <f t="shared" si="114"/>
        <v>11.600000000000001</v>
      </c>
      <c r="P1235" s="7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28.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0">
        <f t="shared" si="114"/>
        <v>0</v>
      </c>
      <c r="P1236" s="7" t="str">
        <f t="shared" si="115"/>
        <v>No Backers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28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0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0">
        <f t="shared" si="114"/>
        <v>0</v>
      </c>
      <c r="P1238" s="7" t="str">
        <f t="shared" si="115"/>
        <v>No Backers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28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0">
        <f t="shared" si="114"/>
        <v>0</v>
      </c>
      <c r="P1239" s="7" t="str">
        <f t="shared" si="115"/>
        <v>No Backers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28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0">
        <f t="shared" si="114"/>
        <v>17.8</v>
      </c>
      <c r="P1240" s="7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0">
        <f t="shared" si="114"/>
        <v>0</v>
      </c>
      <c r="P1241" s="7" t="str">
        <f t="shared" si="115"/>
        <v>No Backers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0">
        <f t="shared" si="114"/>
        <v>3.0124999999999997</v>
      </c>
      <c r="P1242" s="7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28.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0">
        <f t="shared" si="114"/>
        <v>50.739999999999995</v>
      </c>
      <c r="P1243" s="7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28.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0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28.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0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28.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0">
        <f t="shared" si="114"/>
        <v>103.8</v>
      </c>
      <c r="P1246" s="7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28.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0">
        <f t="shared" si="114"/>
        <v>120.24999999999999</v>
      </c>
      <c r="P1247" s="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28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0">
        <f t="shared" si="114"/>
        <v>117</v>
      </c>
      <c r="P1248" s="7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0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0">
        <f t="shared" si="114"/>
        <v>151.63999999999999</v>
      </c>
      <c r="P1250" s="7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28.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0">
        <f t="shared" si="114"/>
        <v>104.44</v>
      </c>
      <c r="P1251" s="7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28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0">
        <f t="shared" si="114"/>
        <v>200.15333333333331</v>
      </c>
      <c r="P1252" s="7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0">
        <f t="shared" si="114"/>
        <v>101.8</v>
      </c>
      <c r="P1253" s="7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28.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0">
        <f t="shared" si="114"/>
        <v>137.65714285714284</v>
      </c>
      <c r="P1254" s="7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28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0">
        <f t="shared" si="114"/>
        <v>303833.2</v>
      </c>
      <c r="P1255" s="7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28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0">
        <f t="shared" si="114"/>
        <v>198.85074626865671</v>
      </c>
      <c r="P1256" s="7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28.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0">
        <f t="shared" si="114"/>
        <v>202.36666666666667</v>
      </c>
      <c r="P1257" s="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28.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0">
        <f t="shared" si="114"/>
        <v>117.96376666666666</v>
      </c>
      <c r="P1258" s="7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28.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0">
        <f t="shared" si="114"/>
        <v>294.72727272727275</v>
      </c>
      <c r="P1259" s="7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28.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0">
        <f t="shared" si="114"/>
        <v>213.14633333333336</v>
      </c>
      <c r="P1260" s="7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0">
        <f t="shared" si="114"/>
        <v>104.24</v>
      </c>
      <c r="P1261" s="7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28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0">
        <f t="shared" si="114"/>
        <v>113.66666666666667</v>
      </c>
      <c r="P1262" s="7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0">
        <f t="shared" si="114"/>
        <v>101.25</v>
      </c>
      <c r="P1263" s="7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28.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0">
        <f t="shared" si="114"/>
        <v>125.41538461538462</v>
      </c>
      <c r="P1264" s="7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0">
        <f t="shared" si="114"/>
        <v>119</v>
      </c>
      <c r="P1265" s="7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28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0">
        <f t="shared" si="114"/>
        <v>166.46153846153845</v>
      </c>
      <c r="P1266" s="7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28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0">
        <f t="shared" si="114"/>
        <v>119.14771428571429</v>
      </c>
      <c r="P1267" s="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0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28.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0">
        <f t="shared" si="114"/>
        <v>101.8</v>
      </c>
      <c r="P1269" s="7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0">
        <f t="shared" si="114"/>
        <v>116.66666666666667</v>
      </c>
      <c r="P1270" s="7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28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0">
        <f t="shared" si="114"/>
        <v>108.64893617021276</v>
      </c>
      <c r="P1271" s="7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0">
        <f t="shared" si="114"/>
        <v>114.72</v>
      </c>
      <c r="P1272" s="7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28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0">
        <f t="shared" si="114"/>
        <v>101.8</v>
      </c>
      <c r="P1273" s="7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28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0">
        <f t="shared" si="114"/>
        <v>106</v>
      </c>
      <c r="P1274" s="7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0">
        <f t="shared" si="114"/>
        <v>103.49999999999999</v>
      </c>
      <c r="P1275" s="7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28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0">
        <f t="shared" si="114"/>
        <v>154.97535999999999</v>
      </c>
      <c r="P1276" s="7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28.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0">
        <f t="shared" si="114"/>
        <v>162.14066666666668</v>
      </c>
      <c r="P1277" s="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0">
        <f t="shared" si="114"/>
        <v>104.42100000000001</v>
      </c>
      <c r="P1278" s="7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28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0">
        <f t="shared" si="114"/>
        <v>106.12433333333333</v>
      </c>
      <c r="P1279" s="7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28.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0">
        <f t="shared" si="114"/>
        <v>154.93846153846152</v>
      </c>
      <c r="P1280" s="7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28.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0">
        <f t="shared" si="114"/>
        <v>110.77157238734421</v>
      </c>
      <c r="P1281" s="7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28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0">
        <f t="shared" si="114"/>
        <v>110.91186666666665</v>
      </c>
      <c r="P1282" s="7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28.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0">
        <f t="shared" ref="O1283:O1346" si="120">(E1283/D1283)*100</f>
        <v>110.71428571428572</v>
      </c>
      <c r="P1283" s="7">
        <f t="shared" ref="P1283:P1346" si="121">IFERROR(ROUND(E1283/L1283,2),"No Backers")</f>
        <v>104.73</v>
      </c>
      <c r="Q1283" t="str">
        <f t="shared" ref="Q1283:Q1346" si="122">MID(N1283,1,FIND("/",N1283)-1)</f>
        <v>music</v>
      </c>
      <c r="R1283" t="str">
        <f t="shared" ref="R1283:R1346" si="123">MID(N1283,FIND("/",N1283)+1,50)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28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0">
        <f t="shared" si="120"/>
        <v>123.61333333333333</v>
      </c>
      <c r="P1284" s="7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28.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0">
        <f t="shared" si="120"/>
        <v>211.05</v>
      </c>
      <c r="P1285" s="7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28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0">
        <f t="shared" si="120"/>
        <v>101</v>
      </c>
      <c r="P1286" s="7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28.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0">
        <f t="shared" si="120"/>
        <v>101.64999999999999</v>
      </c>
      <c r="P1287" s="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28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0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42.7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0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28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0">
        <f t="shared" si="120"/>
        <v>100.44999999999999</v>
      </c>
      <c r="P1290" s="7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28.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0">
        <f t="shared" si="120"/>
        <v>125.06666666666666</v>
      </c>
      <c r="P1291" s="7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0">
        <f t="shared" si="120"/>
        <v>108.57142857142857</v>
      </c>
      <c r="P1292" s="7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28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0">
        <f t="shared" si="120"/>
        <v>145.70000000000002</v>
      </c>
      <c r="P1293" s="7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28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0">
        <f t="shared" si="120"/>
        <v>110.00000000000001</v>
      </c>
      <c r="P1294" s="7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28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0">
        <f t="shared" si="120"/>
        <v>102.23333333333333</v>
      </c>
      <c r="P1295" s="7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28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0">
        <f t="shared" si="120"/>
        <v>122</v>
      </c>
      <c r="P1296" s="7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28.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0">
        <f t="shared" si="120"/>
        <v>101.96000000000001</v>
      </c>
      <c r="P1297" s="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28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0">
        <f t="shared" si="120"/>
        <v>141.1764705882353</v>
      </c>
      <c r="P1298" s="7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28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0">
        <f t="shared" si="120"/>
        <v>109.52500000000001</v>
      </c>
      <c r="P1299" s="7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28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0">
        <f t="shared" si="120"/>
        <v>104.65</v>
      </c>
      <c r="P1300" s="7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28.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0">
        <f t="shared" si="120"/>
        <v>124</v>
      </c>
      <c r="P1301" s="7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28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0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28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0">
        <f t="shared" si="120"/>
        <v>102.75000000000001</v>
      </c>
      <c r="P1303" s="7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28.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0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0">
        <f t="shared" si="120"/>
        <v>130.26085714285716</v>
      </c>
      <c r="P1305" s="7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28.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0">
        <f t="shared" si="120"/>
        <v>39.627499999999998</v>
      </c>
      <c r="P1306" s="7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28.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0">
        <f t="shared" si="120"/>
        <v>25.976666666666663</v>
      </c>
      <c r="P1307" s="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28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0">
        <f t="shared" si="120"/>
        <v>65.24636363636364</v>
      </c>
      <c r="P1308" s="7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0">
        <f t="shared" si="120"/>
        <v>11.514000000000001</v>
      </c>
      <c r="P1309" s="7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0">
        <f t="shared" si="120"/>
        <v>11.360000000000001</v>
      </c>
      <c r="P1310" s="7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28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0">
        <f t="shared" si="120"/>
        <v>111.99130434782609</v>
      </c>
      <c r="P1311" s="7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28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0">
        <f t="shared" si="120"/>
        <v>15.5</v>
      </c>
      <c r="P1312" s="7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28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0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28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0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28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0">
        <f t="shared" si="120"/>
        <v>31.114999999999998</v>
      </c>
      <c r="P1315" s="7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28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0">
        <f t="shared" si="120"/>
        <v>1.1266666666666667</v>
      </c>
      <c r="P1316" s="7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0">
        <f t="shared" si="120"/>
        <v>40.404000000000003</v>
      </c>
      <c r="P1317" s="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28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0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28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0">
        <f t="shared" si="120"/>
        <v>5.7334999999999994</v>
      </c>
      <c r="P1319" s="7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28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0">
        <f t="shared" si="120"/>
        <v>15.324999999999999</v>
      </c>
      <c r="P1320" s="7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28.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0">
        <f t="shared" si="120"/>
        <v>15.103448275862069</v>
      </c>
      <c r="P1321" s="7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28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0">
        <f t="shared" si="120"/>
        <v>0.503</v>
      </c>
      <c r="P1322" s="7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28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0">
        <f t="shared" si="120"/>
        <v>1.3028138528138529</v>
      </c>
      <c r="P1323" s="7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28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0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28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0">
        <f t="shared" si="120"/>
        <v>8.8800000000000008</v>
      </c>
      <c r="P1325" s="7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28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0">
        <f t="shared" si="120"/>
        <v>9.84</v>
      </c>
      <c r="P1326" s="7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28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0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28.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0">
        <f t="shared" si="120"/>
        <v>1.1299999999999999</v>
      </c>
      <c r="P1328" s="7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28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0">
        <f t="shared" si="120"/>
        <v>3.5520833333333335</v>
      </c>
      <c r="P1329" s="7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28.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0">
        <f t="shared" si="120"/>
        <v>2.3306666666666667</v>
      </c>
      <c r="P1330" s="7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28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0">
        <f t="shared" si="120"/>
        <v>0.81600000000000006</v>
      </c>
      <c r="P1331" s="7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28.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0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28.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0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28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0">
        <f t="shared" si="120"/>
        <v>0</v>
      </c>
      <c r="P1334" s="7" t="str">
        <f t="shared" si="121"/>
        <v>No Backers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28.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0">
        <f t="shared" si="120"/>
        <v>0</v>
      </c>
      <c r="P1335" s="7" t="str">
        <f t="shared" si="121"/>
        <v>No Backers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28.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0">
        <f t="shared" si="120"/>
        <v>10.754135338345865</v>
      </c>
      <c r="P1336" s="7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28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0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28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0">
        <f t="shared" si="120"/>
        <v>84.946999999999989</v>
      </c>
      <c r="P1338" s="7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28.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0">
        <f t="shared" si="120"/>
        <v>49.381999999999998</v>
      </c>
      <c r="P1339" s="7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28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0">
        <f t="shared" si="120"/>
        <v>3.3033333333333332</v>
      </c>
      <c r="P1340" s="7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0">
        <f t="shared" si="120"/>
        <v>6.6339999999999995</v>
      </c>
      <c r="P1341" s="7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28.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0">
        <f t="shared" si="120"/>
        <v>0</v>
      </c>
      <c r="P1342" s="7" t="str">
        <f t="shared" si="121"/>
        <v>No Backers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28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0">
        <f t="shared" si="120"/>
        <v>70.36</v>
      </c>
      <c r="P1343" s="7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28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0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28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0">
        <f t="shared" si="120"/>
        <v>102.298</v>
      </c>
      <c r="P1345" s="7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28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0">
        <f t="shared" si="120"/>
        <v>377.73333333333335</v>
      </c>
      <c r="P1346" s="7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28.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0">
        <f t="shared" ref="O1347:O1410" si="126">(E1347/D1347)*100</f>
        <v>125</v>
      </c>
      <c r="P1347" s="7">
        <f t="shared" ref="P1347:P1410" si="127">IFERROR(ROUND(E1347/L1347,2),"No Backers")</f>
        <v>53.57</v>
      </c>
      <c r="Q1347" t="str">
        <f t="shared" ref="Q1347:Q1410" si="128">MID(N1347,1,FIND("/",N1347)-1)</f>
        <v>publishing</v>
      </c>
      <c r="R1347" t="str">
        <f t="shared" ref="R1347:R1410" si="129">MID(N1347,FIND("/",N1347)+1,50)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28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0">
        <f t="shared" si="126"/>
        <v>147.32653061224491</v>
      </c>
      <c r="P1348" s="7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28.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0">
        <f t="shared" si="126"/>
        <v>102.2</v>
      </c>
      <c r="P1349" s="7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28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0">
        <f t="shared" si="126"/>
        <v>101.8723404255319</v>
      </c>
      <c r="P1350" s="7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28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0">
        <f t="shared" si="126"/>
        <v>204.2</v>
      </c>
      <c r="P1351" s="7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28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0">
        <f t="shared" si="126"/>
        <v>104.05</v>
      </c>
      <c r="P1352" s="7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0">
        <f t="shared" si="126"/>
        <v>101.265</v>
      </c>
      <c r="P1353" s="7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28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0">
        <f t="shared" si="126"/>
        <v>136.13999999999999</v>
      </c>
      <c r="P1354" s="7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0">
        <f t="shared" si="126"/>
        <v>133.6</v>
      </c>
      <c r="P1355" s="7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28.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0">
        <f t="shared" si="126"/>
        <v>130.25</v>
      </c>
      <c r="P1356" s="7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28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0">
        <f t="shared" si="126"/>
        <v>122.67999999999999</v>
      </c>
      <c r="P1357" s="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28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0">
        <f t="shared" si="126"/>
        <v>182.81058823529412</v>
      </c>
      <c r="P1358" s="7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28.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0">
        <f t="shared" si="126"/>
        <v>125.29999999999998</v>
      </c>
      <c r="P1359" s="7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28.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0">
        <f t="shared" si="126"/>
        <v>111.66666666666667</v>
      </c>
      <c r="P1360" s="7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28.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0">
        <f t="shared" si="126"/>
        <v>115.75757575757575</v>
      </c>
      <c r="P1361" s="7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0">
        <f t="shared" si="126"/>
        <v>173.2</v>
      </c>
      <c r="P1362" s="7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28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0">
        <f t="shared" si="126"/>
        <v>125.98333333333333</v>
      </c>
      <c r="P1363" s="7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0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28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0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28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0">
        <f t="shared" si="126"/>
        <v>118.64285714285714</v>
      </c>
      <c r="P1366" s="7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28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0">
        <f t="shared" si="126"/>
        <v>100.26666666666667</v>
      </c>
      <c r="P1367" s="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0">
        <f t="shared" si="126"/>
        <v>126.48920000000001</v>
      </c>
      <c r="P1368" s="7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28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0">
        <f t="shared" si="126"/>
        <v>114.26</v>
      </c>
      <c r="P1369" s="7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28.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0">
        <f t="shared" si="126"/>
        <v>110.7</v>
      </c>
      <c r="P1370" s="7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28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0">
        <f t="shared" si="126"/>
        <v>105.34805315203954</v>
      </c>
      <c r="P1371" s="7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0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28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0">
        <f t="shared" si="126"/>
        <v>107.08672667523933</v>
      </c>
      <c r="P1373" s="7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0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0">
        <f t="shared" si="126"/>
        <v>105.01</v>
      </c>
      <c r="P1375" s="7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28.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0">
        <f t="shared" si="126"/>
        <v>189.46666666666667</v>
      </c>
      <c r="P1376" s="7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28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0">
        <f t="shared" si="126"/>
        <v>171.32499999999999</v>
      </c>
      <c r="P1377" s="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0">
        <f t="shared" si="126"/>
        <v>252.48648648648651</v>
      </c>
      <c r="P1378" s="7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28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0">
        <f t="shared" si="126"/>
        <v>116.15384615384616</v>
      </c>
      <c r="P1379" s="7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0">
        <f t="shared" si="126"/>
        <v>203.35000000000002</v>
      </c>
      <c r="P1380" s="7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0">
        <f t="shared" si="126"/>
        <v>111.60000000000001</v>
      </c>
      <c r="P1381" s="7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0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28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0">
        <f t="shared" si="126"/>
        <v>107.1</v>
      </c>
      <c r="P1383" s="7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28.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0">
        <f t="shared" si="126"/>
        <v>104.3625</v>
      </c>
      <c r="P1384" s="7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28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0">
        <f t="shared" si="126"/>
        <v>212.40909090909091</v>
      </c>
      <c r="P1385" s="7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28.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0">
        <f t="shared" si="126"/>
        <v>124.08571428571429</v>
      </c>
      <c r="P1386" s="7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28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0">
        <f t="shared" si="126"/>
        <v>110.406125</v>
      </c>
      <c r="P1387" s="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0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28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0">
        <f t="shared" si="126"/>
        <v>136.625</v>
      </c>
      <c r="P1389" s="7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28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0">
        <f t="shared" si="126"/>
        <v>134.8074</v>
      </c>
      <c r="P1390" s="7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0">
        <f t="shared" si="126"/>
        <v>145.4</v>
      </c>
      <c r="P1391" s="7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28.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0">
        <f t="shared" si="126"/>
        <v>109.10714285714285</v>
      </c>
      <c r="P1392" s="7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28.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0">
        <f t="shared" si="126"/>
        <v>110.2</v>
      </c>
      <c r="P1393" s="7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28.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0">
        <f t="shared" si="126"/>
        <v>113.64000000000001</v>
      </c>
      <c r="P1394" s="7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0">
        <f t="shared" si="126"/>
        <v>102.35000000000001</v>
      </c>
      <c r="P1395" s="7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28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0">
        <f t="shared" si="126"/>
        <v>122.13333333333334</v>
      </c>
      <c r="P1396" s="7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0">
        <f t="shared" si="126"/>
        <v>111.88571428571427</v>
      </c>
      <c r="P1397" s="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28.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0">
        <f t="shared" si="126"/>
        <v>107.3</v>
      </c>
      <c r="P1398" s="7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28.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0">
        <f t="shared" si="126"/>
        <v>113.85000000000001</v>
      </c>
      <c r="P1399" s="7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28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0">
        <f t="shared" si="126"/>
        <v>109.68181818181819</v>
      </c>
      <c r="P1400" s="7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28.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0">
        <f t="shared" si="126"/>
        <v>126.14444444444443</v>
      </c>
      <c r="P1401" s="7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28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0">
        <f t="shared" si="126"/>
        <v>167.42857142857144</v>
      </c>
      <c r="P1402" s="7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28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0">
        <f t="shared" si="126"/>
        <v>496.52000000000004</v>
      </c>
      <c r="P1403" s="7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28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0">
        <f t="shared" si="126"/>
        <v>109.16</v>
      </c>
      <c r="P1404" s="7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28.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0">
        <f t="shared" si="126"/>
        <v>102.57499999999999</v>
      </c>
      <c r="P1405" s="7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28.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0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0">
        <f t="shared" si="126"/>
        <v>0.42</v>
      </c>
      <c r="P1407" s="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0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28.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0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28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0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28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0">
        <f t="shared" ref="O1411:O1474" si="132">(E1411/D1411)*100</f>
        <v>0</v>
      </c>
      <c r="P1411" s="7" t="str">
        <f t="shared" ref="P1411:P1474" si="133">IFERROR(ROUND(E1411/L1411,2),"No Backers")</f>
        <v>No Backers</v>
      </c>
      <c r="Q1411" t="str">
        <f t="shared" ref="Q1411:Q1474" si="134">MID(N1411,1,FIND("/",N1411)-1)</f>
        <v>publishing</v>
      </c>
      <c r="R1411" t="str">
        <f t="shared" ref="R1411:R1474" si="135">MID(N1411,FIND("/",N1411)+1,50)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28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0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28.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0">
        <f t="shared" si="132"/>
        <v>0.23333333333333336</v>
      </c>
      <c r="P1413" s="7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0">
        <f t="shared" si="132"/>
        <v>4.5714285714285712</v>
      </c>
      <c r="P1414" s="7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28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0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28.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0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28.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0">
        <f t="shared" si="132"/>
        <v>18.181818181818183</v>
      </c>
      <c r="P1417" s="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28.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0">
        <f t="shared" si="132"/>
        <v>0</v>
      </c>
      <c r="P1418" s="7" t="str">
        <f t="shared" si="133"/>
        <v>No Backers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28.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0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28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0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28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0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0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28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0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28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0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28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0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28.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0">
        <f t="shared" si="132"/>
        <v>20.36</v>
      </c>
      <c r="P1426" s="7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28.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0">
        <f t="shared" si="132"/>
        <v>0</v>
      </c>
      <c r="P1427" s="7" t="str">
        <f t="shared" si="133"/>
        <v>No Backers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28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0">
        <f t="shared" si="132"/>
        <v>0</v>
      </c>
      <c r="P1428" s="7" t="str">
        <f t="shared" si="133"/>
        <v>No Backers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28.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0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28.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0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28.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0">
        <f t="shared" si="132"/>
        <v>0</v>
      </c>
      <c r="P1431" s="7" t="str">
        <f t="shared" si="133"/>
        <v>No Backers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28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0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28.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0">
        <f t="shared" si="132"/>
        <v>31.94705882352941</v>
      </c>
      <c r="P1433" s="7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28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0">
        <f t="shared" si="132"/>
        <v>0</v>
      </c>
      <c r="P1434" s="7" t="str">
        <f t="shared" si="133"/>
        <v>No Backers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28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0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28.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0">
        <f t="shared" si="132"/>
        <v>9.9878048780487809</v>
      </c>
      <c r="P1436" s="7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0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28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0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28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0">
        <f t="shared" si="132"/>
        <v>26.900000000000002</v>
      </c>
      <c r="P1439" s="7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28.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0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28.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0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28.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0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28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0">
        <f t="shared" si="132"/>
        <v>1.1222222222222222</v>
      </c>
      <c r="P1443" s="7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28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0">
        <f t="shared" si="132"/>
        <v>0</v>
      </c>
      <c r="P1444" s="7" t="str">
        <f t="shared" si="133"/>
        <v>No Backers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28.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0">
        <f t="shared" si="132"/>
        <v>0</v>
      </c>
      <c r="P1445" s="7" t="str">
        <f t="shared" si="133"/>
        <v>No Backers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0">
        <f t="shared" si="132"/>
        <v>0</v>
      </c>
      <c r="P1446" s="7" t="str">
        <f t="shared" si="133"/>
        <v>No Backers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28.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0">
        <f t="shared" si="132"/>
        <v>0</v>
      </c>
      <c r="P1447" s="7" t="str">
        <f t="shared" si="133"/>
        <v>No Backers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28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0">
        <f t="shared" si="132"/>
        <v>0</v>
      </c>
      <c r="P1448" s="7" t="str">
        <f t="shared" si="133"/>
        <v>No Backers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0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28.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0">
        <f t="shared" si="132"/>
        <v>0</v>
      </c>
      <c r="P1450" s="7" t="str">
        <f t="shared" si="133"/>
        <v>No Backers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28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0">
        <f t="shared" si="132"/>
        <v>0</v>
      </c>
      <c r="P1451" s="7" t="str">
        <f t="shared" si="133"/>
        <v>No Backers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28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0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0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0">
        <f t="shared" si="132"/>
        <v>0</v>
      </c>
      <c r="P1454" s="7" t="str">
        <f t="shared" si="133"/>
        <v>No Backers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28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0">
        <f t="shared" si="132"/>
        <v>0</v>
      </c>
      <c r="P1455" s="7" t="str">
        <f t="shared" si="133"/>
        <v>No Backers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28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0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28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0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0">
        <f t="shared" si="132"/>
        <v>2.9000000000000004</v>
      </c>
      <c r="P1458" s="7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0">
        <f t="shared" si="132"/>
        <v>0</v>
      </c>
      <c r="P1459" s="7" t="str">
        <f t="shared" si="133"/>
        <v>No Backers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28.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0">
        <f t="shared" si="132"/>
        <v>0</v>
      </c>
      <c r="P1460" s="7" t="str">
        <f t="shared" si="133"/>
        <v>No Backers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28.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0">
        <f t="shared" si="132"/>
        <v>0</v>
      </c>
      <c r="P1461" s="7" t="str">
        <f t="shared" si="133"/>
        <v>No Backers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28.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0">
        <f t="shared" si="132"/>
        <v>0</v>
      </c>
      <c r="P1462" s="7" t="str">
        <f t="shared" si="133"/>
        <v>No Backers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0">
        <f t="shared" si="132"/>
        <v>101.24459999999999</v>
      </c>
      <c r="P1463" s="7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0">
        <f t="shared" si="132"/>
        <v>108.5175</v>
      </c>
      <c r="P1464" s="7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28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0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0">
        <f t="shared" si="132"/>
        <v>163.19999999999999</v>
      </c>
      <c r="P1466" s="7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28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0">
        <f t="shared" si="132"/>
        <v>456.41449999999998</v>
      </c>
      <c r="P1467" s="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28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0">
        <f t="shared" si="132"/>
        <v>107.87731249999999</v>
      </c>
      <c r="P1468" s="7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0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28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0">
        <f t="shared" si="132"/>
        <v>102.36842105263158</v>
      </c>
      <c r="P1470" s="7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0">
        <f t="shared" si="132"/>
        <v>108.42485875706214</v>
      </c>
      <c r="P1471" s="7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28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0">
        <f t="shared" si="132"/>
        <v>125.13333333333334</v>
      </c>
      <c r="P1472" s="7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28.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0">
        <f t="shared" si="132"/>
        <v>103.840625</v>
      </c>
      <c r="P1473" s="7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28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0">
        <f t="shared" si="132"/>
        <v>138.70400000000001</v>
      </c>
      <c r="P1474" s="7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0">
        <f t="shared" ref="O1475:O1538" si="138">(E1475/D1475)*100</f>
        <v>120.51600000000001</v>
      </c>
      <c r="P1475" s="7">
        <f t="shared" ref="P1475:P1538" si="139">IFERROR(ROUND(E1475/L1475,2),"No Backers")</f>
        <v>38.46</v>
      </c>
      <c r="Q1475" t="str">
        <f t="shared" ref="Q1475:Q1538" si="140">MID(N1475,1,FIND("/",N1475)-1)</f>
        <v>publishing</v>
      </c>
      <c r="R1475" t="str">
        <f t="shared" ref="R1475:R1538" si="141">MID(N1475,FIND("/",N1475)+1,50)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28.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0">
        <f t="shared" si="138"/>
        <v>112.26666666666667</v>
      </c>
      <c r="P1476" s="7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28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0">
        <f t="shared" si="138"/>
        <v>188.66966666666667</v>
      </c>
      <c r="P1477" s="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0">
        <f t="shared" si="138"/>
        <v>661.55466666666666</v>
      </c>
      <c r="P1478" s="7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28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0">
        <f t="shared" si="138"/>
        <v>111.31</v>
      </c>
      <c r="P1479" s="7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28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0">
        <f t="shared" si="138"/>
        <v>1181.6142199999999</v>
      </c>
      <c r="P1480" s="7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28.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0">
        <f t="shared" si="138"/>
        <v>137.375</v>
      </c>
      <c r="P1481" s="7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28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0">
        <f t="shared" si="138"/>
        <v>117.04040000000001</v>
      </c>
      <c r="P1482" s="7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28.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0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0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28.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0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0">
        <f t="shared" si="138"/>
        <v>0</v>
      </c>
      <c r="P1486" s="7" t="str">
        <f t="shared" si="139"/>
        <v>No Backers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28.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0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28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0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28.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0">
        <f t="shared" si="138"/>
        <v>0</v>
      </c>
      <c r="P1489" s="7" t="str">
        <f t="shared" si="139"/>
        <v>No Backers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28.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0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28.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0">
        <f t="shared" si="138"/>
        <v>0</v>
      </c>
      <c r="P1491" s="7" t="str">
        <f t="shared" si="139"/>
        <v>No Backers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28.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0">
        <f t="shared" si="138"/>
        <v>30.862068965517242</v>
      </c>
      <c r="P1492" s="7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28.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0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28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0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0">
        <f t="shared" si="138"/>
        <v>0</v>
      </c>
      <c r="P1495" s="7" t="str">
        <f t="shared" si="139"/>
        <v>No Backers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28.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0">
        <f t="shared" si="138"/>
        <v>8.9</v>
      </c>
      <c r="P1496" s="7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0">
        <f t="shared" si="138"/>
        <v>0</v>
      </c>
      <c r="P1497" s="7" t="str">
        <f t="shared" si="139"/>
        <v>No Backers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28.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0">
        <f t="shared" si="138"/>
        <v>0</v>
      </c>
      <c r="P1498" s="7" t="str">
        <f t="shared" si="139"/>
        <v>No Backers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28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0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28.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0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28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0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28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0">
        <f t="shared" si="138"/>
        <v>25.035714285714285</v>
      </c>
      <c r="P1502" s="7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0">
        <f t="shared" si="138"/>
        <v>166.33076923076925</v>
      </c>
      <c r="P1503" s="7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28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0">
        <f t="shared" si="138"/>
        <v>101.44545454545455</v>
      </c>
      <c r="P1504" s="7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28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0">
        <f t="shared" si="138"/>
        <v>107.89146666666667</v>
      </c>
      <c r="P1505" s="7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0">
        <f t="shared" si="138"/>
        <v>277.93846153846158</v>
      </c>
      <c r="P1506" s="7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28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0">
        <f t="shared" si="138"/>
        <v>103.58125</v>
      </c>
      <c r="P1507" s="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28.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0">
        <f t="shared" si="138"/>
        <v>111.4</v>
      </c>
      <c r="P1508" s="7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28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0">
        <f t="shared" si="138"/>
        <v>215</v>
      </c>
      <c r="P1509" s="7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28.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0">
        <f t="shared" si="138"/>
        <v>110.76216216216217</v>
      </c>
      <c r="P1510" s="7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28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0">
        <f t="shared" si="138"/>
        <v>123.64125714285714</v>
      </c>
      <c r="P1511" s="7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28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0">
        <f t="shared" si="138"/>
        <v>101.03500000000001</v>
      </c>
      <c r="P1512" s="7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28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0">
        <f t="shared" si="138"/>
        <v>111.79285714285714</v>
      </c>
      <c r="P1513" s="7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28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0">
        <f t="shared" si="138"/>
        <v>558.7714285714286</v>
      </c>
      <c r="P1514" s="7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28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0">
        <f t="shared" si="138"/>
        <v>150.01875000000001</v>
      </c>
      <c r="P1515" s="7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28.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0">
        <f t="shared" si="138"/>
        <v>106.476</v>
      </c>
      <c r="P1516" s="7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28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0">
        <f t="shared" si="138"/>
        <v>157.18899999999999</v>
      </c>
      <c r="P1517" s="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28.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0">
        <f t="shared" si="138"/>
        <v>108.65882352941176</v>
      </c>
      <c r="P1518" s="7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28.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0">
        <f t="shared" si="138"/>
        <v>161.97999999999999</v>
      </c>
      <c r="P1519" s="7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0">
        <f t="shared" si="138"/>
        <v>205.36666666666665</v>
      </c>
      <c r="P1520" s="7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28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0">
        <f t="shared" si="138"/>
        <v>103.36388888888889</v>
      </c>
      <c r="P1521" s="7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0">
        <f t="shared" si="138"/>
        <v>103.47222222222223</v>
      </c>
      <c r="P1522" s="7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28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0">
        <f t="shared" si="138"/>
        <v>106.81333333333333</v>
      </c>
      <c r="P1523" s="7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28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0">
        <f t="shared" si="138"/>
        <v>138.96574712643678</v>
      </c>
      <c r="P1524" s="7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28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0">
        <f t="shared" si="138"/>
        <v>124.84324324324325</v>
      </c>
      <c r="P1525" s="7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28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0">
        <f t="shared" si="138"/>
        <v>206.99999999999997</v>
      </c>
      <c r="P1526" s="7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28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0">
        <f t="shared" si="138"/>
        <v>174.00576923076923</v>
      </c>
      <c r="P1527" s="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28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0">
        <f t="shared" si="138"/>
        <v>120.32608695652173</v>
      </c>
      <c r="P1528" s="7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28.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0">
        <f t="shared" si="138"/>
        <v>110.44428571428573</v>
      </c>
      <c r="P1529" s="7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0">
        <f t="shared" si="138"/>
        <v>281.56666666666666</v>
      </c>
      <c r="P1530" s="7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0">
        <f t="shared" si="138"/>
        <v>100.67894736842105</v>
      </c>
      <c r="P1531" s="7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28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0">
        <f t="shared" si="138"/>
        <v>134.82571428571427</v>
      </c>
      <c r="P1532" s="7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28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0">
        <f t="shared" si="138"/>
        <v>175.95744680851064</v>
      </c>
      <c r="P1533" s="7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28.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0">
        <f t="shared" si="138"/>
        <v>484.02000000000004</v>
      </c>
      <c r="P1534" s="7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0">
        <f t="shared" si="138"/>
        <v>145.14000000000001</v>
      </c>
      <c r="P1535" s="7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28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0">
        <f t="shared" si="138"/>
        <v>417.73333333333335</v>
      </c>
      <c r="P1536" s="7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28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0">
        <f t="shared" si="138"/>
        <v>132.42499999999998</v>
      </c>
      <c r="P1537" s="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28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0">
        <f t="shared" si="138"/>
        <v>250.30841666666666</v>
      </c>
      <c r="P1538" s="7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28.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0">
        <f t="shared" ref="O1539:O1602" si="144">(E1539/D1539)*100</f>
        <v>179.9</v>
      </c>
      <c r="P1539" s="7">
        <f t="shared" ref="P1539:P1602" si="145">IFERROR(ROUND(E1539/L1539,2),"No Backers")</f>
        <v>96.38</v>
      </c>
      <c r="Q1539" t="str">
        <f t="shared" ref="Q1539:Q1602" si="146">MID(N1539,1,FIND("/",N1539)-1)</f>
        <v>photography</v>
      </c>
      <c r="R1539" t="str">
        <f t="shared" ref="R1539:R1602" si="147">MID(N1539,FIND("/",N1539)+1,50)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28.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0">
        <f t="shared" si="144"/>
        <v>102.62857142857142</v>
      </c>
      <c r="P1540" s="7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28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0">
        <f t="shared" si="144"/>
        <v>135.98609999999999</v>
      </c>
      <c r="P1541" s="7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28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0">
        <f t="shared" si="144"/>
        <v>117.86666666666667</v>
      </c>
      <c r="P1542" s="7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28.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0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28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0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28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0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28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0">
        <f t="shared" si="144"/>
        <v>0</v>
      </c>
      <c r="P1546" s="7" t="str">
        <f t="shared" si="145"/>
        <v>No Backers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28.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0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28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0">
        <f t="shared" si="144"/>
        <v>28.9</v>
      </c>
      <c r="P1548" s="7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28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0">
        <f t="shared" si="144"/>
        <v>0</v>
      </c>
      <c r="P1549" s="7" t="str">
        <f t="shared" si="145"/>
        <v>No Backers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0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28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0">
        <f t="shared" si="144"/>
        <v>34</v>
      </c>
      <c r="P1551" s="7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28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0">
        <f t="shared" si="144"/>
        <v>13.466666666666665</v>
      </c>
      <c r="P1552" s="7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28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0">
        <f t="shared" si="144"/>
        <v>0</v>
      </c>
      <c r="P1553" s="7" t="str">
        <f t="shared" si="145"/>
        <v>No Backers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28.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0">
        <f t="shared" si="144"/>
        <v>49.186046511627907</v>
      </c>
      <c r="P1554" s="7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28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0">
        <f t="shared" si="144"/>
        <v>0</v>
      </c>
      <c r="P1555" s="7" t="str">
        <f t="shared" si="145"/>
        <v>No Backers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28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0">
        <f t="shared" si="144"/>
        <v>0</v>
      </c>
      <c r="P1556" s="7" t="str">
        <f t="shared" si="145"/>
        <v>No Backers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28.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0">
        <f t="shared" si="144"/>
        <v>0</v>
      </c>
      <c r="P1557" s="7" t="str">
        <f t="shared" si="145"/>
        <v>No Backers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28.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0">
        <f t="shared" si="144"/>
        <v>45.133333333333333</v>
      </c>
      <c r="P1558" s="7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28.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0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0">
        <f t="shared" si="144"/>
        <v>4.666666666666667</v>
      </c>
      <c r="P1560" s="7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0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28.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0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28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0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28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0">
        <f t="shared" si="144"/>
        <v>0</v>
      </c>
      <c r="P1564" s="7" t="str">
        <f t="shared" si="145"/>
        <v>No Backers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28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0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28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0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28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0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28.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0">
        <f t="shared" si="144"/>
        <v>21.25</v>
      </c>
      <c r="P1568" s="7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28.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0">
        <f t="shared" si="144"/>
        <v>4.117647058823529</v>
      </c>
      <c r="P1569" s="7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28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0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0">
        <f t="shared" si="144"/>
        <v>0</v>
      </c>
      <c r="P1571" s="7" t="str">
        <f t="shared" si="145"/>
        <v>No Backers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0">
        <f t="shared" si="144"/>
        <v>41.4</v>
      </c>
      <c r="P1572" s="7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28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0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28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0">
        <f t="shared" si="144"/>
        <v>5</v>
      </c>
      <c r="P1574" s="7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28.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0">
        <f t="shared" si="144"/>
        <v>2.4777777777777779</v>
      </c>
      <c r="P1575" s="7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28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0">
        <f t="shared" si="144"/>
        <v>5.0599999999999996</v>
      </c>
      <c r="P1576" s="7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28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0">
        <f t="shared" si="144"/>
        <v>22.91</v>
      </c>
      <c r="P1577" s="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0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28.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0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28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0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0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28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0">
        <f t="shared" si="144"/>
        <v>0</v>
      </c>
      <c r="P1582" s="7" t="str">
        <f t="shared" si="145"/>
        <v>No Backers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28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0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0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28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0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28.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0">
        <f t="shared" si="144"/>
        <v>0</v>
      </c>
      <c r="P1586" s="7" t="str">
        <f t="shared" si="145"/>
        <v>No Backers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28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0">
        <f t="shared" si="144"/>
        <v>79</v>
      </c>
      <c r="P1587" s="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0">
        <f t="shared" si="144"/>
        <v>0</v>
      </c>
      <c r="P1588" s="7" t="str">
        <f t="shared" si="145"/>
        <v>No Backers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28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0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0">
        <f t="shared" si="144"/>
        <v>0</v>
      </c>
      <c r="P1590" s="7" t="str">
        <f t="shared" si="145"/>
        <v>No Backers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28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0">
        <f t="shared" si="144"/>
        <v>0</v>
      </c>
      <c r="P1591" s="7" t="str">
        <f t="shared" si="145"/>
        <v>No Backers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0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28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0">
        <f t="shared" si="144"/>
        <v>29.228571428571428</v>
      </c>
      <c r="P1593" s="7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0">
        <f t="shared" si="144"/>
        <v>0</v>
      </c>
      <c r="P1594" s="7" t="str">
        <f t="shared" si="145"/>
        <v>No Backers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0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0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28.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0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0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28.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0">
        <f t="shared" si="144"/>
        <v>0</v>
      </c>
      <c r="P1599" s="7" t="str">
        <f t="shared" si="145"/>
        <v>No Backers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28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0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28.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0">
        <f t="shared" si="144"/>
        <v>0</v>
      </c>
      <c r="P1601" s="7" t="str">
        <f t="shared" si="145"/>
        <v>No Backers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28.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0">
        <f t="shared" si="144"/>
        <v>7.3400000000000007</v>
      </c>
      <c r="P1602" s="7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28.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0">
        <f t="shared" ref="O1603:O1666" si="150">(E1603/D1603)*100</f>
        <v>108.2492</v>
      </c>
      <c r="P1603" s="7">
        <f t="shared" ref="P1603:P1666" si="151">IFERROR(ROUND(E1603/L1603,2),"No Backers")</f>
        <v>48.33</v>
      </c>
      <c r="Q1603" t="str">
        <f t="shared" ref="Q1603:Q1666" si="152">MID(N1603,1,FIND("/",N1603)-1)</f>
        <v>music</v>
      </c>
      <c r="R1603" t="str">
        <f t="shared" ref="R1603:R1666" si="153">MID(N1603,FIND("/",N1603)+1,50)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28.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0">
        <f t="shared" si="150"/>
        <v>100.16666666666667</v>
      </c>
      <c r="P1604" s="7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0">
        <f t="shared" si="150"/>
        <v>100.03299999999999</v>
      </c>
      <c r="P1605" s="7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28.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0">
        <f t="shared" si="150"/>
        <v>122.10714285714286</v>
      </c>
      <c r="P1606" s="7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28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0">
        <f t="shared" si="150"/>
        <v>100.69333333333334</v>
      </c>
      <c r="P1607" s="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28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0">
        <f t="shared" si="150"/>
        <v>101.004125</v>
      </c>
      <c r="P1608" s="7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28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0">
        <f t="shared" si="150"/>
        <v>145.11000000000001</v>
      </c>
      <c r="P1609" s="7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0">
        <f t="shared" si="150"/>
        <v>101.25</v>
      </c>
      <c r="P1610" s="7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28.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0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0">
        <f t="shared" si="150"/>
        <v>271.85000000000002</v>
      </c>
      <c r="P1612" s="7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0">
        <f t="shared" si="150"/>
        <v>125.125</v>
      </c>
      <c r="P1613" s="7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0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28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0">
        <f t="shared" si="150"/>
        <v>101.49999999999999</v>
      </c>
      <c r="P1615" s="7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28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0">
        <f t="shared" si="150"/>
        <v>102.69999999999999</v>
      </c>
      <c r="P1616" s="7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28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0">
        <f t="shared" si="150"/>
        <v>114.12500000000001</v>
      </c>
      <c r="P1617" s="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28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0">
        <f t="shared" si="150"/>
        <v>104.2</v>
      </c>
      <c r="P1618" s="7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0">
        <f t="shared" si="150"/>
        <v>145.85714285714286</v>
      </c>
      <c r="P1619" s="7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0">
        <f t="shared" si="150"/>
        <v>105.06666666666666</v>
      </c>
      <c r="P1620" s="7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28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0">
        <f t="shared" si="150"/>
        <v>133.33333333333331</v>
      </c>
      <c r="P1621" s="7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0">
        <f t="shared" si="150"/>
        <v>112.99999999999999</v>
      </c>
      <c r="P1622" s="7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28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0">
        <f t="shared" si="150"/>
        <v>121.2</v>
      </c>
      <c r="P1623" s="7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28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0">
        <f t="shared" si="150"/>
        <v>101.72463768115942</v>
      </c>
      <c r="P1624" s="7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28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0">
        <f t="shared" si="150"/>
        <v>101.06666666666666</v>
      </c>
      <c r="P1625" s="7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0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28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0">
        <f t="shared" si="150"/>
        <v>155.33333333333331</v>
      </c>
      <c r="P1627" s="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28.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0">
        <f t="shared" si="150"/>
        <v>101.18750000000001</v>
      </c>
      <c r="P1628" s="7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28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0">
        <f t="shared" si="150"/>
        <v>117</v>
      </c>
      <c r="P1629" s="7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0">
        <f t="shared" si="150"/>
        <v>100.925</v>
      </c>
      <c r="P1630" s="7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0">
        <f t="shared" si="150"/>
        <v>103.66666666666666</v>
      </c>
      <c r="P1631" s="7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28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0">
        <f t="shared" si="150"/>
        <v>265.25</v>
      </c>
      <c r="P1632" s="7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28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0">
        <f t="shared" si="150"/>
        <v>155.91</v>
      </c>
      <c r="P1633" s="7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28.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0">
        <f t="shared" si="150"/>
        <v>101.62500000000001</v>
      </c>
      <c r="P1634" s="7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28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0">
        <f t="shared" si="150"/>
        <v>100</v>
      </c>
      <c r="P1635" s="7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0">
        <f t="shared" si="150"/>
        <v>100.49999999999999</v>
      </c>
      <c r="P1636" s="7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28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0">
        <f t="shared" si="150"/>
        <v>125.29999999999998</v>
      </c>
      <c r="P1637" s="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28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0">
        <f t="shared" si="150"/>
        <v>103.55555555555556</v>
      </c>
      <c r="P1638" s="7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28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0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0">
        <f t="shared" si="150"/>
        <v>105</v>
      </c>
      <c r="P1640" s="7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28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0">
        <f t="shared" si="150"/>
        <v>100</v>
      </c>
      <c r="P1641" s="7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28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0">
        <f t="shared" si="150"/>
        <v>169.86</v>
      </c>
      <c r="P1642" s="7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0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28.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0">
        <f t="shared" si="150"/>
        <v>100</v>
      </c>
      <c r="P1644" s="7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0">
        <f t="shared" si="150"/>
        <v>124.70000000000002</v>
      </c>
      <c r="P1645" s="7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28.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0">
        <f t="shared" si="150"/>
        <v>109.5</v>
      </c>
      <c r="P1646" s="7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28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0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28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0">
        <f t="shared" si="150"/>
        <v>110.2</v>
      </c>
      <c r="P1648" s="7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28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0">
        <f t="shared" si="150"/>
        <v>104.71999999999998</v>
      </c>
      <c r="P1649" s="7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28.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0">
        <f t="shared" si="150"/>
        <v>125.26086956521738</v>
      </c>
      <c r="P1650" s="7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28.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0">
        <f t="shared" si="150"/>
        <v>100.58763157894737</v>
      </c>
      <c r="P1651" s="7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0">
        <f t="shared" si="150"/>
        <v>141.55000000000001</v>
      </c>
      <c r="P1652" s="7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28.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0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28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0">
        <f t="shared" si="150"/>
        <v>100.66666666666666</v>
      </c>
      <c r="P1654" s="7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28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0">
        <f t="shared" si="150"/>
        <v>174.2304</v>
      </c>
      <c r="P1655" s="7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28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0">
        <f t="shared" si="150"/>
        <v>119.90909090909089</v>
      </c>
      <c r="P1656" s="7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0">
        <f t="shared" si="150"/>
        <v>142.86666666666667</v>
      </c>
      <c r="P1657" s="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42.75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0">
        <f t="shared" si="150"/>
        <v>100.33493333333334</v>
      </c>
      <c r="P1658" s="7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28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0">
        <f t="shared" si="150"/>
        <v>104.93380000000001</v>
      </c>
      <c r="P1659" s="7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28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0">
        <f t="shared" si="150"/>
        <v>132.23333333333335</v>
      </c>
      <c r="P1660" s="7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28.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0">
        <f t="shared" si="150"/>
        <v>112.79999999999998</v>
      </c>
      <c r="P1661" s="7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28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0">
        <f t="shared" si="150"/>
        <v>1253.75</v>
      </c>
      <c r="P1662" s="7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28.5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0">
        <f t="shared" si="150"/>
        <v>102.50632911392405</v>
      </c>
      <c r="P1663" s="7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28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0">
        <f t="shared" si="150"/>
        <v>102.6375</v>
      </c>
      <c r="P1664" s="7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0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28.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0">
        <f t="shared" si="150"/>
        <v>122.40879999999999</v>
      </c>
      <c r="P1666" s="7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28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0">
        <f t="shared" ref="O1667:O1730" si="156">(E1667/D1667)*100</f>
        <v>119.45714285714286</v>
      </c>
      <c r="P1667" s="7">
        <f t="shared" ref="P1667:P1730" si="157">IFERROR(ROUND(E1667/L1667,2),"No Backers")</f>
        <v>44.96</v>
      </c>
      <c r="Q1667" t="str">
        <f t="shared" ref="Q1667:Q1730" si="158">MID(N1667,1,FIND("/",N1667)-1)</f>
        <v>music</v>
      </c>
      <c r="R1667" t="str">
        <f t="shared" ref="R1667:R1730" si="159">MID(N1667,FIND("/",N1667)+1,50)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28.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0">
        <f t="shared" si="156"/>
        <v>160.88</v>
      </c>
      <c r="P1668" s="7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28.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0">
        <f t="shared" si="156"/>
        <v>126.85294117647059</v>
      </c>
      <c r="P1669" s="7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28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0">
        <f t="shared" si="156"/>
        <v>102.6375</v>
      </c>
      <c r="P1670" s="7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28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0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28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0">
        <f t="shared" si="156"/>
        <v>102.60000000000001</v>
      </c>
      <c r="P1672" s="7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0">
        <f t="shared" si="156"/>
        <v>100.67349999999999</v>
      </c>
      <c r="P1673" s="7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0">
        <f t="shared" si="156"/>
        <v>112.94117647058823</v>
      </c>
      <c r="P1674" s="7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28.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0">
        <f t="shared" si="156"/>
        <v>128.09523809523807</v>
      </c>
      <c r="P1675" s="7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28.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0">
        <f t="shared" si="156"/>
        <v>201.7</v>
      </c>
      <c r="P1676" s="7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0">
        <f t="shared" si="156"/>
        <v>137.416</v>
      </c>
      <c r="P1677" s="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0">
        <f t="shared" si="156"/>
        <v>115.33333333333333</v>
      </c>
      <c r="P1678" s="7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28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0">
        <f t="shared" si="156"/>
        <v>111.66666666666667</v>
      </c>
      <c r="P1679" s="7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28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0">
        <f t="shared" si="156"/>
        <v>118.39999999999999</v>
      </c>
      <c r="P1680" s="7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28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0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0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28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0">
        <f t="shared" si="156"/>
        <v>101.42212307692309</v>
      </c>
      <c r="P1683" s="7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0">
        <f t="shared" si="156"/>
        <v>0</v>
      </c>
      <c r="P1684" s="7" t="str">
        <f t="shared" si="157"/>
        <v>No Backers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28.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0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0">
        <f t="shared" si="156"/>
        <v>109.125</v>
      </c>
      <c r="P1686" s="7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28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0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28.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0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28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0">
        <f t="shared" si="156"/>
        <v>31.25</v>
      </c>
      <c r="P1689" s="7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28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0">
        <f t="shared" si="156"/>
        <v>44.3</v>
      </c>
      <c r="P1690" s="7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0">
        <f t="shared" si="156"/>
        <v>100</v>
      </c>
      <c r="P1691" s="7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28.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0">
        <f t="shared" si="156"/>
        <v>25.4</v>
      </c>
      <c r="P1692" s="7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28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0">
        <f t="shared" si="156"/>
        <v>33.473333333333329</v>
      </c>
      <c r="P1693" s="7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28.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0">
        <f t="shared" si="156"/>
        <v>47.8</v>
      </c>
      <c r="P1694" s="7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28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0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28.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0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28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0">
        <f t="shared" si="156"/>
        <v>11.708333333333334</v>
      </c>
      <c r="P1697" s="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28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0">
        <f t="shared" si="156"/>
        <v>0</v>
      </c>
      <c r="P1698" s="7" t="str">
        <f t="shared" si="157"/>
        <v>No Backers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28.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0">
        <f t="shared" si="156"/>
        <v>20.208000000000002</v>
      </c>
      <c r="P1699" s="7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2.7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0">
        <f t="shared" si="156"/>
        <v>0</v>
      </c>
      <c r="P1700" s="7" t="str">
        <f t="shared" si="157"/>
        <v>No Backers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28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0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28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0">
        <f t="shared" si="156"/>
        <v>26.06</v>
      </c>
      <c r="P1702" s="7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28.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0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0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28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0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0">
        <f t="shared" si="156"/>
        <v>65.100000000000009</v>
      </c>
      <c r="P1706" s="7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28.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0">
        <f t="shared" si="156"/>
        <v>0</v>
      </c>
      <c r="P1707" s="7" t="str">
        <f t="shared" si="157"/>
        <v>No Backers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28.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0">
        <f t="shared" si="156"/>
        <v>0</v>
      </c>
      <c r="P1708" s="7" t="str">
        <f t="shared" si="157"/>
        <v>No Backers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28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0">
        <f t="shared" si="156"/>
        <v>9.74</v>
      </c>
      <c r="P1709" s="7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28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0">
        <f t="shared" si="156"/>
        <v>0</v>
      </c>
      <c r="P1710" s="7" t="str">
        <f t="shared" si="157"/>
        <v>No Backers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28.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0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0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28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0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28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0">
        <f t="shared" si="156"/>
        <v>0</v>
      </c>
      <c r="P1714" s="7" t="str">
        <f t="shared" si="157"/>
        <v>No Backers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28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0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28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0">
        <f t="shared" si="156"/>
        <v>7.8680000000000003</v>
      </c>
      <c r="P1716" s="7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28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0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28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0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28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0">
        <f t="shared" si="156"/>
        <v>42.725880551301685</v>
      </c>
      <c r="P1719" s="7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0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28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0">
        <f t="shared" si="156"/>
        <v>0.87500000000000011</v>
      </c>
      <c r="P1721" s="7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28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0">
        <f t="shared" si="156"/>
        <v>5.625</v>
      </c>
      <c r="P1722" s="7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28.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0">
        <f t="shared" si="156"/>
        <v>0</v>
      </c>
      <c r="P1723" s="7" t="str">
        <f t="shared" si="157"/>
        <v>No Backers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28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0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28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0">
        <f t="shared" si="156"/>
        <v>6.5</v>
      </c>
      <c r="P1725" s="7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28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0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28.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0">
        <f t="shared" si="156"/>
        <v>10.181818181818182</v>
      </c>
      <c r="P1727" s="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0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28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0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28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0">
        <f t="shared" si="156"/>
        <v>68.400000000000006</v>
      </c>
      <c r="P1730" s="7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28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0">
        <f t="shared" ref="O1731:O1794" si="162">(E1731/D1731)*100</f>
        <v>0</v>
      </c>
      <c r="P1731" s="7" t="str">
        <f t="shared" ref="P1731:P1794" si="163">IFERROR(ROUND(E1731/L1731,2),"No Backers")</f>
        <v>No Backers</v>
      </c>
      <c r="Q1731" t="str">
        <f t="shared" ref="Q1731:Q1794" si="164">MID(N1731,1,FIND("/",N1731)-1)</f>
        <v>music</v>
      </c>
      <c r="R1731" t="str">
        <f t="shared" ref="R1731:R1794" si="165">MID(N1731,FIND("/",N1731)+1,50)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28.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0">
        <f t="shared" si="162"/>
        <v>0</v>
      </c>
      <c r="P1732" s="7" t="str">
        <f t="shared" si="163"/>
        <v>No Backers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0">
        <f t="shared" si="162"/>
        <v>0</v>
      </c>
      <c r="P1733" s="7" t="str">
        <f t="shared" si="163"/>
        <v>No Backers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28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0">
        <f t="shared" si="162"/>
        <v>0</v>
      </c>
      <c r="P1734" s="7" t="str">
        <f t="shared" si="163"/>
        <v>No Backers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28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0">
        <f t="shared" si="162"/>
        <v>0</v>
      </c>
      <c r="P1735" s="7" t="str">
        <f t="shared" si="163"/>
        <v>No Backers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28.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0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28.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0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0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28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0">
        <f t="shared" si="162"/>
        <v>21.25</v>
      </c>
      <c r="P1739" s="7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0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28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0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28.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0">
        <f t="shared" si="162"/>
        <v>0</v>
      </c>
      <c r="P1742" s="7" t="str">
        <f t="shared" si="163"/>
        <v>No Backers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0">
        <f t="shared" si="162"/>
        <v>110.83333333333334</v>
      </c>
      <c r="P1743" s="7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28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0">
        <f t="shared" si="162"/>
        <v>108.74999999999999</v>
      </c>
      <c r="P1744" s="7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28.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0">
        <f t="shared" si="162"/>
        <v>100.41666666666667</v>
      </c>
      <c r="P1745" s="7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28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0">
        <f t="shared" si="162"/>
        <v>118.45454545454545</v>
      </c>
      <c r="P1746" s="7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28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0">
        <f t="shared" si="162"/>
        <v>114.01428571428571</v>
      </c>
      <c r="P1747" s="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28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0">
        <f t="shared" si="162"/>
        <v>148.10000000000002</v>
      </c>
      <c r="P1748" s="7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28.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0">
        <f t="shared" si="162"/>
        <v>104.95555555555556</v>
      </c>
      <c r="P1749" s="7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0">
        <f t="shared" si="162"/>
        <v>129.94800000000001</v>
      </c>
      <c r="P1750" s="7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0">
        <f t="shared" si="162"/>
        <v>123.48756218905473</v>
      </c>
      <c r="P1751" s="7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28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0">
        <f t="shared" si="162"/>
        <v>201.62</v>
      </c>
      <c r="P1752" s="7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0">
        <f t="shared" si="162"/>
        <v>102.89999999999999</v>
      </c>
      <c r="P1753" s="7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0">
        <f t="shared" si="162"/>
        <v>260.16666666666663</v>
      </c>
      <c r="P1754" s="7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28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0">
        <f t="shared" si="162"/>
        <v>108</v>
      </c>
      <c r="P1755" s="7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28.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0">
        <f t="shared" si="162"/>
        <v>110.52941176470587</v>
      </c>
      <c r="P1756" s="7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28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0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28.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0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0">
        <f t="shared" si="162"/>
        <v>115.99999999999999</v>
      </c>
      <c r="P1759" s="7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28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0">
        <f t="shared" si="162"/>
        <v>114.7</v>
      </c>
      <c r="P1760" s="7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0">
        <f t="shared" si="162"/>
        <v>106.60000000000001</v>
      </c>
      <c r="P1761" s="7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28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0">
        <f t="shared" si="162"/>
        <v>165.44</v>
      </c>
      <c r="P1762" s="7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0">
        <f t="shared" si="162"/>
        <v>155</v>
      </c>
      <c r="P1763" s="7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0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28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0">
        <f t="shared" si="162"/>
        <v>101.90833333333333</v>
      </c>
      <c r="P1765" s="7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28.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0">
        <f t="shared" si="162"/>
        <v>19.600000000000001</v>
      </c>
      <c r="P1766" s="7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28.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0">
        <f t="shared" si="162"/>
        <v>59.467839999999995</v>
      </c>
      <c r="P1767" s="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0">
        <f t="shared" si="162"/>
        <v>0</v>
      </c>
      <c r="P1768" s="7" t="str">
        <f t="shared" si="163"/>
        <v>No Backers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0">
        <f t="shared" si="162"/>
        <v>45.72</v>
      </c>
      <c r="P1769" s="7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28.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0">
        <f t="shared" si="162"/>
        <v>3.74</v>
      </c>
      <c r="P1770" s="7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28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0">
        <f t="shared" si="162"/>
        <v>2.7025000000000001</v>
      </c>
      <c r="P1771" s="7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28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0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28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0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0">
        <f t="shared" si="162"/>
        <v>15.6</v>
      </c>
      <c r="P1774" s="7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28.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0">
        <f t="shared" si="162"/>
        <v>6.2566666666666677</v>
      </c>
      <c r="P1775" s="7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28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0">
        <f t="shared" si="162"/>
        <v>45.92</v>
      </c>
      <c r="P1776" s="7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28.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0">
        <f t="shared" si="162"/>
        <v>65.101538461538468</v>
      </c>
      <c r="P1777" s="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28.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0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28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0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28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0">
        <f t="shared" si="162"/>
        <v>1.9900000000000002</v>
      </c>
      <c r="P1780" s="7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28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0">
        <f t="shared" si="162"/>
        <v>36.236363636363642</v>
      </c>
      <c r="P1781" s="7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28.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0">
        <f t="shared" si="162"/>
        <v>39.743333333333339</v>
      </c>
      <c r="P1782" s="7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28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0">
        <f t="shared" si="162"/>
        <v>25.763636363636365</v>
      </c>
      <c r="P1783" s="7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28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0">
        <f t="shared" si="162"/>
        <v>15.491428571428573</v>
      </c>
      <c r="P1784" s="7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28.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0">
        <f t="shared" si="162"/>
        <v>23.692499999999999</v>
      </c>
      <c r="P1785" s="7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28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0">
        <f t="shared" si="162"/>
        <v>39.76</v>
      </c>
      <c r="P1786" s="7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28.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0">
        <f t="shared" si="162"/>
        <v>20.220833333333331</v>
      </c>
      <c r="P1787" s="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28.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0">
        <f t="shared" si="162"/>
        <v>47.631578947368418</v>
      </c>
      <c r="P1788" s="7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28.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0">
        <f t="shared" si="162"/>
        <v>15.329999999999998</v>
      </c>
      <c r="P1789" s="7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28.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0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28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0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28.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0">
        <f t="shared" si="162"/>
        <v>4.957575757575758</v>
      </c>
      <c r="P1792" s="7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0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0">
        <f t="shared" si="162"/>
        <v>61.124000000000002</v>
      </c>
      <c r="P1794" s="7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28.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0">
        <f t="shared" ref="O1795:O1858" si="168">(E1795/D1795)*100</f>
        <v>1.3333333333333335</v>
      </c>
      <c r="P1795" s="7">
        <f t="shared" ref="P1795:P1858" si="169">IFERROR(ROUND(E1795/L1795,2),"No Backers")</f>
        <v>20</v>
      </c>
      <c r="Q1795" t="str">
        <f t="shared" ref="Q1795:Q1858" si="170">MID(N1795,1,FIND("/",N1795)-1)</f>
        <v>photography</v>
      </c>
      <c r="R1795" t="str">
        <f t="shared" ref="R1795:R1858" si="171">MID(N1795,FIND("/",N1795)+1,50)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28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0">
        <f t="shared" si="168"/>
        <v>11.077777777777778</v>
      </c>
      <c r="P1796" s="7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28.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0">
        <f t="shared" si="168"/>
        <v>38.735714285714288</v>
      </c>
      <c r="P1797" s="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28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0">
        <f t="shared" si="168"/>
        <v>22.05263157894737</v>
      </c>
      <c r="P1798" s="7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28.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0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28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0">
        <f t="shared" si="168"/>
        <v>13.637499999999999</v>
      </c>
      <c r="P1800" s="7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0">
        <f t="shared" si="168"/>
        <v>1.7457500000000001</v>
      </c>
      <c r="P1801" s="7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28.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0">
        <f t="shared" si="168"/>
        <v>20.44963251188932</v>
      </c>
      <c r="P1802" s="7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28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0">
        <f t="shared" si="168"/>
        <v>13.852941176470587</v>
      </c>
      <c r="P1803" s="7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0">
        <f t="shared" si="168"/>
        <v>48.485714285714288</v>
      </c>
      <c r="P1804" s="7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28.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0">
        <f t="shared" si="168"/>
        <v>30.8</v>
      </c>
      <c r="P1805" s="7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28.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0">
        <f t="shared" si="168"/>
        <v>35.174193548387095</v>
      </c>
      <c r="P1806" s="7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28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0">
        <f t="shared" si="168"/>
        <v>36.404444444444444</v>
      </c>
      <c r="P1807" s="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28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0">
        <f t="shared" si="168"/>
        <v>2.9550000000000001</v>
      </c>
      <c r="P1808" s="7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0">
        <f t="shared" si="168"/>
        <v>11.06</v>
      </c>
      <c r="P1809" s="7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28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0">
        <f t="shared" si="168"/>
        <v>41.407142857142858</v>
      </c>
      <c r="P1810" s="7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28.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0">
        <f t="shared" si="168"/>
        <v>10.857142857142858</v>
      </c>
      <c r="P1811" s="7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28.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0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28.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0">
        <f t="shared" si="168"/>
        <v>7.407407407407407E-2</v>
      </c>
      <c r="P1813" s="7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28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0">
        <f t="shared" si="168"/>
        <v>13.307692307692307</v>
      </c>
      <c r="P1814" s="7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28.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0">
        <f t="shared" si="168"/>
        <v>0</v>
      </c>
      <c r="P1815" s="7" t="str">
        <f t="shared" si="169"/>
        <v>No Backers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28.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0">
        <f t="shared" si="168"/>
        <v>49.183333333333337</v>
      </c>
      <c r="P1816" s="7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28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0">
        <f t="shared" si="168"/>
        <v>0</v>
      </c>
      <c r="P1817" s="7" t="str">
        <f t="shared" si="169"/>
        <v>No Backers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28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0">
        <f t="shared" si="168"/>
        <v>2.036</v>
      </c>
      <c r="P1818" s="7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0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0">
        <f t="shared" si="168"/>
        <v>0</v>
      </c>
      <c r="P1820" s="7" t="str">
        <f t="shared" si="169"/>
        <v>No Backers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28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0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28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0">
        <f t="shared" si="168"/>
        <v>6.565384615384616</v>
      </c>
      <c r="P1822" s="7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28.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0">
        <f t="shared" si="168"/>
        <v>134.88999999999999</v>
      </c>
      <c r="P1823" s="7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0">
        <f t="shared" si="168"/>
        <v>100</v>
      </c>
      <c r="P1824" s="7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28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0">
        <f t="shared" si="168"/>
        <v>115.85714285714286</v>
      </c>
      <c r="P1825" s="7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0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28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0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0">
        <f t="shared" si="168"/>
        <v>101</v>
      </c>
      <c r="P1828" s="7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28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0">
        <f t="shared" si="168"/>
        <v>100.66250000000001</v>
      </c>
      <c r="P1829" s="7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28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0">
        <f t="shared" si="168"/>
        <v>100.16000000000001</v>
      </c>
      <c r="P1830" s="7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28.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0">
        <f t="shared" si="168"/>
        <v>166.68333333333334</v>
      </c>
      <c r="P1831" s="7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28.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0">
        <f t="shared" si="168"/>
        <v>101.53333333333335</v>
      </c>
      <c r="P1832" s="7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28.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0">
        <f t="shared" si="168"/>
        <v>103</v>
      </c>
      <c r="P1833" s="7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28.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0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28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0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0">
        <f t="shared" si="168"/>
        <v>118.05000000000001</v>
      </c>
      <c r="P1836" s="7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42.7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0">
        <f t="shared" si="168"/>
        <v>104</v>
      </c>
      <c r="P1837" s="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0">
        <f t="shared" si="168"/>
        <v>200.34</v>
      </c>
      <c r="P1838" s="7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28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0">
        <f t="shared" si="168"/>
        <v>306.83333333333331</v>
      </c>
      <c r="P1839" s="7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28.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0">
        <f t="shared" si="168"/>
        <v>100.149</v>
      </c>
      <c r="P1840" s="7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28.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0">
        <f t="shared" si="168"/>
        <v>205.29999999999998</v>
      </c>
      <c r="P1841" s="7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28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0">
        <f t="shared" si="168"/>
        <v>108.88888888888889</v>
      </c>
      <c r="P1842" s="7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0">
        <f t="shared" si="168"/>
        <v>101.75</v>
      </c>
      <c r="P1843" s="7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28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0">
        <f t="shared" si="168"/>
        <v>125.25</v>
      </c>
      <c r="P1844" s="7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28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0">
        <f t="shared" si="168"/>
        <v>124.0061</v>
      </c>
      <c r="P1845" s="7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28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0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71.2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0">
        <f t="shared" si="168"/>
        <v>100</v>
      </c>
      <c r="P1847" s="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28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0">
        <f t="shared" si="168"/>
        <v>137.92666666666668</v>
      </c>
      <c r="P1848" s="7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28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0">
        <f t="shared" si="168"/>
        <v>120.88000000000001</v>
      </c>
      <c r="P1849" s="7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28.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0">
        <f t="shared" si="168"/>
        <v>107.36666666666667</v>
      </c>
      <c r="P1850" s="7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0">
        <f t="shared" si="168"/>
        <v>100.33333333333334</v>
      </c>
      <c r="P1851" s="7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28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0">
        <f t="shared" si="168"/>
        <v>101.52222222222223</v>
      </c>
      <c r="P1852" s="7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28.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0">
        <f t="shared" si="168"/>
        <v>100.07692307692308</v>
      </c>
      <c r="P1853" s="7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28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0">
        <f t="shared" si="168"/>
        <v>116.96666666666667</v>
      </c>
      <c r="P1854" s="7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28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0">
        <f t="shared" si="168"/>
        <v>101.875</v>
      </c>
      <c r="P1855" s="7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28.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0">
        <f t="shared" si="168"/>
        <v>102.12366666666665</v>
      </c>
      <c r="P1856" s="7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28.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0">
        <f t="shared" si="168"/>
        <v>154.05897142857143</v>
      </c>
      <c r="P1857" s="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28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0">
        <f t="shared" si="168"/>
        <v>101.25</v>
      </c>
      <c r="P1858" s="7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28.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0">
        <f t="shared" ref="O1859:O1922" si="174">(E1859/D1859)*100</f>
        <v>100</v>
      </c>
      <c r="P1859" s="7">
        <f t="shared" ref="P1859:P1922" si="175">IFERROR(ROUND(E1859/L1859,2),"No Backers")</f>
        <v>136.36000000000001</v>
      </c>
      <c r="Q1859" t="str">
        <f t="shared" ref="Q1859:Q1922" si="176">MID(N1859,1,FIND("/",N1859)-1)</f>
        <v>music</v>
      </c>
      <c r="R1859" t="str">
        <f t="shared" ref="R1859:R1922" si="177">MID(N1859,FIND("/",N1859)+1,50)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28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0">
        <f t="shared" si="174"/>
        <v>108.74800874800874</v>
      </c>
      <c r="P1860" s="7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0">
        <f t="shared" si="174"/>
        <v>131.83333333333334</v>
      </c>
      <c r="P1861" s="7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28.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0">
        <f t="shared" si="174"/>
        <v>133.46666666666667</v>
      </c>
      <c r="P1862" s="7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28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0">
        <f t="shared" si="174"/>
        <v>0</v>
      </c>
      <c r="P1863" s="7" t="str">
        <f t="shared" si="175"/>
        <v>No Backers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28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0">
        <f t="shared" si="174"/>
        <v>8.0833333333333321</v>
      </c>
      <c r="P1864" s="7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28.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0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28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0">
        <f t="shared" si="174"/>
        <v>42.892307692307689</v>
      </c>
      <c r="P1866" s="7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28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0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28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0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28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0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28.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0">
        <f t="shared" si="174"/>
        <v>4.8680000000000003</v>
      </c>
      <c r="P1870" s="7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28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0">
        <f t="shared" si="174"/>
        <v>0</v>
      </c>
      <c r="P1871" s="7" t="str">
        <f t="shared" si="175"/>
        <v>No Backers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28.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0">
        <f t="shared" si="174"/>
        <v>10.314285714285715</v>
      </c>
      <c r="P1872" s="7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28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0">
        <f t="shared" si="174"/>
        <v>71.784615384615378</v>
      </c>
      <c r="P1873" s="7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28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0">
        <f t="shared" si="174"/>
        <v>1.06</v>
      </c>
      <c r="P1874" s="7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28.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0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28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0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0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28.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0">
        <f t="shared" si="174"/>
        <v>0</v>
      </c>
      <c r="P1878" s="7" t="str">
        <f t="shared" si="175"/>
        <v>No Backers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0">
        <f t="shared" si="174"/>
        <v>0</v>
      </c>
      <c r="P1879" s="7" t="str">
        <f t="shared" si="175"/>
        <v>No Backers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28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0">
        <f t="shared" si="174"/>
        <v>0</v>
      </c>
      <c r="P1880" s="7" t="str">
        <f t="shared" si="175"/>
        <v>No Backers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28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0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0">
        <f t="shared" si="174"/>
        <v>20.080000000000002</v>
      </c>
      <c r="P1882" s="7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28.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0">
        <f t="shared" si="174"/>
        <v>172.68449999999999</v>
      </c>
      <c r="P1883" s="7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28.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0">
        <f t="shared" si="174"/>
        <v>100.8955223880597</v>
      </c>
      <c r="P1884" s="7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28.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0">
        <f t="shared" si="174"/>
        <v>104.8048048048048</v>
      </c>
      <c r="P1885" s="7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28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0">
        <f t="shared" si="174"/>
        <v>135.1</v>
      </c>
      <c r="P1886" s="7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28.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0">
        <f t="shared" si="174"/>
        <v>116.32786885245903</v>
      </c>
      <c r="P1887" s="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28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0">
        <f t="shared" si="174"/>
        <v>102.08333333333333</v>
      </c>
      <c r="P1888" s="7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28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0">
        <f t="shared" si="174"/>
        <v>111.16666666666666</v>
      </c>
      <c r="P1889" s="7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28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0">
        <f t="shared" si="174"/>
        <v>166.08</v>
      </c>
      <c r="P1890" s="7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28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0">
        <f t="shared" si="174"/>
        <v>106.60000000000001</v>
      </c>
      <c r="P1891" s="7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28.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0">
        <f t="shared" si="174"/>
        <v>144.58441666666667</v>
      </c>
      <c r="P1892" s="7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28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0">
        <f t="shared" si="174"/>
        <v>105.55000000000001</v>
      </c>
      <c r="P1893" s="7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28.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0">
        <f t="shared" si="174"/>
        <v>136.60000000000002</v>
      </c>
      <c r="P1894" s="7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28.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0">
        <f t="shared" si="174"/>
        <v>104</v>
      </c>
      <c r="P1895" s="7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0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28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0">
        <f t="shared" si="174"/>
        <v>101.71957671957672</v>
      </c>
      <c r="P1897" s="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28.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0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28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0">
        <f t="shared" si="174"/>
        <v>102.45669291338582</v>
      </c>
      <c r="P1899" s="7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28.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0">
        <f t="shared" si="174"/>
        <v>144.5</v>
      </c>
      <c r="P1900" s="7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28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0">
        <f t="shared" si="174"/>
        <v>133.33333333333331</v>
      </c>
      <c r="P1901" s="7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28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0">
        <f t="shared" si="174"/>
        <v>109.3644</v>
      </c>
      <c r="P1902" s="7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28.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0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28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0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28.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0">
        <f t="shared" si="174"/>
        <v>46.6</v>
      </c>
      <c r="P1905" s="7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28.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0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28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0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28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0">
        <f t="shared" si="174"/>
        <v>42.76</v>
      </c>
      <c r="P1908" s="7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28.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0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28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0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28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0">
        <f t="shared" si="174"/>
        <v>14.111428571428572</v>
      </c>
      <c r="P1911" s="7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28.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0">
        <f t="shared" si="174"/>
        <v>39.395294117647055</v>
      </c>
      <c r="P1912" s="7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28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0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28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0">
        <f t="shared" si="174"/>
        <v>59.3</v>
      </c>
      <c r="P1914" s="7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0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28.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0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28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0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0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0">
        <f t="shared" si="174"/>
        <v>52.570512820512818</v>
      </c>
      <c r="P1919" s="7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28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0">
        <f t="shared" si="174"/>
        <v>1.04</v>
      </c>
      <c r="P1920" s="7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28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0">
        <f t="shared" si="174"/>
        <v>47.4</v>
      </c>
      <c r="P1921" s="7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28.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0">
        <f t="shared" si="174"/>
        <v>43.03</v>
      </c>
      <c r="P1922" s="7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0">
        <f t="shared" ref="O1923:O1986" si="180">(E1923/D1923)*100</f>
        <v>136.80000000000001</v>
      </c>
      <c r="P1923" s="7">
        <f t="shared" ref="P1923:P1986" si="181">IFERROR(ROUND(E1923/L1923,2),"No Backers")</f>
        <v>54</v>
      </c>
      <c r="Q1923" t="str">
        <f t="shared" ref="Q1923:Q1986" si="182">MID(N1923,1,FIND("/",N1923)-1)</f>
        <v>music</v>
      </c>
      <c r="R1923" t="str">
        <f t="shared" ref="R1923:R1986" si="183">MID(N1923,FIND("/",N1923)+1,50)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28.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0">
        <f t="shared" si="180"/>
        <v>115.55</v>
      </c>
      <c r="P1924" s="7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28.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0">
        <f t="shared" si="180"/>
        <v>240.79999999999998</v>
      </c>
      <c r="P1925" s="7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2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0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0">
        <f t="shared" si="180"/>
        <v>110.33333333333333</v>
      </c>
      <c r="P1927" s="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28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0">
        <f t="shared" si="180"/>
        <v>195.37933333333334</v>
      </c>
      <c r="P1928" s="7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0">
        <f t="shared" si="180"/>
        <v>103.33333333333334</v>
      </c>
      <c r="P1929" s="7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0">
        <f t="shared" si="180"/>
        <v>103.1372549019608</v>
      </c>
      <c r="P1930" s="7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28.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0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0">
        <f t="shared" si="180"/>
        <v>127</v>
      </c>
      <c r="P1932" s="7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0">
        <f t="shared" si="180"/>
        <v>120.601</v>
      </c>
      <c r="P1933" s="7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28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0">
        <f t="shared" si="180"/>
        <v>106.99047619047619</v>
      </c>
      <c r="P1934" s="7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28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0">
        <f t="shared" si="180"/>
        <v>172.43333333333334</v>
      </c>
      <c r="P1935" s="7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28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0">
        <f t="shared" si="180"/>
        <v>123.61999999999999</v>
      </c>
      <c r="P1936" s="7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28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0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28.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0">
        <f t="shared" si="180"/>
        <v>116.52013333333333</v>
      </c>
      <c r="P1938" s="7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28.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0">
        <f t="shared" si="180"/>
        <v>187.245</v>
      </c>
      <c r="P1939" s="7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28.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0">
        <f t="shared" si="180"/>
        <v>115.93333333333334</v>
      </c>
      <c r="P1940" s="7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28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0">
        <f t="shared" si="180"/>
        <v>110.7</v>
      </c>
      <c r="P1941" s="7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28.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0">
        <f t="shared" si="180"/>
        <v>170.92307692307693</v>
      </c>
      <c r="P1942" s="7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28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0">
        <f t="shared" si="180"/>
        <v>126.11835600000001</v>
      </c>
      <c r="P1943" s="7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28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0">
        <f t="shared" si="180"/>
        <v>138.44033333333334</v>
      </c>
      <c r="P1944" s="7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28.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0">
        <f t="shared" si="180"/>
        <v>1705.2499999999998</v>
      </c>
      <c r="P1945" s="7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28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0">
        <f t="shared" si="180"/>
        <v>788.05550000000005</v>
      </c>
      <c r="P1946" s="7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28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0">
        <f t="shared" si="180"/>
        <v>348.01799999999997</v>
      </c>
      <c r="P1947" s="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28.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0">
        <f t="shared" si="180"/>
        <v>149.74666666666667</v>
      </c>
      <c r="P1948" s="7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28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0">
        <f t="shared" si="180"/>
        <v>100.63375000000001</v>
      </c>
      <c r="P1949" s="7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0">
        <f t="shared" si="180"/>
        <v>800.21100000000001</v>
      </c>
      <c r="P1950" s="7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28.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0">
        <f t="shared" si="180"/>
        <v>106.00260000000002</v>
      </c>
      <c r="P1951" s="7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28.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0">
        <f t="shared" si="180"/>
        <v>200.51866666666669</v>
      </c>
      <c r="P1952" s="7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28.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0">
        <f t="shared" si="180"/>
        <v>212.44399999999999</v>
      </c>
      <c r="P1953" s="7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28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0">
        <f t="shared" si="180"/>
        <v>198.47237142857145</v>
      </c>
      <c r="P1954" s="7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28.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0">
        <f t="shared" si="180"/>
        <v>225.94666666666666</v>
      </c>
      <c r="P1955" s="7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0">
        <f t="shared" si="180"/>
        <v>698.94800000000009</v>
      </c>
      <c r="P1956" s="7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28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0">
        <f t="shared" si="180"/>
        <v>398.59528571428569</v>
      </c>
      <c r="P1957" s="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28.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0">
        <f t="shared" si="180"/>
        <v>294.0333333333333</v>
      </c>
      <c r="P1958" s="7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0">
        <f t="shared" si="180"/>
        <v>167.50470000000001</v>
      </c>
      <c r="P1959" s="7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28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0">
        <f t="shared" si="180"/>
        <v>1435.5717142857143</v>
      </c>
      <c r="P1960" s="7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28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0">
        <f t="shared" si="180"/>
        <v>156.73439999999999</v>
      </c>
      <c r="P1961" s="7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28.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0">
        <f t="shared" si="180"/>
        <v>117.90285714285716</v>
      </c>
      <c r="P1962" s="7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28.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0">
        <f t="shared" si="180"/>
        <v>1105.3811999999998</v>
      </c>
      <c r="P1963" s="7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28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0">
        <f t="shared" si="180"/>
        <v>192.92499999999998</v>
      </c>
      <c r="P1964" s="7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28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0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28.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0">
        <f t="shared" si="180"/>
        <v>259.57748878923763</v>
      </c>
      <c r="P1966" s="7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28.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0">
        <f t="shared" si="180"/>
        <v>262.27999999999997</v>
      </c>
      <c r="P1967" s="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28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0">
        <f t="shared" si="180"/>
        <v>206.74309000000002</v>
      </c>
      <c r="P1968" s="7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28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0">
        <f t="shared" si="180"/>
        <v>370.13</v>
      </c>
      <c r="P1969" s="7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0">
        <f t="shared" si="180"/>
        <v>284.96600000000001</v>
      </c>
      <c r="P1970" s="7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28.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0">
        <f t="shared" si="180"/>
        <v>579.08000000000004</v>
      </c>
      <c r="P1971" s="7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28.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0">
        <f t="shared" si="180"/>
        <v>1131.8</v>
      </c>
      <c r="P1972" s="7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28.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0">
        <f t="shared" si="180"/>
        <v>263.02771750000005</v>
      </c>
      <c r="P1973" s="7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28.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0">
        <f t="shared" si="180"/>
        <v>674.48</v>
      </c>
      <c r="P1974" s="7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28.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0">
        <f t="shared" si="180"/>
        <v>256.83081313131316</v>
      </c>
      <c r="P1975" s="7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28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0">
        <f t="shared" si="180"/>
        <v>375.49599999999998</v>
      </c>
      <c r="P1976" s="7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0">
        <f t="shared" si="180"/>
        <v>208.70837499999996</v>
      </c>
      <c r="P1977" s="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0">
        <f t="shared" si="180"/>
        <v>346.6</v>
      </c>
      <c r="P1978" s="7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28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0">
        <f t="shared" si="180"/>
        <v>402.33</v>
      </c>
      <c r="P1979" s="7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28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0">
        <f t="shared" si="180"/>
        <v>1026.8451399999999</v>
      </c>
      <c r="P1980" s="7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28.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0">
        <f t="shared" si="180"/>
        <v>114.901155</v>
      </c>
      <c r="P1981" s="7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0">
        <f t="shared" si="180"/>
        <v>354.82402000000002</v>
      </c>
      <c r="P1982" s="7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28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0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28.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0">
        <f t="shared" si="180"/>
        <v>0</v>
      </c>
      <c r="P1984" s="7" t="str">
        <f t="shared" si="181"/>
        <v>No Backers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28.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0">
        <f t="shared" si="180"/>
        <v>4.3</v>
      </c>
      <c r="P1985" s="7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42.7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0">
        <f t="shared" si="180"/>
        <v>21.146666666666665</v>
      </c>
      <c r="P1986" s="7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28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0">
        <f t="shared" ref="O1987:O2050" si="186">(E1987/D1987)*100</f>
        <v>3.1875</v>
      </c>
      <c r="P1987" s="7">
        <f t="shared" ref="P1987:P2050" si="187">IFERROR(ROUND(E1987/L1987,2),"No Backers")</f>
        <v>12.75</v>
      </c>
      <c r="Q1987" t="str">
        <f t="shared" ref="Q1987:Q2050" si="188">MID(N1987,1,FIND("/",N1987)-1)</f>
        <v>photography</v>
      </c>
      <c r="R1987" t="str">
        <f t="shared" ref="R1987:R2050" si="189">MID(N1987,FIND("/",N1987)+1,50)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28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0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0">
        <f t="shared" si="186"/>
        <v>42.472727272727276</v>
      </c>
      <c r="P1989" s="7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0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28.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0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28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0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0">
        <f t="shared" si="186"/>
        <v>7.0000000000000009</v>
      </c>
      <c r="P1993" s="7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0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28.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0">
        <f t="shared" si="186"/>
        <v>0</v>
      </c>
      <c r="P1995" s="7" t="str">
        <f t="shared" si="187"/>
        <v>No Backers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28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0">
        <f t="shared" si="186"/>
        <v>0</v>
      </c>
      <c r="P1996" s="7" t="str">
        <f t="shared" si="187"/>
        <v>No Backers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28.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0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28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0">
        <f t="shared" si="186"/>
        <v>0</v>
      </c>
      <c r="P1998" s="7" t="str">
        <f t="shared" si="187"/>
        <v>No Backers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28.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0">
        <f t="shared" si="186"/>
        <v>0</v>
      </c>
      <c r="P1999" s="7" t="str">
        <f t="shared" si="187"/>
        <v>No Backers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28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0">
        <f t="shared" si="186"/>
        <v>26.200000000000003</v>
      </c>
      <c r="P2000" s="7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28.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0">
        <f t="shared" si="186"/>
        <v>0.76129032258064511</v>
      </c>
      <c r="P2001" s="7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28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0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0">
        <f t="shared" si="186"/>
        <v>382.12909090909091</v>
      </c>
      <c r="P2003" s="7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28.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0">
        <f t="shared" si="186"/>
        <v>216.79422000000002</v>
      </c>
      <c r="P2004" s="7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28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0">
        <f t="shared" si="186"/>
        <v>312</v>
      </c>
      <c r="P2005" s="7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28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0">
        <f t="shared" si="186"/>
        <v>234.42048</v>
      </c>
      <c r="P2006" s="7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28.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0">
        <f t="shared" si="186"/>
        <v>123.68010000000001</v>
      </c>
      <c r="P2007" s="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28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0">
        <f t="shared" si="186"/>
        <v>247.84</v>
      </c>
      <c r="P2008" s="7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28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0">
        <f t="shared" si="186"/>
        <v>115.7092</v>
      </c>
      <c r="P2009" s="7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28.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0">
        <f t="shared" si="186"/>
        <v>117.07484768810599</v>
      </c>
      <c r="P2010" s="7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28.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0">
        <f t="shared" si="186"/>
        <v>305.15800000000002</v>
      </c>
      <c r="P2011" s="7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0">
        <f t="shared" si="186"/>
        <v>320.05299999999994</v>
      </c>
      <c r="P2012" s="7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28.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0">
        <f t="shared" si="186"/>
        <v>819.56399999999996</v>
      </c>
      <c r="P2013" s="7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28.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0">
        <f t="shared" si="186"/>
        <v>234.90000000000003</v>
      </c>
      <c r="P2014" s="7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28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0">
        <f t="shared" si="186"/>
        <v>494.91374999999999</v>
      </c>
      <c r="P2015" s="7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28.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0">
        <f t="shared" si="186"/>
        <v>7813.7822333333334</v>
      </c>
      <c r="P2016" s="7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28.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0">
        <f t="shared" si="186"/>
        <v>113.00013888888888</v>
      </c>
      <c r="P2017" s="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0">
        <f t="shared" si="186"/>
        <v>921.54219999999998</v>
      </c>
      <c r="P2018" s="7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28.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0">
        <f t="shared" si="186"/>
        <v>125.10239999999999</v>
      </c>
      <c r="P2019" s="7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28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0">
        <f t="shared" si="186"/>
        <v>102.24343076923077</v>
      </c>
      <c r="P2020" s="7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28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0">
        <f t="shared" si="186"/>
        <v>484.90975000000003</v>
      </c>
      <c r="P2021" s="7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28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0">
        <f t="shared" si="186"/>
        <v>192.33333333333334</v>
      </c>
      <c r="P2022" s="7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28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0">
        <f t="shared" si="186"/>
        <v>281.10000000000002</v>
      </c>
      <c r="P2023" s="7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28.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0">
        <f t="shared" si="186"/>
        <v>125.13700000000001</v>
      </c>
      <c r="P2024" s="7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28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0">
        <f t="shared" si="186"/>
        <v>161.459</v>
      </c>
      <c r="P2025" s="7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28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0">
        <f t="shared" si="186"/>
        <v>585.35</v>
      </c>
      <c r="P2026" s="7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28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0">
        <f t="shared" si="186"/>
        <v>201.14999999999998</v>
      </c>
      <c r="P2027" s="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0">
        <f t="shared" si="186"/>
        <v>133.48307999999997</v>
      </c>
      <c r="P2028" s="7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28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0">
        <f t="shared" si="186"/>
        <v>120.24900000000001</v>
      </c>
      <c r="P2029" s="7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0">
        <f t="shared" si="186"/>
        <v>126.16666666666667</v>
      </c>
      <c r="P2030" s="7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28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0">
        <f t="shared" si="186"/>
        <v>361.2</v>
      </c>
      <c r="P2031" s="7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28.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0">
        <f t="shared" si="186"/>
        <v>226.239013671875</v>
      </c>
      <c r="P2032" s="7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0">
        <f t="shared" si="186"/>
        <v>120.35</v>
      </c>
      <c r="P2033" s="7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28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0">
        <f t="shared" si="186"/>
        <v>304.18799999999999</v>
      </c>
      <c r="P2034" s="7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28.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0">
        <f t="shared" si="186"/>
        <v>178.67599999999999</v>
      </c>
      <c r="P2035" s="7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28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0">
        <f t="shared" si="186"/>
        <v>386.81998717948721</v>
      </c>
      <c r="P2036" s="7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28.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0">
        <f t="shared" si="186"/>
        <v>211.03642500000004</v>
      </c>
      <c r="P2037" s="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28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0">
        <f t="shared" si="186"/>
        <v>131.66833333333335</v>
      </c>
      <c r="P2038" s="7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28.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0">
        <f t="shared" si="186"/>
        <v>300.47639999999996</v>
      </c>
      <c r="P2039" s="7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28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0">
        <f t="shared" si="186"/>
        <v>420.51249999999999</v>
      </c>
      <c r="P2040" s="7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0">
        <f t="shared" si="186"/>
        <v>136.21680000000001</v>
      </c>
      <c r="P2041" s="7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0">
        <f t="shared" si="186"/>
        <v>248.17133333333334</v>
      </c>
      <c r="P2042" s="7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28.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0">
        <f t="shared" si="186"/>
        <v>181.86315789473684</v>
      </c>
      <c r="P2043" s="7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28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0">
        <f t="shared" si="186"/>
        <v>123.53</v>
      </c>
      <c r="P2044" s="7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28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0">
        <f t="shared" si="186"/>
        <v>506.20938628158842</v>
      </c>
      <c r="P2045" s="7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28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0">
        <f t="shared" si="186"/>
        <v>108.21333333333334</v>
      </c>
      <c r="P2046" s="7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28.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0">
        <f t="shared" si="186"/>
        <v>819.18387755102037</v>
      </c>
      <c r="P2047" s="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28.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0">
        <f t="shared" si="186"/>
        <v>121.10000000000001</v>
      </c>
      <c r="P2048" s="7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28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0">
        <f t="shared" si="186"/>
        <v>102.99897959183673</v>
      </c>
      <c r="P2049" s="7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28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0">
        <f t="shared" si="186"/>
        <v>148.33229411764705</v>
      </c>
      <c r="P2050" s="7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0">
        <f t="shared" ref="O2051:O2114" si="192">(E2051/D2051)*100</f>
        <v>120.19070000000001</v>
      </c>
      <c r="P2051" s="7">
        <f t="shared" ref="P2051:P2114" si="193">IFERROR(ROUND(E2051/L2051,2),"No Backers")</f>
        <v>80.989999999999995</v>
      </c>
      <c r="Q2051" t="str">
        <f t="shared" ref="Q2051:Q2114" si="194">MID(N2051,1,FIND("/",N2051)-1)</f>
        <v>technology</v>
      </c>
      <c r="R2051" t="str">
        <f t="shared" ref="R2051:R2114" si="195">MID(N2051,FIND("/",N2051)+1,50)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28.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0">
        <f t="shared" si="192"/>
        <v>473.27000000000004</v>
      </c>
      <c r="P2052" s="7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28.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0">
        <f t="shared" si="192"/>
        <v>130.36250000000001</v>
      </c>
      <c r="P2053" s="7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28.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0">
        <f t="shared" si="192"/>
        <v>353.048</v>
      </c>
      <c r="P2054" s="7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28.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0">
        <f t="shared" si="192"/>
        <v>101.02</v>
      </c>
      <c r="P2055" s="7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28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0">
        <f t="shared" si="192"/>
        <v>113.59142857142857</v>
      </c>
      <c r="P2056" s="7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28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0">
        <f t="shared" si="192"/>
        <v>167.41666666666666</v>
      </c>
      <c r="P2057" s="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28.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0">
        <f t="shared" si="192"/>
        <v>153.452</v>
      </c>
      <c r="P2058" s="7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28.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0">
        <f t="shared" si="192"/>
        <v>202.23220000000001</v>
      </c>
      <c r="P2059" s="7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0">
        <f t="shared" si="192"/>
        <v>168.28125</v>
      </c>
      <c r="P2060" s="7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28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0">
        <f t="shared" si="192"/>
        <v>143.45666666666668</v>
      </c>
      <c r="P2061" s="7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28.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0">
        <f t="shared" si="192"/>
        <v>196.4</v>
      </c>
      <c r="P2062" s="7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28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0">
        <f t="shared" si="192"/>
        <v>107.91999999999999</v>
      </c>
      <c r="P2063" s="7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28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0">
        <f t="shared" si="192"/>
        <v>114.97699999999999</v>
      </c>
      <c r="P2064" s="7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0">
        <f t="shared" si="192"/>
        <v>148.04999999999998</v>
      </c>
      <c r="P2065" s="7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28.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0">
        <f t="shared" si="192"/>
        <v>191.16676082790633</v>
      </c>
      <c r="P2066" s="7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28.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0">
        <f t="shared" si="192"/>
        <v>199.215125</v>
      </c>
      <c r="P2067" s="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28.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0">
        <f t="shared" si="192"/>
        <v>218.6</v>
      </c>
      <c r="P2068" s="7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28.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0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28.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0">
        <f t="shared" si="192"/>
        <v>105.22388000000001</v>
      </c>
      <c r="P2070" s="7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28.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0">
        <f t="shared" si="192"/>
        <v>128.40666000000002</v>
      </c>
      <c r="P2071" s="7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28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0">
        <f t="shared" si="192"/>
        <v>317.3272</v>
      </c>
      <c r="P2072" s="7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28.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0">
        <f t="shared" si="192"/>
        <v>280.73</v>
      </c>
      <c r="P2073" s="7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28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0">
        <f t="shared" si="192"/>
        <v>110.73146853146854</v>
      </c>
      <c r="P2074" s="7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28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0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0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28.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0">
        <f t="shared" si="192"/>
        <v>1678.3738373837384</v>
      </c>
      <c r="P2077" s="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0">
        <f t="shared" si="192"/>
        <v>543.349156424581</v>
      </c>
      <c r="P2078" s="7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28.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0">
        <f t="shared" si="192"/>
        <v>115.50800000000001</v>
      </c>
      <c r="P2079" s="7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28.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0">
        <f t="shared" si="192"/>
        <v>131.20499999999998</v>
      </c>
      <c r="P2080" s="7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28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0">
        <f t="shared" si="192"/>
        <v>288.17</v>
      </c>
      <c r="P2081" s="7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28.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0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28.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0">
        <f t="shared" si="192"/>
        <v>114.57142857142857</v>
      </c>
      <c r="P2083" s="7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28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0">
        <f t="shared" si="192"/>
        <v>110.73333333333333</v>
      </c>
      <c r="P2084" s="7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28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0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28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0">
        <f t="shared" si="192"/>
        <v>108.33333333333333</v>
      </c>
      <c r="P2086" s="7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28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0">
        <f t="shared" si="192"/>
        <v>123.53333333333335</v>
      </c>
      <c r="P2087" s="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28.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0">
        <f t="shared" si="192"/>
        <v>100.69999999999999</v>
      </c>
      <c r="P2088" s="7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28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0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28.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0">
        <f t="shared" si="192"/>
        <v>115.51066666666668</v>
      </c>
      <c r="P2090" s="7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0">
        <f t="shared" si="192"/>
        <v>120.4004</v>
      </c>
      <c r="P2091" s="7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28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0">
        <f t="shared" si="192"/>
        <v>115.040375</v>
      </c>
      <c r="P2092" s="7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28.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0">
        <f t="shared" si="192"/>
        <v>120.46777777777777</v>
      </c>
      <c r="P2093" s="7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28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0">
        <f t="shared" si="192"/>
        <v>101.28333333333333</v>
      </c>
      <c r="P2094" s="7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28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0">
        <f t="shared" si="192"/>
        <v>102.46666666666667</v>
      </c>
      <c r="P2095" s="7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28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0">
        <f t="shared" si="192"/>
        <v>120.54285714285714</v>
      </c>
      <c r="P2096" s="7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28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0">
        <f t="shared" si="192"/>
        <v>100</v>
      </c>
      <c r="P2097" s="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28.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0">
        <f t="shared" si="192"/>
        <v>101.66666666666666</v>
      </c>
      <c r="P2098" s="7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28.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0">
        <f t="shared" si="192"/>
        <v>100</v>
      </c>
      <c r="P2099" s="7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28.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0">
        <f t="shared" si="192"/>
        <v>100.33333333333334</v>
      </c>
      <c r="P2100" s="7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0">
        <f t="shared" si="192"/>
        <v>132.36666666666667</v>
      </c>
      <c r="P2101" s="7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28.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0">
        <f t="shared" si="192"/>
        <v>136.66666666666666</v>
      </c>
      <c r="P2102" s="7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28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0">
        <f t="shared" si="192"/>
        <v>113.25</v>
      </c>
      <c r="P2103" s="7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28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0">
        <f t="shared" si="192"/>
        <v>136</v>
      </c>
      <c r="P2104" s="7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0">
        <f t="shared" si="192"/>
        <v>146.12318374694613</v>
      </c>
      <c r="P2105" s="7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28.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0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0">
        <f t="shared" si="192"/>
        <v>254</v>
      </c>
      <c r="P2107" s="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28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0">
        <f t="shared" si="192"/>
        <v>107.04545454545456</v>
      </c>
      <c r="P2108" s="7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28.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0">
        <f t="shared" si="192"/>
        <v>107.73299999999999</v>
      </c>
      <c r="P2109" s="7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28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0">
        <f t="shared" si="192"/>
        <v>107.31250000000001</v>
      </c>
      <c r="P2110" s="7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0">
        <f t="shared" si="192"/>
        <v>106.52500000000001</v>
      </c>
      <c r="P2111" s="7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0">
        <f t="shared" si="192"/>
        <v>100.35000000000001</v>
      </c>
      <c r="P2112" s="7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28.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0">
        <f t="shared" si="192"/>
        <v>106.5</v>
      </c>
      <c r="P2113" s="7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28.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0">
        <f t="shared" si="192"/>
        <v>100</v>
      </c>
      <c r="P2114" s="7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0">
        <f t="shared" ref="O2115:O2178" si="198">(E2115/D2115)*100</f>
        <v>104.85714285714285</v>
      </c>
      <c r="P2115" s="7">
        <f t="shared" ref="P2115:P2178" si="199">IFERROR(ROUND(E2115/L2115,2),"No Backers")</f>
        <v>68.599999999999994</v>
      </c>
      <c r="Q2115" t="str">
        <f t="shared" ref="Q2115:Q2178" si="200">MID(N2115,1,FIND("/",N2115)-1)</f>
        <v>music</v>
      </c>
      <c r="R2115" t="str">
        <f t="shared" ref="R2115:R2178" si="201">MID(N2115,FIND("/",N2115)+1,50)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28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0">
        <f t="shared" si="198"/>
        <v>104.69999999999999</v>
      </c>
      <c r="P2116" s="7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28.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0">
        <f t="shared" si="198"/>
        <v>225.66666666666669</v>
      </c>
      <c r="P2117" s="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28.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0">
        <f t="shared" si="198"/>
        <v>100.90416666666667</v>
      </c>
      <c r="P2118" s="7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28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0">
        <f t="shared" si="198"/>
        <v>147.75</v>
      </c>
      <c r="P2119" s="7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0">
        <f t="shared" si="198"/>
        <v>134.61099999999999</v>
      </c>
      <c r="P2120" s="7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28.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0">
        <f t="shared" si="198"/>
        <v>100.75</v>
      </c>
      <c r="P2121" s="7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28.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0">
        <f t="shared" si="198"/>
        <v>100.880375</v>
      </c>
      <c r="P2122" s="7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0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28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0">
        <f t="shared" si="198"/>
        <v>0.38750000000000001</v>
      </c>
      <c r="P2124" s="7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28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0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28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0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28.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0">
        <f t="shared" si="198"/>
        <v>1.4200000000000002</v>
      </c>
      <c r="P2127" s="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28.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0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0">
        <f t="shared" si="198"/>
        <v>28.842857142857142</v>
      </c>
      <c r="P2129" s="7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28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0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28.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0">
        <f t="shared" si="198"/>
        <v>11.799999999999999</v>
      </c>
      <c r="P2131" s="7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0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28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0">
        <f t="shared" si="198"/>
        <v>5</v>
      </c>
      <c r="P2133" s="7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28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0">
        <f t="shared" si="198"/>
        <v>2.1129899999999995</v>
      </c>
      <c r="P2134" s="7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28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0">
        <f t="shared" si="198"/>
        <v>1.6</v>
      </c>
      <c r="P2135" s="7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28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0">
        <f t="shared" si="198"/>
        <v>1.7333333333333332</v>
      </c>
      <c r="P2136" s="7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28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0">
        <f t="shared" si="198"/>
        <v>9.56</v>
      </c>
      <c r="P2137" s="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28.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0">
        <f t="shared" si="198"/>
        <v>5.9612499999999999E-2</v>
      </c>
      <c r="P2138" s="7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28.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0">
        <f t="shared" si="198"/>
        <v>28.405999999999999</v>
      </c>
      <c r="P2139" s="7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0">
        <f t="shared" si="198"/>
        <v>12.8</v>
      </c>
      <c r="P2140" s="7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28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0">
        <f t="shared" si="198"/>
        <v>5.42</v>
      </c>
      <c r="P2141" s="7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28.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0">
        <f t="shared" si="198"/>
        <v>0.11199999999999999</v>
      </c>
      <c r="P2142" s="7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28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0">
        <f t="shared" si="198"/>
        <v>0</v>
      </c>
      <c r="P2143" s="7" t="str">
        <f t="shared" si="199"/>
        <v>No Backers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28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0">
        <f t="shared" si="198"/>
        <v>5.7238095238095239</v>
      </c>
      <c r="P2144" s="7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28.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0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0">
        <f t="shared" si="198"/>
        <v>1.7098591549295776</v>
      </c>
      <c r="P2146" s="7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28.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0">
        <f t="shared" si="198"/>
        <v>30.433333333333334</v>
      </c>
      <c r="P2147" s="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28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0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0">
        <f t="shared" si="198"/>
        <v>0.69641025641025645</v>
      </c>
      <c r="P2149" s="7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28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0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28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0">
        <f t="shared" si="198"/>
        <v>0</v>
      </c>
      <c r="P2151" s="7" t="str">
        <f t="shared" si="199"/>
        <v>No Backers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0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28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0">
        <f t="shared" si="198"/>
        <v>0.26222222222222225</v>
      </c>
      <c r="P2153" s="7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28.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0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28.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0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0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28.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0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28.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0">
        <f t="shared" si="198"/>
        <v>2.6660714285714282</v>
      </c>
      <c r="P2158" s="7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0">
        <f t="shared" si="198"/>
        <v>28.192</v>
      </c>
      <c r="P2159" s="7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28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0">
        <f t="shared" si="198"/>
        <v>6.5900366666666672</v>
      </c>
      <c r="P2160" s="7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42.7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0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28.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0">
        <f t="shared" si="198"/>
        <v>0.85000000000000009</v>
      </c>
      <c r="P2162" s="7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0">
        <f t="shared" si="198"/>
        <v>115.75</v>
      </c>
      <c r="P2163" s="7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28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0">
        <f t="shared" si="198"/>
        <v>112.26666666666667</v>
      </c>
      <c r="P2164" s="7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28.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0">
        <f t="shared" si="198"/>
        <v>132.20000000000002</v>
      </c>
      <c r="P2165" s="7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0">
        <f t="shared" si="198"/>
        <v>102.63636363636364</v>
      </c>
      <c r="P2166" s="7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28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0">
        <f t="shared" si="198"/>
        <v>138.64000000000001</v>
      </c>
      <c r="P2167" s="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28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0">
        <f t="shared" si="198"/>
        <v>146.6</v>
      </c>
      <c r="P2168" s="7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0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0">
        <f t="shared" si="198"/>
        <v>121.5816111111111</v>
      </c>
      <c r="P2170" s="7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28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0">
        <f t="shared" si="198"/>
        <v>100</v>
      </c>
      <c r="P2171" s="7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28.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0">
        <f t="shared" si="198"/>
        <v>180.85714285714286</v>
      </c>
      <c r="P2172" s="7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28.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0">
        <f t="shared" si="198"/>
        <v>106.075</v>
      </c>
      <c r="P2173" s="7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0">
        <f t="shared" si="198"/>
        <v>100</v>
      </c>
      <c r="P2174" s="7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28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0">
        <f t="shared" si="198"/>
        <v>126.92857142857143</v>
      </c>
      <c r="P2175" s="7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28.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0">
        <f t="shared" si="198"/>
        <v>102.97499999999999</v>
      </c>
      <c r="P2176" s="7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28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0">
        <f t="shared" si="198"/>
        <v>250</v>
      </c>
      <c r="P2177" s="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28.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0">
        <f t="shared" si="198"/>
        <v>126.02</v>
      </c>
      <c r="P2178" s="7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2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0">
        <f t="shared" ref="O2179:O2242" si="204">(E2179/D2179)*100</f>
        <v>100.12</v>
      </c>
      <c r="P2179" s="7">
        <f t="shared" ref="P2179:P2242" si="205">IFERROR(ROUND(E2179/L2179,2),"No Backers")</f>
        <v>65.87</v>
      </c>
      <c r="Q2179" t="str">
        <f t="shared" ref="Q2179:Q2242" si="206">MID(N2179,1,FIND("/",N2179)-1)</f>
        <v>music</v>
      </c>
      <c r="R2179" t="str">
        <f t="shared" ref="R2179:R2242" si="207">MID(N2179,FIND("/",N2179)+1,50)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28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0">
        <f t="shared" si="204"/>
        <v>138.64000000000001</v>
      </c>
      <c r="P2180" s="7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0">
        <f t="shared" si="204"/>
        <v>161.4</v>
      </c>
      <c r="P2181" s="7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0">
        <f t="shared" si="204"/>
        <v>107.18419999999999</v>
      </c>
      <c r="P2182" s="7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28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0">
        <f t="shared" si="204"/>
        <v>153.1</v>
      </c>
      <c r="P2183" s="7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28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0">
        <f t="shared" si="204"/>
        <v>524.16666666666663</v>
      </c>
      <c r="P2184" s="7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28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0">
        <f t="shared" si="204"/>
        <v>489.27777777777777</v>
      </c>
      <c r="P2185" s="7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28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0">
        <f t="shared" si="204"/>
        <v>284.74</v>
      </c>
      <c r="P2186" s="7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28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0">
        <f t="shared" si="204"/>
        <v>1856.97</v>
      </c>
      <c r="P2187" s="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0">
        <f t="shared" si="204"/>
        <v>109.67499999999998</v>
      </c>
      <c r="P2188" s="7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28.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0">
        <f t="shared" si="204"/>
        <v>1014.6425</v>
      </c>
      <c r="P2189" s="7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28.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0">
        <f t="shared" si="204"/>
        <v>412.17692027666544</v>
      </c>
      <c r="P2190" s="7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28.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0">
        <f t="shared" si="204"/>
        <v>503.25</v>
      </c>
      <c r="P2191" s="7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28.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0">
        <f t="shared" si="204"/>
        <v>184.61052631578946</v>
      </c>
      <c r="P2192" s="7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28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0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28.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0">
        <f t="shared" si="204"/>
        <v>1081.2401666666667</v>
      </c>
      <c r="P2194" s="7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28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0">
        <f t="shared" si="204"/>
        <v>452.37333333333333</v>
      </c>
      <c r="P2195" s="7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28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0">
        <f t="shared" si="204"/>
        <v>537.37</v>
      </c>
      <c r="P2196" s="7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0">
        <f t="shared" si="204"/>
        <v>120.32608695652173</v>
      </c>
      <c r="P2197" s="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0">
        <f t="shared" si="204"/>
        <v>113.83571428571429</v>
      </c>
      <c r="P2198" s="7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28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0">
        <f t="shared" si="204"/>
        <v>951.03109999999992</v>
      </c>
      <c r="P2199" s="7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28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0">
        <f t="shared" si="204"/>
        <v>132.89249999999998</v>
      </c>
      <c r="P2200" s="7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0">
        <f t="shared" si="204"/>
        <v>146.97777777777779</v>
      </c>
      <c r="P2201" s="7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28.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0">
        <f t="shared" si="204"/>
        <v>542.15</v>
      </c>
      <c r="P2202" s="7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28.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0">
        <f t="shared" si="204"/>
        <v>382.71818181818185</v>
      </c>
      <c r="P2203" s="7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0">
        <f t="shared" si="204"/>
        <v>704.18124999999998</v>
      </c>
      <c r="P2204" s="7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28.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0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28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0">
        <f t="shared" si="204"/>
        <v>132.86666666666667</v>
      </c>
      <c r="P2206" s="7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28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0">
        <f t="shared" si="204"/>
        <v>152</v>
      </c>
      <c r="P2207" s="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28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0">
        <f t="shared" si="204"/>
        <v>102.72727272727273</v>
      </c>
      <c r="P2208" s="7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28.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0">
        <f t="shared" si="204"/>
        <v>100</v>
      </c>
      <c r="P2209" s="7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28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0">
        <f t="shared" si="204"/>
        <v>101.6</v>
      </c>
      <c r="P2210" s="7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0">
        <f t="shared" si="204"/>
        <v>150.80000000000001</v>
      </c>
      <c r="P2211" s="7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28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0">
        <f t="shared" si="204"/>
        <v>111.425</v>
      </c>
      <c r="P2212" s="7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28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0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28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0">
        <f t="shared" si="204"/>
        <v>114.38333333333333</v>
      </c>
      <c r="P2214" s="7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28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0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28.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0">
        <f t="shared" si="204"/>
        <v>292.50166666666667</v>
      </c>
      <c r="P2216" s="7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0">
        <f t="shared" si="204"/>
        <v>156.36363636363637</v>
      </c>
      <c r="P2217" s="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28.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0">
        <f t="shared" si="204"/>
        <v>105.66666666666666</v>
      </c>
      <c r="P2218" s="7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28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0">
        <f t="shared" si="204"/>
        <v>101.19047619047619</v>
      </c>
      <c r="P2219" s="7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28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0">
        <f t="shared" si="204"/>
        <v>122.833</v>
      </c>
      <c r="P2220" s="7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28.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0">
        <f t="shared" si="204"/>
        <v>101.49999999999999</v>
      </c>
      <c r="P2221" s="7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28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0">
        <f t="shared" si="204"/>
        <v>101.14285714285714</v>
      </c>
      <c r="P2222" s="7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28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0">
        <f t="shared" si="204"/>
        <v>108.11999999999999</v>
      </c>
      <c r="P2223" s="7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28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0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28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0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28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0">
        <f t="shared" si="204"/>
        <v>243.15000000000003</v>
      </c>
      <c r="P2226" s="7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28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0">
        <f t="shared" si="204"/>
        <v>944.83338095238094</v>
      </c>
      <c r="P2227" s="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28.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0">
        <f t="shared" si="204"/>
        <v>108.46283333333334</v>
      </c>
      <c r="P2228" s="7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28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0">
        <f t="shared" si="204"/>
        <v>157.37692307692308</v>
      </c>
      <c r="P2229" s="7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28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0">
        <f t="shared" si="204"/>
        <v>1174.49</v>
      </c>
      <c r="P2230" s="7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28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0">
        <f t="shared" si="204"/>
        <v>171.04755366949576</v>
      </c>
      <c r="P2231" s="7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28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0">
        <f t="shared" si="204"/>
        <v>125.95294117647057</v>
      </c>
      <c r="P2232" s="7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28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0">
        <f t="shared" si="204"/>
        <v>1212.1296000000002</v>
      </c>
      <c r="P2233" s="7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28.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0">
        <f t="shared" si="204"/>
        <v>495.8</v>
      </c>
      <c r="P2234" s="7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28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0">
        <f t="shared" si="204"/>
        <v>332.03999999999996</v>
      </c>
      <c r="P2235" s="7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28.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0">
        <f t="shared" si="204"/>
        <v>1165</v>
      </c>
      <c r="P2236" s="7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0">
        <f t="shared" si="204"/>
        <v>153.3153846153846</v>
      </c>
      <c r="P2237" s="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28.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0">
        <f t="shared" si="204"/>
        <v>537.10714285714289</v>
      </c>
      <c r="P2238" s="7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28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0">
        <f t="shared" si="204"/>
        <v>352.92777777777775</v>
      </c>
      <c r="P2239" s="7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0">
        <f t="shared" si="204"/>
        <v>137.4</v>
      </c>
      <c r="P2240" s="7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0">
        <f t="shared" si="204"/>
        <v>128.02668</v>
      </c>
      <c r="P2241" s="7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28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0">
        <f t="shared" si="204"/>
        <v>270.68</v>
      </c>
      <c r="P2242" s="7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28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0">
        <f t="shared" ref="O2243:O2306" si="210">(E2243/D2243)*100</f>
        <v>806.4</v>
      </c>
      <c r="P2243" s="7">
        <f t="shared" ref="P2243:P2306" si="211">IFERROR(ROUND(E2243/L2243,2),"No Backers")</f>
        <v>49.47</v>
      </c>
      <c r="Q2243" t="str">
        <f t="shared" ref="Q2243:Q2306" si="212">MID(N2243,1,FIND("/",N2243)-1)</f>
        <v>games</v>
      </c>
      <c r="R2243" t="str">
        <f t="shared" ref="R2243:R2306" si="213">MID(N2243,FIND("/",N2243)+1,50)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0">
        <f t="shared" si="210"/>
        <v>1360.0976000000001</v>
      </c>
      <c r="P2244" s="7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28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0">
        <f t="shared" si="210"/>
        <v>930250</v>
      </c>
      <c r="P2245" s="7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28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0">
        <f t="shared" si="210"/>
        <v>377.02</v>
      </c>
      <c r="P2246" s="7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28.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0">
        <f t="shared" si="210"/>
        <v>2647.0250000000001</v>
      </c>
      <c r="P2247" s="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28.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0">
        <f t="shared" si="210"/>
        <v>100.12</v>
      </c>
      <c r="P2248" s="7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0">
        <f t="shared" si="210"/>
        <v>104.45405405405405</v>
      </c>
      <c r="P2249" s="7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28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0">
        <f t="shared" si="210"/>
        <v>107.21428571428571</v>
      </c>
      <c r="P2250" s="7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28.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0">
        <f t="shared" si="210"/>
        <v>168.77142857142857</v>
      </c>
      <c r="P2251" s="7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28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0">
        <f t="shared" si="210"/>
        <v>975.11200000000008</v>
      </c>
      <c r="P2252" s="7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28.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0">
        <f t="shared" si="210"/>
        <v>134.44929411764704</v>
      </c>
      <c r="P2253" s="7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28.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0">
        <f t="shared" si="210"/>
        <v>272.27777777777777</v>
      </c>
      <c r="P2254" s="7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28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0">
        <f t="shared" si="210"/>
        <v>112.6875</v>
      </c>
      <c r="P2255" s="7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0">
        <f t="shared" si="210"/>
        <v>459.8</v>
      </c>
      <c r="P2256" s="7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0">
        <f t="shared" si="210"/>
        <v>286.65822784810126</v>
      </c>
      <c r="P2257" s="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28.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0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28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0">
        <f t="shared" si="210"/>
        <v>636.14</v>
      </c>
      <c r="P2259" s="7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0">
        <f t="shared" si="210"/>
        <v>146.5</v>
      </c>
      <c r="P2260" s="7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28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0">
        <f t="shared" si="210"/>
        <v>1867.1</v>
      </c>
      <c r="P2261" s="7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28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0">
        <f t="shared" si="210"/>
        <v>326.92</v>
      </c>
      <c r="P2262" s="7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28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0">
        <f t="shared" si="210"/>
        <v>779.5</v>
      </c>
      <c r="P2263" s="7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0">
        <f t="shared" si="210"/>
        <v>154.15151515151516</v>
      </c>
      <c r="P2264" s="7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28.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0">
        <f t="shared" si="210"/>
        <v>115.54666666666667</v>
      </c>
      <c r="P2265" s="7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28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0">
        <f t="shared" si="210"/>
        <v>180.03333333333333</v>
      </c>
      <c r="P2266" s="7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28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0">
        <f t="shared" si="210"/>
        <v>298.5</v>
      </c>
      <c r="P2267" s="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28.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0">
        <f t="shared" si="210"/>
        <v>320.26666666666665</v>
      </c>
      <c r="P2268" s="7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28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0">
        <f t="shared" si="210"/>
        <v>380.52499999999998</v>
      </c>
      <c r="P2269" s="7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28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0">
        <f t="shared" si="210"/>
        <v>102.60000000000001</v>
      </c>
      <c r="P2270" s="7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28.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0">
        <f t="shared" si="210"/>
        <v>1801.64</v>
      </c>
      <c r="P2271" s="7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28.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0">
        <f t="shared" si="210"/>
        <v>720.24800000000005</v>
      </c>
      <c r="P2272" s="7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28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0">
        <f t="shared" si="210"/>
        <v>283.09000000000003</v>
      </c>
      <c r="P2273" s="7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28.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0">
        <f t="shared" si="210"/>
        <v>1356.6000000000001</v>
      </c>
      <c r="P2274" s="7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28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0">
        <f t="shared" si="210"/>
        <v>220.35999999999999</v>
      </c>
      <c r="P2275" s="7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28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0">
        <f t="shared" si="210"/>
        <v>119.6</v>
      </c>
      <c r="P2276" s="7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28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0">
        <f t="shared" si="210"/>
        <v>407.76923076923077</v>
      </c>
      <c r="P2277" s="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28.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0">
        <f t="shared" si="210"/>
        <v>105.81826105905425</v>
      </c>
      <c r="P2278" s="7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28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0">
        <f t="shared" si="210"/>
        <v>141.08235294117648</v>
      </c>
      <c r="P2279" s="7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0">
        <f t="shared" si="210"/>
        <v>270.7</v>
      </c>
      <c r="P2280" s="7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28.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0">
        <f t="shared" si="210"/>
        <v>153.80000000000001</v>
      </c>
      <c r="P2281" s="7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28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0">
        <f t="shared" si="210"/>
        <v>403.57653061224488</v>
      </c>
      <c r="P2282" s="7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28.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0">
        <f t="shared" si="210"/>
        <v>185</v>
      </c>
      <c r="P2283" s="7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0">
        <f t="shared" si="210"/>
        <v>185.33333333333331</v>
      </c>
      <c r="P2284" s="7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28.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0">
        <f t="shared" si="210"/>
        <v>100.85533333333332</v>
      </c>
      <c r="P2285" s="7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0">
        <f t="shared" si="210"/>
        <v>106.22116666666668</v>
      </c>
      <c r="P2286" s="7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28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0">
        <f t="shared" si="210"/>
        <v>121.36666666666667</v>
      </c>
      <c r="P2287" s="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28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0">
        <f t="shared" si="210"/>
        <v>100.06666666666666</v>
      </c>
      <c r="P2288" s="7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28.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0">
        <f t="shared" si="210"/>
        <v>119.97755555555555</v>
      </c>
      <c r="P2289" s="7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28.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0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28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0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28.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0">
        <f t="shared" si="210"/>
        <v>104.06666666666666</v>
      </c>
      <c r="P2292" s="7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28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0">
        <f t="shared" si="210"/>
        <v>172.8</v>
      </c>
      <c r="P2293" s="7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28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0">
        <f t="shared" si="210"/>
        <v>107.2505</v>
      </c>
      <c r="P2294" s="7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0">
        <f t="shared" si="210"/>
        <v>108.23529411764706</v>
      </c>
      <c r="P2295" s="7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28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0">
        <f t="shared" si="210"/>
        <v>146.08079999999998</v>
      </c>
      <c r="P2296" s="7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28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0">
        <f t="shared" si="210"/>
        <v>125.25</v>
      </c>
      <c r="P2297" s="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28.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0">
        <f t="shared" si="210"/>
        <v>149.07142857142856</v>
      </c>
      <c r="P2298" s="7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0">
        <f t="shared" si="210"/>
        <v>100.6</v>
      </c>
      <c r="P2299" s="7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28.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0">
        <f t="shared" si="210"/>
        <v>105.07333333333332</v>
      </c>
      <c r="P2300" s="7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28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0">
        <f t="shared" si="210"/>
        <v>350.16666666666663</v>
      </c>
      <c r="P2301" s="7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28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0">
        <f t="shared" si="210"/>
        <v>101.25</v>
      </c>
      <c r="P2302" s="7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0">
        <f t="shared" si="210"/>
        <v>133.6044</v>
      </c>
      <c r="P2303" s="7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28.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0">
        <f t="shared" si="210"/>
        <v>170.65217391304347</v>
      </c>
      <c r="P2304" s="7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28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0">
        <f t="shared" si="210"/>
        <v>109.35829457364341</v>
      </c>
      <c r="P2305" s="7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28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0">
        <f t="shared" si="210"/>
        <v>100.70033333333335</v>
      </c>
      <c r="P2306" s="7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28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0">
        <f t="shared" ref="O2307:O2370" si="216">(E2307/D2307)*100</f>
        <v>101.22777777777779</v>
      </c>
      <c r="P2307" s="7">
        <f t="shared" ref="P2307:P2370" si="217">IFERROR(ROUND(E2307/L2307,2),"No Backers")</f>
        <v>109.11</v>
      </c>
      <c r="Q2307" t="str">
        <f t="shared" ref="Q2307:Q2370" si="218">MID(N2307,1,FIND("/",N2307)-1)</f>
        <v>music</v>
      </c>
      <c r="R2307" t="str">
        <f t="shared" ref="R2307:R2370" si="219">MID(N2307,FIND("/",N2307)+1,50)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28.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0">
        <f t="shared" si="216"/>
        <v>106.75857142857143</v>
      </c>
      <c r="P2308" s="7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28.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0">
        <f t="shared" si="216"/>
        <v>106.65777537961894</v>
      </c>
      <c r="P2309" s="7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28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0">
        <f t="shared" si="216"/>
        <v>101.30622</v>
      </c>
      <c r="P2310" s="7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28.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0">
        <f t="shared" si="216"/>
        <v>106.67450000000001</v>
      </c>
      <c r="P2311" s="7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28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0">
        <f t="shared" si="216"/>
        <v>428.83978378378379</v>
      </c>
      <c r="P2312" s="7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28.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0">
        <f t="shared" si="216"/>
        <v>104.11111111111111</v>
      </c>
      <c r="P2313" s="7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28.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0">
        <f t="shared" si="216"/>
        <v>107.86666666666666</v>
      </c>
      <c r="P2314" s="7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0">
        <f t="shared" si="216"/>
        <v>175.84040000000002</v>
      </c>
      <c r="P2315" s="7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28.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0">
        <f t="shared" si="216"/>
        <v>156.97</v>
      </c>
      <c r="P2316" s="7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0">
        <f t="shared" si="216"/>
        <v>102.60000000000001</v>
      </c>
      <c r="P2317" s="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28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0">
        <f t="shared" si="216"/>
        <v>104.04266666666666</v>
      </c>
      <c r="P2318" s="7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28.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0">
        <f t="shared" si="216"/>
        <v>104</v>
      </c>
      <c r="P2319" s="7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28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0">
        <f t="shared" si="216"/>
        <v>121.05999999999999</v>
      </c>
      <c r="P2320" s="7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28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0">
        <f t="shared" si="216"/>
        <v>107.69999999999999</v>
      </c>
      <c r="P2321" s="7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28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0">
        <f t="shared" si="216"/>
        <v>108.66</v>
      </c>
      <c r="P2322" s="7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28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0">
        <f t="shared" si="216"/>
        <v>39.120962394619681</v>
      </c>
      <c r="P2323" s="7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28.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0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28.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0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0">
        <f t="shared" si="216"/>
        <v>20.733333333333334</v>
      </c>
      <c r="P2326" s="7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28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0">
        <f t="shared" si="216"/>
        <v>8</v>
      </c>
      <c r="P2327" s="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28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0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0">
        <f t="shared" si="216"/>
        <v>526.09431428571429</v>
      </c>
      <c r="P2329" s="7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42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0">
        <f t="shared" si="216"/>
        <v>254.45000000000002</v>
      </c>
      <c r="P2330" s="7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28.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0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28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0">
        <f t="shared" si="216"/>
        <v>102.42285714285715</v>
      </c>
      <c r="P2332" s="7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28.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0">
        <f t="shared" si="216"/>
        <v>144.31375</v>
      </c>
      <c r="P2333" s="7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28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0">
        <f t="shared" si="216"/>
        <v>106.30800000000001</v>
      </c>
      <c r="P2334" s="7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28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0">
        <f t="shared" si="216"/>
        <v>212.16666666666666</v>
      </c>
      <c r="P2335" s="7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28.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0">
        <f t="shared" si="216"/>
        <v>101.95</v>
      </c>
      <c r="P2336" s="7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28.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0">
        <f t="shared" si="216"/>
        <v>102.27200000000001</v>
      </c>
      <c r="P2337" s="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28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0">
        <f t="shared" si="216"/>
        <v>520.73254999999995</v>
      </c>
      <c r="P2338" s="7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0">
        <f t="shared" si="216"/>
        <v>110.65833333333333</v>
      </c>
      <c r="P2339" s="7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28.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0">
        <f t="shared" si="216"/>
        <v>101.14333333333335</v>
      </c>
      <c r="P2340" s="7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28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0">
        <f t="shared" si="216"/>
        <v>294.20799999999997</v>
      </c>
      <c r="P2341" s="7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28.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0">
        <f t="shared" si="216"/>
        <v>105.77749999999999</v>
      </c>
      <c r="P2342" s="7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28.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0">
        <f t="shared" si="216"/>
        <v>0</v>
      </c>
      <c r="P2343" s="7" t="str">
        <f t="shared" si="217"/>
        <v>No Backers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28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0">
        <f t="shared" si="216"/>
        <v>0</v>
      </c>
      <c r="P2344" s="7" t="str">
        <f t="shared" si="217"/>
        <v>No Backers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28.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0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28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0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28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0">
        <f t="shared" si="216"/>
        <v>0</v>
      </c>
      <c r="P2347" s="7" t="str">
        <f t="shared" si="217"/>
        <v>No Backers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28.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0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28.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0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28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0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28.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0">
        <f t="shared" si="216"/>
        <v>0</v>
      </c>
      <c r="P2351" s="7" t="str">
        <f t="shared" si="217"/>
        <v>No Backers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28.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0">
        <f t="shared" si="216"/>
        <v>0</v>
      </c>
      <c r="P2352" s="7" t="str">
        <f t="shared" si="217"/>
        <v>No Backers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0">
        <f t="shared" si="216"/>
        <v>0.5714285714285714</v>
      </c>
      <c r="P2353" s="7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28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0">
        <f t="shared" si="216"/>
        <v>0</v>
      </c>
      <c r="P2354" s="7" t="str">
        <f t="shared" si="217"/>
        <v>No Backers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28.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0">
        <f t="shared" si="216"/>
        <v>0</v>
      </c>
      <c r="P2355" s="7" t="str">
        <f t="shared" si="217"/>
        <v>No Backers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28.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0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28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0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0">
        <f t="shared" si="216"/>
        <v>0</v>
      </c>
      <c r="P2358" s="7" t="str">
        <f t="shared" si="217"/>
        <v>No Backers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0">
        <f t="shared" si="216"/>
        <v>0</v>
      </c>
      <c r="P2359" s="7" t="str">
        <f t="shared" si="217"/>
        <v>No Backers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28.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0">
        <f t="shared" si="216"/>
        <v>0</v>
      </c>
      <c r="P2360" s="7" t="str">
        <f t="shared" si="217"/>
        <v>No Backers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28.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0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28.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0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28.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0">
        <f t="shared" si="216"/>
        <v>0</v>
      </c>
      <c r="P2363" s="7" t="str">
        <f t="shared" si="217"/>
        <v>No Backers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28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0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28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0">
        <f t="shared" si="216"/>
        <v>0</v>
      </c>
      <c r="P2365" s="7" t="str">
        <f t="shared" si="217"/>
        <v>No Backers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0">
        <f t="shared" si="216"/>
        <v>0</v>
      </c>
      <c r="P2366" s="7" t="str">
        <f t="shared" si="217"/>
        <v>No Backers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28.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0">
        <f t="shared" si="216"/>
        <v>0</v>
      </c>
      <c r="P2367" s="7" t="str">
        <f t="shared" si="217"/>
        <v>No Backers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28.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0">
        <f t="shared" si="216"/>
        <v>10.52</v>
      </c>
      <c r="P2368" s="7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28.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0">
        <f t="shared" si="216"/>
        <v>1.34</v>
      </c>
      <c r="P2369" s="7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28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0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28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0">
        <f t="shared" ref="O2371:O2434" si="222">(E2371/D2371)*100</f>
        <v>0</v>
      </c>
      <c r="P2371" s="7" t="str">
        <f t="shared" ref="P2371:P2434" si="223">IFERROR(ROUND(E2371/L2371,2),"No Backers")</f>
        <v>No Backers</v>
      </c>
      <c r="Q2371" t="str">
        <f t="shared" ref="Q2371:Q2434" si="224">MID(N2371,1,FIND("/",N2371)-1)</f>
        <v>technology</v>
      </c>
      <c r="R2371" t="str">
        <f t="shared" ref="R2371:R2434" si="225">MID(N2371,FIND("/",N2371)+1,50)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28.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0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28.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0">
        <f t="shared" si="222"/>
        <v>0</v>
      </c>
      <c r="P2373" s="7" t="str">
        <f t="shared" si="223"/>
        <v>No Backers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28.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0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0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28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0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28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0">
        <f t="shared" si="222"/>
        <v>0</v>
      </c>
      <c r="P2377" s="7" t="str">
        <f t="shared" si="223"/>
        <v>No Backers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28.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0">
        <f t="shared" si="222"/>
        <v>10.877666666666666</v>
      </c>
      <c r="P2378" s="7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28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0">
        <f t="shared" si="222"/>
        <v>0</v>
      </c>
      <c r="P2379" s="7" t="str">
        <f t="shared" si="223"/>
        <v>No Backers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0">
        <f t="shared" si="222"/>
        <v>0</v>
      </c>
      <c r="P2380" s="7" t="str">
        <f t="shared" si="223"/>
        <v>No Backers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0">
        <f t="shared" si="222"/>
        <v>0</v>
      </c>
      <c r="P2381" s="7" t="str">
        <f t="shared" si="223"/>
        <v>No Backers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28.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0">
        <f t="shared" si="222"/>
        <v>0.36666666666666664</v>
      </c>
      <c r="P2382" s="7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28.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0">
        <f t="shared" si="222"/>
        <v>1.8193398957730169</v>
      </c>
      <c r="P2383" s="7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28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0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28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0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28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0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28.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0">
        <f t="shared" si="222"/>
        <v>1.2123076923076923</v>
      </c>
      <c r="P2387" s="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28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0">
        <f t="shared" si="222"/>
        <v>0</v>
      </c>
      <c r="P2388" s="7" t="str">
        <f t="shared" si="223"/>
        <v>No Backers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28.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0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28.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0">
        <f t="shared" si="222"/>
        <v>1.2513513513513512</v>
      </c>
      <c r="P2390" s="7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28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0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28.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0">
        <f t="shared" si="222"/>
        <v>0</v>
      </c>
      <c r="P2392" s="7" t="str">
        <f t="shared" si="223"/>
        <v>No Backers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0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28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0">
        <f t="shared" si="222"/>
        <v>0</v>
      </c>
      <c r="P2394" s="7" t="str">
        <f t="shared" si="223"/>
        <v>No Backers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28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0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28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0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28.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0">
        <f t="shared" si="222"/>
        <v>0</v>
      </c>
      <c r="P2397" s="7" t="str">
        <f t="shared" si="223"/>
        <v>No Backers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28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0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28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0">
        <f t="shared" si="222"/>
        <v>0</v>
      </c>
      <c r="P2399" s="7" t="str">
        <f t="shared" si="223"/>
        <v>No Backers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28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0">
        <f t="shared" si="222"/>
        <v>0</v>
      </c>
      <c r="P2400" s="7" t="str">
        <f t="shared" si="223"/>
        <v>No Backers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28.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0">
        <f t="shared" si="222"/>
        <v>0</v>
      </c>
      <c r="P2401" s="7" t="str">
        <f t="shared" si="223"/>
        <v>No Backers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28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0">
        <f t="shared" si="222"/>
        <v>0</v>
      </c>
      <c r="P2402" s="7" t="str">
        <f t="shared" si="223"/>
        <v>No Backers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28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0">
        <f t="shared" si="222"/>
        <v>0.71785714285714286</v>
      </c>
      <c r="P2403" s="7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0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28.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0">
        <f t="shared" si="222"/>
        <v>16.833333333333332</v>
      </c>
      <c r="P2405" s="7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28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0">
        <f t="shared" si="222"/>
        <v>0</v>
      </c>
      <c r="P2406" s="7" t="str">
        <f t="shared" si="223"/>
        <v>No Backers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28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0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28.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0">
        <f t="shared" si="222"/>
        <v>41.384615384615387</v>
      </c>
      <c r="P2408" s="7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28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0">
        <f t="shared" si="222"/>
        <v>25.259090909090908</v>
      </c>
      <c r="P2409" s="7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0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0">
        <f t="shared" si="222"/>
        <v>1.8399999999999999</v>
      </c>
      <c r="P2411" s="7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28.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0">
        <f t="shared" si="222"/>
        <v>0</v>
      </c>
      <c r="P2412" s="7" t="str">
        <f t="shared" si="223"/>
        <v>No Backers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28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0">
        <f t="shared" si="222"/>
        <v>0.60399999999999998</v>
      </c>
      <c r="P2413" s="7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28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0">
        <f t="shared" si="222"/>
        <v>0</v>
      </c>
      <c r="P2414" s="7" t="str">
        <f t="shared" si="223"/>
        <v>No Backers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28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0">
        <f t="shared" si="222"/>
        <v>0.83333333333333337</v>
      </c>
      <c r="P2415" s="7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28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0">
        <f t="shared" si="222"/>
        <v>3.0666666666666664</v>
      </c>
      <c r="P2416" s="7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28.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0">
        <f t="shared" si="222"/>
        <v>0.55833333333333335</v>
      </c>
      <c r="P2417" s="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28.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0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28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0">
        <f t="shared" si="222"/>
        <v>0</v>
      </c>
      <c r="P2419" s="7" t="str">
        <f t="shared" si="223"/>
        <v>No Backers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0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28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0">
        <f t="shared" si="222"/>
        <v>0</v>
      </c>
      <c r="P2421" s="7" t="str">
        <f t="shared" si="223"/>
        <v>No Backers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28.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0">
        <f t="shared" si="222"/>
        <v>14.825133372851216</v>
      </c>
      <c r="P2422" s="7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0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0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28.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0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0">
        <f t="shared" si="222"/>
        <v>1.24</v>
      </c>
      <c r="P2426" s="7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28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0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28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0">
        <f t="shared" si="222"/>
        <v>0</v>
      </c>
      <c r="P2428" s="7" t="str">
        <f t="shared" si="223"/>
        <v>No Backers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0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0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28.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0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28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0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0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28.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0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28.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0">
        <f t="shared" ref="O2435:O2498" si="228">(E2435/D2435)*100</f>
        <v>0</v>
      </c>
      <c r="P2435" s="7" t="str">
        <f t="shared" ref="P2435:P2498" si="229">IFERROR(ROUND(E2435/L2435,2),"No Backers")</f>
        <v>No Backers</v>
      </c>
      <c r="Q2435" t="str">
        <f t="shared" ref="Q2435:Q2498" si="230">MID(N2435,1,FIND("/",N2435)-1)</f>
        <v>food</v>
      </c>
      <c r="R2435" t="str">
        <f t="shared" ref="R2435:R2498" si="231">MID(N2435,FIND("/",N2435)+1,50)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28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0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28.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0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28.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0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28.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0">
        <f t="shared" si="228"/>
        <v>0</v>
      </c>
      <c r="P2439" s="7" t="str">
        <f t="shared" si="229"/>
        <v>No Backers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28.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0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28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0">
        <f t="shared" si="228"/>
        <v>0</v>
      </c>
      <c r="P2441" s="7" t="str">
        <f t="shared" si="229"/>
        <v>No Backers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0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0">
        <f t="shared" si="228"/>
        <v>107.88</v>
      </c>
      <c r="P2443" s="7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0">
        <f t="shared" si="228"/>
        <v>125.94166666666666</v>
      </c>
      <c r="P2444" s="7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28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0">
        <f t="shared" si="228"/>
        <v>202.51495</v>
      </c>
      <c r="P2445" s="7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28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0">
        <f t="shared" si="228"/>
        <v>108.60000000000001</v>
      </c>
      <c r="P2446" s="7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28.5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0">
        <f t="shared" si="228"/>
        <v>172.8</v>
      </c>
      <c r="P2447" s="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28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0">
        <f t="shared" si="228"/>
        <v>167.98</v>
      </c>
      <c r="P2448" s="7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28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0">
        <f t="shared" si="228"/>
        <v>427.20000000000005</v>
      </c>
      <c r="P2449" s="7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28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0">
        <f t="shared" si="228"/>
        <v>107.5</v>
      </c>
      <c r="P2450" s="7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28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0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28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0">
        <f t="shared" si="228"/>
        <v>101.53353333333335</v>
      </c>
      <c r="P2452" s="7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28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0">
        <f t="shared" si="228"/>
        <v>115.45</v>
      </c>
      <c r="P2453" s="7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28.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0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28.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0">
        <f t="shared" si="228"/>
        <v>154.69999999999999</v>
      </c>
      <c r="P2455" s="7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28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0">
        <f t="shared" si="228"/>
        <v>100.84571428571429</v>
      </c>
      <c r="P2456" s="7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28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0">
        <f t="shared" si="228"/>
        <v>182</v>
      </c>
      <c r="P2457" s="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28.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0">
        <f t="shared" si="228"/>
        <v>180.86666666666667</v>
      </c>
      <c r="P2458" s="7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28.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0">
        <f t="shared" si="228"/>
        <v>102.30434782608695</v>
      </c>
      <c r="P2459" s="7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28.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0">
        <f t="shared" si="228"/>
        <v>110.17999999999999</v>
      </c>
      <c r="P2460" s="7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28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0">
        <f t="shared" si="228"/>
        <v>102.25</v>
      </c>
      <c r="P2461" s="7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28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0">
        <f t="shared" si="228"/>
        <v>100.78823529411764</v>
      </c>
      <c r="P2462" s="7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28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0">
        <f t="shared" si="228"/>
        <v>103.8</v>
      </c>
      <c r="P2463" s="7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28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0">
        <f t="shared" si="228"/>
        <v>110.70833333333334</v>
      </c>
      <c r="P2464" s="7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0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28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0">
        <f t="shared" si="228"/>
        <v>111.1</v>
      </c>
      <c r="P2466" s="7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0">
        <f t="shared" si="228"/>
        <v>180.14285714285714</v>
      </c>
      <c r="P2467" s="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28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0">
        <f t="shared" si="228"/>
        <v>100</v>
      </c>
      <c r="P2468" s="7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28.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0">
        <f t="shared" si="228"/>
        <v>118.5</v>
      </c>
      <c r="P2469" s="7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0">
        <f t="shared" si="228"/>
        <v>107.21700000000001</v>
      </c>
      <c r="P2470" s="7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28.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0">
        <f t="shared" si="228"/>
        <v>113.66666666666667</v>
      </c>
      <c r="P2471" s="7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28.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0">
        <f t="shared" si="228"/>
        <v>103.16400000000002</v>
      </c>
      <c r="P2472" s="7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28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0">
        <f t="shared" si="228"/>
        <v>128</v>
      </c>
      <c r="P2473" s="7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28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0">
        <f t="shared" si="228"/>
        <v>135.76026666666667</v>
      </c>
      <c r="P2474" s="7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28.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0">
        <f t="shared" si="228"/>
        <v>100</v>
      </c>
      <c r="P2475" s="7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28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0">
        <f t="shared" si="228"/>
        <v>100.00360000000002</v>
      </c>
      <c r="P2476" s="7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0">
        <f t="shared" si="228"/>
        <v>104.71999999999998</v>
      </c>
      <c r="P2477" s="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28.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0">
        <f t="shared" si="228"/>
        <v>105.02249999999999</v>
      </c>
      <c r="P2478" s="7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0">
        <f t="shared" si="228"/>
        <v>171.33333333333334</v>
      </c>
      <c r="P2479" s="7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28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0">
        <f t="shared" si="228"/>
        <v>127.49999999999999</v>
      </c>
      <c r="P2480" s="7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0">
        <f t="shared" si="228"/>
        <v>133.44333333333333</v>
      </c>
      <c r="P2481" s="7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28.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0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28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0">
        <f t="shared" si="228"/>
        <v>112.91099999999999</v>
      </c>
      <c r="P2483" s="7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28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0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0">
        <f t="shared" si="228"/>
        <v>113.72727272727272</v>
      </c>
      <c r="P2485" s="7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28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0">
        <f t="shared" si="228"/>
        <v>119.31742857142855</v>
      </c>
      <c r="P2486" s="7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28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0">
        <f t="shared" si="228"/>
        <v>103.25</v>
      </c>
      <c r="P2487" s="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28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0">
        <f t="shared" si="228"/>
        <v>265.66666666666669</v>
      </c>
      <c r="P2488" s="7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28.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0">
        <f t="shared" si="228"/>
        <v>100.05066666666667</v>
      </c>
      <c r="P2489" s="7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28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0">
        <f t="shared" si="228"/>
        <v>106.69999999999999</v>
      </c>
      <c r="P2490" s="7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28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0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28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0">
        <f t="shared" si="228"/>
        <v>121.39999999999999</v>
      </c>
      <c r="P2492" s="7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28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0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0">
        <f t="shared" si="228"/>
        <v>125</v>
      </c>
      <c r="P2494" s="7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28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0">
        <f t="shared" si="228"/>
        <v>128.69999999999999</v>
      </c>
      <c r="P2495" s="7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28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0">
        <f t="shared" si="228"/>
        <v>101.00533333333333</v>
      </c>
      <c r="P2496" s="7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28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0">
        <f t="shared" si="228"/>
        <v>127.53666666666665</v>
      </c>
      <c r="P2497" s="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0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28.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0">
        <f t="shared" ref="O2499:O2562" si="234">(E2499/D2499)*100</f>
        <v>112.7715</v>
      </c>
      <c r="P2499" s="7">
        <f t="shared" ref="P2499:P2562" si="235">IFERROR(ROUND(E2499/L2499,2),"No Backers")</f>
        <v>80.55</v>
      </c>
      <c r="Q2499" t="str">
        <f t="shared" ref="Q2499:Q2562" si="236">MID(N2499,1,FIND("/",N2499)-1)</f>
        <v>music</v>
      </c>
      <c r="R2499" t="str">
        <f t="shared" ref="R2499:R2562" si="237">MID(N2499,FIND("/",N2499)+1,50)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28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0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28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0">
        <f t="shared" si="234"/>
        <v>202.625</v>
      </c>
      <c r="P2501" s="7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28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0">
        <f t="shared" si="234"/>
        <v>113.33333333333333</v>
      </c>
      <c r="P2502" s="7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28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0">
        <f t="shared" si="234"/>
        <v>2.5545454545454547</v>
      </c>
      <c r="P2503" s="7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28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0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28.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0">
        <f t="shared" si="234"/>
        <v>0</v>
      </c>
      <c r="P2505" s="7" t="str">
        <f t="shared" si="235"/>
        <v>No Backers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0">
        <f t="shared" si="234"/>
        <v>0</v>
      </c>
      <c r="P2506" s="7" t="str">
        <f t="shared" si="235"/>
        <v>No Backers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42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0">
        <f t="shared" si="234"/>
        <v>0</v>
      </c>
      <c r="P2507" s="7" t="str">
        <f t="shared" si="235"/>
        <v>No Backers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28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0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0">
        <f t="shared" si="234"/>
        <v>0</v>
      </c>
      <c r="P2509" s="7" t="str">
        <f t="shared" si="235"/>
        <v>No Backers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28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0">
        <f t="shared" si="234"/>
        <v>0</v>
      </c>
      <c r="P2510" s="7" t="str">
        <f t="shared" si="235"/>
        <v>No Backers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28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0">
        <f t="shared" si="234"/>
        <v>1.0526315789473684</v>
      </c>
      <c r="P2511" s="7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28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0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28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0">
        <f t="shared" si="234"/>
        <v>0</v>
      </c>
      <c r="P2513" s="7" t="str">
        <f t="shared" si="235"/>
        <v>No Backers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28.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0">
        <f t="shared" si="234"/>
        <v>0</v>
      </c>
      <c r="P2514" s="7" t="str">
        <f t="shared" si="235"/>
        <v>No Backers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28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0">
        <f t="shared" si="234"/>
        <v>0</v>
      </c>
      <c r="P2515" s="7" t="str">
        <f t="shared" si="235"/>
        <v>No Backers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28.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0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28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0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28.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0">
        <f t="shared" si="234"/>
        <v>0</v>
      </c>
      <c r="P2518" s="7" t="str">
        <f t="shared" si="235"/>
        <v>No Backers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28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0">
        <f t="shared" si="234"/>
        <v>9.8166666666666664</v>
      </c>
      <c r="P2519" s="7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28.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0">
        <f t="shared" si="234"/>
        <v>0</v>
      </c>
      <c r="P2520" s="7" t="str">
        <f t="shared" si="235"/>
        <v>No Backers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0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28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0">
        <f t="shared" si="234"/>
        <v>0</v>
      </c>
      <c r="P2522" s="7" t="str">
        <f t="shared" si="235"/>
        <v>No Backers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28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0">
        <f t="shared" si="234"/>
        <v>109.48792</v>
      </c>
      <c r="P2523" s="7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28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0">
        <f t="shared" si="234"/>
        <v>100</v>
      </c>
      <c r="P2524" s="7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28.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0">
        <f t="shared" si="234"/>
        <v>156.44444444444446</v>
      </c>
      <c r="P2525" s="7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0">
        <f t="shared" si="234"/>
        <v>101.6</v>
      </c>
      <c r="P2526" s="7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28.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0">
        <f t="shared" si="234"/>
        <v>100.325</v>
      </c>
      <c r="P2527" s="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28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0">
        <f t="shared" si="234"/>
        <v>112.94999999999999</v>
      </c>
      <c r="P2528" s="7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28.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0">
        <f t="shared" si="234"/>
        <v>102.125</v>
      </c>
      <c r="P2529" s="7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28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0">
        <f t="shared" si="234"/>
        <v>107.24974999999999</v>
      </c>
      <c r="P2530" s="7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0">
        <f t="shared" si="234"/>
        <v>104.28333333333333</v>
      </c>
      <c r="P2531" s="7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28.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0">
        <f t="shared" si="234"/>
        <v>100</v>
      </c>
      <c r="P2532" s="7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28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0">
        <f t="shared" si="234"/>
        <v>100.4</v>
      </c>
      <c r="P2533" s="7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28.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0">
        <f t="shared" si="234"/>
        <v>126.125</v>
      </c>
      <c r="P2534" s="7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28.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0">
        <f t="shared" si="234"/>
        <v>110.66666666666667</v>
      </c>
      <c r="P2535" s="7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28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0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0">
        <f t="shared" si="234"/>
        <v>103.77499999999999</v>
      </c>
      <c r="P2537" s="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28.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0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28.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0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0">
        <f t="shared" si="234"/>
        <v>113.01761111111111</v>
      </c>
      <c r="P2540" s="7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28.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0">
        <f t="shared" si="234"/>
        <v>100.25</v>
      </c>
      <c r="P2541" s="7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28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0">
        <f t="shared" si="234"/>
        <v>103.4</v>
      </c>
      <c r="P2542" s="7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28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0">
        <f t="shared" si="234"/>
        <v>107.02857142857142</v>
      </c>
      <c r="P2543" s="7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28.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0">
        <f t="shared" si="234"/>
        <v>103.57142857142858</v>
      </c>
      <c r="P2544" s="7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28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0">
        <f t="shared" si="234"/>
        <v>156.4</v>
      </c>
      <c r="P2545" s="7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28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0">
        <f t="shared" si="234"/>
        <v>100.82</v>
      </c>
      <c r="P2546" s="7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28.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0">
        <f t="shared" si="234"/>
        <v>195.3</v>
      </c>
      <c r="P2547" s="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28.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0">
        <f t="shared" si="234"/>
        <v>111.71428571428572</v>
      </c>
      <c r="P2548" s="7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28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0">
        <f t="shared" si="234"/>
        <v>119.85454545454546</v>
      </c>
      <c r="P2549" s="7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28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0">
        <f t="shared" si="234"/>
        <v>101.85</v>
      </c>
      <c r="P2550" s="7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28.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0">
        <f t="shared" si="234"/>
        <v>102.80254777070064</v>
      </c>
      <c r="P2551" s="7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28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0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28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0">
        <f t="shared" si="234"/>
        <v>102.73469387755102</v>
      </c>
      <c r="P2553" s="7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28.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0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28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0">
        <f t="shared" si="234"/>
        <v>155.53333333333333</v>
      </c>
      <c r="P2555" s="7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28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0">
        <f t="shared" si="234"/>
        <v>122.8</v>
      </c>
      <c r="P2556" s="7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28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0">
        <f t="shared" si="234"/>
        <v>107.35</v>
      </c>
      <c r="P2557" s="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28.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0">
        <f t="shared" si="234"/>
        <v>105.50335570469798</v>
      </c>
      <c r="P2558" s="7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0">
        <f t="shared" si="234"/>
        <v>118.44444444444444</v>
      </c>
      <c r="P2559" s="7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0">
        <f t="shared" si="234"/>
        <v>108.88</v>
      </c>
      <c r="P2560" s="7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28.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0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28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0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28.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0">
        <f t="shared" ref="O2563:O2626" si="240">(E2563/D2563)*100</f>
        <v>0</v>
      </c>
      <c r="P2563" s="7" t="str">
        <f t="shared" ref="P2563:P2626" si="241">IFERROR(ROUND(E2563/L2563,2),"No Backers")</f>
        <v>No Backers</v>
      </c>
      <c r="Q2563" t="str">
        <f t="shared" ref="Q2563:Q2626" si="242">MID(N2563,1,FIND("/",N2563)-1)</f>
        <v>food</v>
      </c>
      <c r="R2563" t="str">
        <f t="shared" ref="R2563:R2626" si="243">MID(N2563,FIND("/",N2563)+1,50)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2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0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0">
        <f t="shared" si="240"/>
        <v>0</v>
      </c>
      <c r="P2565" s="7" t="str">
        <f t="shared" si="241"/>
        <v>No Backers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28.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0">
        <f t="shared" si="240"/>
        <v>0</v>
      </c>
      <c r="P2566" s="7" t="str">
        <f t="shared" si="241"/>
        <v>No Backers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28.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0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28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0">
        <f t="shared" si="240"/>
        <v>0</v>
      </c>
      <c r="P2568" s="7" t="str">
        <f t="shared" si="241"/>
        <v>No Backers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28.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0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28.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0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28.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0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28.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0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28.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0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28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0">
        <f t="shared" si="240"/>
        <v>0</v>
      </c>
      <c r="P2574" s="7" t="str">
        <f t="shared" si="241"/>
        <v>No Backers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28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0">
        <f t="shared" si="240"/>
        <v>0</v>
      </c>
      <c r="P2575" s="7" t="str">
        <f t="shared" si="241"/>
        <v>No Backers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28.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0">
        <f t="shared" si="240"/>
        <v>0</v>
      </c>
      <c r="P2576" s="7" t="str">
        <f t="shared" si="241"/>
        <v>No Backers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28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0">
        <f t="shared" si="240"/>
        <v>0</v>
      </c>
      <c r="P2577" s="7" t="str">
        <f t="shared" si="241"/>
        <v>No Backers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0">
        <f t="shared" si="240"/>
        <v>0</v>
      </c>
      <c r="P2578" s="7" t="str">
        <f t="shared" si="241"/>
        <v>No Backers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28.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0">
        <f t="shared" si="240"/>
        <v>0</v>
      </c>
      <c r="P2579" s="7" t="str">
        <f t="shared" si="241"/>
        <v>No Backers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28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0">
        <f t="shared" si="240"/>
        <v>0</v>
      </c>
      <c r="P2580" s="7" t="str">
        <f t="shared" si="241"/>
        <v>No Backers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28.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0">
        <f t="shared" si="240"/>
        <v>0.13849999999999998</v>
      </c>
      <c r="P2581" s="7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28.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0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28.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0">
        <f t="shared" si="240"/>
        <v>10.6</v>
      </c>
      <c r="P2583" s="7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0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28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0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0">
        <f t="shared" si="240"/>
        <v>0</v>
      </c>
      <c r="P2586" s="7" t="str">
        <f t="shared" si="241"/>
        <v>No Backers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28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0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0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28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0">
        <f t="shared" si="240"/>
        <v>2.4340000000000002</v>
      </c>
      <c r="P2589" s="7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28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0">
        <f t="shared" si="240"/>
        <v>3.8833333333333329</v>
      </c>
      <c r="P2590" s="7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28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0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28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0">
        <f t="shared" si="240"/>
        <v>0</v>
      </c>
      <c r="P2592" s="7" t="str">
        <f t="shared" si="241"/>
        <v>No Backers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28.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0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28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0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28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0">
        <f t="shared" si="240"/>
        <v>0</v>
      </c>
      <c r="P2595" s="7" t="str">
        <f t="shared" si="241"/>
        <v>No Backers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28.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0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0">
        <f t="shared" si="240"/>
        <v>12.166666666666668</v>
      </c>
      <c r="P2597" s="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28.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0">
        <f t="shared" si="240"/>
        <v>23.588571428571427</v>
      </c>
      <c r="P2598" s="7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28.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0">
        <f t="shared" si="240"/>
        <v>5.6666666666666661</v>
      </c>
      <c r="P2599" s="7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28.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0">
        <f t="shared" si="240"/>
        <v>39</v>
      </c>
      <c r="P2600" s="7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0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0">
        <f t="shared" si="240"/>
        <v>6.9320000000000004</v>
      </c>
      <c r="P2602" s="7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28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0">
        <f t="shared" si="240"/>
        <v>661.4</v>
      </c>
      <c r="P2603" s="7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28.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0">
        <f t="shared" si="240"/>
        <v>326.0916666666667</v>
      </c>
      <c r="P2604" s="7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0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28.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0">
        <f t="shared" si="240"/>
        <v>104.21799999999999</v>
      </c>
      <c r="P2606" s="7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28.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0">
        <f t="shared" si="240"/>
        <v>107.42157000000002</v>
      </c>
      <c r="P2607" s="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42.75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0">
        <f t="shared" si="240"/>
        <v>110.05454545454545</v>
      </c>
      <c r="P2608" s="7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28.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0">
        <f t="shared" si="240"/>
        <v>407.7</v>
      </c>
      <c r="P2609" s="7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28.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0">
        <f t="shared" si="240"/>
        <v>223.92500000000001</v>
      </c>
      <c r="P2610" s="7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28.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0">
        <f t="shared" si="240"/>
        <v>303.80111428571428</v>
      </c>
      <c r="P2611" s="7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0">
        <f t="shared" si="240"/>
        <v>141.3251043268175</v>
      </c>
      <c r="P2612" s="7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28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0">
        <f t="shared" si="240"/>
        <v>2790.6363636363635</v>
      </c>
      <c r="P2613" s="7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28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0">
        <f t="shared" si="240"/>
        <v>171.76130000000001</v>
      </c>
      <c r="P2614" s="7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28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0">
        <f t="shared" si="240"/>
        <v>101.01333333333334</v>
      </c>
      <c r="P2615" s="7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28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0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28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0">
        <f t="shared" si="240"/>
        <v>169.76511744127936</v>
      </c>
      <c r="P2617" s="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28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0">
        <f t="shared" si="240"/>
        <v>114.53400000000001</v>
      </c>
      <c r="P2618" s="7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28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0">
        <f t="shared" si="240"/>
        <v>877.6</v>
      </c>
      <c r="P2619" s="7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0">
        <f t="shared" si="240"/>
        <v>105.38666666666667</v>
      </c>
      <c r="P2620" s="7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28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0">
        <f t="shared" si="240"/>
        <v>188.39999999999998</v>
      </c>
      <c r="P2621" s="7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28.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0">
        <f t="shared" si="240"/>
        <v>143.65230769230772</v>
      </c>
      <c r="P2622" s="7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28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0">
        <f t="shared" si="240"/>
        <v>145.88</v>
      </c>
      <c r="P2623" s="7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28.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0">
        <f t="shared" si="240"/>
        <v>131.184</v>
      </c>
      <c r="P2624" s="7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28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0">
        <f t="shared" si="240"/>
        <v>113.99999999999999</v>
      </c>
      <c r="P2625" s="7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28.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0">
        <f t="shared" si="240"/>
        <v>1379.4206249999997</v>
      </c>
      <c r="P2626" s="7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28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0">
        <f t="shared" ref="O2627:O2690" si="246">(E2627/D2627)*100</f>
        <v>956</v>
      </c>
      <c r="P2627" s="7">
        <f t="shared" ref="P2627:P2690" si="247">IFERROR(ROUND(E2627/L2627,2),"No Backers")</f>
        <v>27.58</v>
      </c>
      <c r="Q2627" t="str">
        <f t="shared" ref="Q2627:Q2690" si="248">MID(N2627,1,FIND("/",N2627)-1)</f>
        <v>technology</v>
      </c>
      <c r="R2627" t="str">
        <f t="shared" ref="R2627:R2690" si="249">MID(N2627,FIND("/",N2627)+1,50)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28.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0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28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0">
        <f t="shared" si="246"/>
        <v>646.66666666666663</v>
      </c>
      <c r="P2629" s="7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0">
        <f t="shared" si="246"/>
        <v>110.36948748510132</v>
      </c>
      <c r="P2630" s="7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0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28.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0">
        <f t="shared" si="246"/>
        <v>157.9</v>
      </c>
      <c r="P2632" s="7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28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0">
        <f t="shared" si="246"/>
        <v>114.66525000000001</v>
      </c>
      <c r="P2633" s="7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28.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0">
        <f t="shared" si="246"/>
        <v>137.00934579439252</v>
      </c>
      <c r="P2634" s="7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28.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0">
        <f t="shared" si="246"/>
        <v>354.62</v>
      </c>
      <c r="P2635" s="7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28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0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28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0">
        <f t="shared" si="246"/>
        <v>100</v>
      </c>
      <c r="P2637" s="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28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0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0">
        <f t="shared" si="246"/>
        <v>166.2</v>
      </c>
      <c r="P2639" s="7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28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0">
        <f t="shared" si="246"/>
        <v>101.72910662824208</v>
      </c>
      <c r="P2640" s="7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28.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0">
        <f t="shared" si="246"/>
        <v>164</v>
      </c>
      <c r="P2641" s="7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42.7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0">
        <f t="shared" si="246"/>
        <v>105.66666666666666</v>
      </c>
      <c r="P2642" s="7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0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28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0">
        <f t="shared" si="246"/>
        <v>0</v>
      </c>
      <c r="P2644" s="7" t="str">
        <f t="shared" si="247"/>
        <v>No Backers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28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0">
        <f t="shared" si="246"/>
        <v>33.559730999999999</v>
      </c>
      <c r="P2645" s="7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28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0">
        <f t="shared" si="246"/>
        <v>2.0529999999999999</v>
      </c>
      <c r="P2646" s="7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28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0">
        <f t="shared" si="246"/>
        <v>10.5</v>
      </c>
      <c r="P2647" s="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28.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0">
        <f t="shared" si="246"/>
        <v>8.4172840000000004</v>
      </c>
      <c r="P2648" s="7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28.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0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28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0">
        <f t="shared" si="246"/>
        <v>0.88333333333333341</v>
      </c>
      <c r="P2650" s="7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0">
        <f t="shared" si="246"/>
        <v>9.920000000000001E-2</v>
      </c>
      <c r="P2651" s="7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28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0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28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0">
        <f t="shared" si="246"/>
        <v>1.8689285714285715</v>
      </c>
      <c r="P2653" s="7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28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0">
        <f t="shared" si="246"/>
        <v>0.88500000000000001</v>
      </c>
      <c r="P2654" s="7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28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0">
        <f t="shared" si="246"/>
        <v>11.52156862745098</v>
      </c>
      <c r="P2655" s="7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28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0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0">
        <f t="shared" si="246"/>
        <v>21.033333333333335</v>
      </c>
      <c r="P2657" s="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0">
        <f t="shared" si="246"/>
        <v>11.436666666666667</v>
      </c>
      <c r="P2658" s="7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28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0">
        <f t="shared" si="246"/>
        <v>18.737933333333334</v>
      </c>
      <c r="P2659" s="7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28.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0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0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28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0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28.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0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28.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0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28.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0">
        <f t="shared" si="246"/>
        <v>104.59625</v>
      </c>
      <c r="P2665" s="7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28.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0">
        <f t="shared" si="246"/>
        <v>103.42857142857143</v>
      </c>
      <c r="P2666" s="7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28.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0">
        <f t="shared" si="246"/>
        <v>123.14285714285715</v>
      </c>
      <c r="P2667" s="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28.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0">
        <f t="shared" si="246"/>
        <v>159.29509999999999</v>
      </c>
      <c r="P2668" s="7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28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0">
        <f t="shared" si="246"/>
        <v>110.66666666666667</v>
      </c>
      <c r="P2669" s="7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0">
        <f t="shared" si="246"/>
        <v>170.70000000000002</v>
      </c>
      <c r="P2670" s="7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28.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0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28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0">
        <f t="shared" si="246"/>
        <v>6.4158609339642041</v>
      </c>
      <c r="P2672" s="7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28.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0">
        <f t="shared" si="246"/>
        <v>11.343999999999999</v>
      </c>
      <c r="P2673" s="7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28.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0">
        <f t="shared" si="246"/>
        <v>33.19</v>
      </c>
      <c r="P2674" s="7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28.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0">
        <f t="shared" si="246"/>
        <v>27.58</v>
      </c>
      <c r="P2675" s="7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28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0">
        <f t="shared" si="246"/>
        <v>62.839999999999996</v>
      </c>
      <c r="P2676" s="7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28.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0">
        <f t="shared" si="246"/>
        <v>7.5880000000000001</v>
      </c>
      <c r="P2677" s="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28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0">
        <f t="shared" si="246"/>
        <v>50.38095238095238</v>
      </c>
      <c r="P2678" s="7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28.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0">
        <f t="shared" si="246"/>
        <v>17.512820512820511</v>
      </c>
      <c r="P2679" s="7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28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0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28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0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0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28.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0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28.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0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28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0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28.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0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28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0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28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0">
        <f t="shared" si="246"/>
        <v>0</v>
      </c>
      <c r="P2688" s="7" t="str">
        <f t="shared" si="247"/>
        <v>No Backers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28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0">
        <f t="shared" si="246"/>
        <v>0</v>
      </c>
      <c r="P2689" s="7" t="str">
        <f t="shared" si="247"/>
        <v>No Backers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0">
        <f t="shared" si="246"/>
        <v>0.14799999999999999</v>
      </c>
      <c r="P2690" s="7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28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0">
        <f t="shared" ref="O2691:O2754" si="252">(E2691/D2691)*100</f>
        <v>2.8571428571428571E-3</v>
      </c>
      <c r="P2691" s="7">
        <f t="shared" ref="P2691:P2754" si="253">IFERROR(ROUND(E2691/L2691,2),"No Backers")</f>
        <v>1</v>
      </c>
      <c r="Q2691" t="str">
        <f t="shared" ref="Q2691:Q2754" si="254">MID(N2691,1,FIND("/",N2691)-1)</f>
        <v>food</v>
      </c>
      <c r="R2691" t="str">
        <f t="shared" ref="R2691:R2754" si="255">MID(N2691,FIND("/",N2691)+1,50)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28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0">
        <f t="shared" si="252"/>
        <v>10.7325</v>
      </c>
      <c r="P2692" s="7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0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0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28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0">
        <f t="shared" si="252"/>
        <v>0.8</v>
      </c>
      <c r="P2695" s="7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28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0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0">
        <f t="shared" si="252"/>
        <v>0.47333333333333333</v>
      </c>
      <c r="P2697" s="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28.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0">
        <f t="shared" si="252"/>
        <v>5.65</v>
      </c>
      <c r="P2698" s="7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28.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0">
        <f t="shared" si="252"/>
        <v>26.35217391304348</v>
      </c>
      <c r="P2699" s="7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28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0">
        <f t="shared" si="252"/>
        <v>0.325125</v>
      </c>
      <c r="P2700" s="7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28.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0">
        <f t="shared" si="252"/>
        <v>0</v>
      </c>
      <c r="P2701" s="7" t="str">
        <f t="shared" si="253"/>
        <v>No Backers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28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0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28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0">
        <f t="shared" si="252"/>
        <v>46.176470588235297</v>
      </c>
      <c r="P2703" s="7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28.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0">
        <f t="shared" si="252"/>
        <v>34.410000000000004</v>
      </c>
      <c r="P2704" s="7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0">
        <f t="shared" si="252"/>
        <v>103.75000000000001</v>
      </c>
      <c r="P2705" s="7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28.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0">
        <f t="shared" si="252"/>
        <v>6.0263157894736841</v>
      </c>
      <c r="P2706" s="7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0">
        <f t="shared" si="252"/>
        <v>10.539393939393939</v>
      </c>
      <c r="P2707" s="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28.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0">
        <f t="shared" si="252"/>
        <v>112.29714285714284</v>
      </c>
      <c r="P2708" s="7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28.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0">
        <f t="shared" si="252"/>
        <v>350.84462500000001</v>
      </c>
      <c r="P2709" s="7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28.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0">
        <f t="shared" si="252"/>
        <v>233.21535</v>
      </c>
      <c r="P2710" s="7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28.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0">
        <f t="shared" si="252"/>
        <v>101.60599999999999</v>
      </c>
      <c r="P2711" s="7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0">
        <f t="shared" si="252"/>
        <v>153.90035000000003</v>
      </c>
      <c r="P2712" s="7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28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0">
        <f t="shared" si="252"/>
        <v>100.7161125319693</v>
      </c>
      <c r="P2713" s="7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28.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0">
        <f t="shared" si="252"/>
        <v>131.38181818181818</v>
      </c>
      <c r="P2714" s="7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28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0">
        <f t="shared" si="252"/>
        <v>102.24133333333334</v>
      </c>
      <c r="P2715" s="7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0">
        <f t="shared" si="252"/>
        <v>116.35599999999999</v>
      </c>
      <c r="P2716" s="7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28.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0">
        <f t="shared" si="252"/>
        <v>264.62241666666665</v>
      </c>
      <c r="P2717" s="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42.7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0">
        <f t="shared" si="252"/>
        <v>119.98010000000001</v>
      </c>
      <c r="P2718" s="7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28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0">
        <f t="shared" si="252"/>
        <v>120.10400000000001</v>
      </c>
      <c r="P2719" s="7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28.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0">
        <f t="shared" si="252"/>
        <v>103.58333333333334</v>
      </c>
      <c r="P2720" s="7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28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0">
        <f t="shared" si="252"/>
        <v>108.83333333333334</v>
      </c>
      <c r="P2721" s="7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28.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0">
        <f t="shared" si="252"/>
        <v>118.12400000000001</v>
      </c>
      <c r="P2722" s="7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28.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0">
        <f t="shared" si="252"/>
        <v>1462</v>
      </c>
      <c r="P2723" s="7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28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0">
        <f t="shared" si="252"/>
        <v>252.54</v>
      </c>
      <c r="P2724" s="7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28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0">
        <f t="shared" si="252"/>
        <v>140.05000000000001</v>
      </c>
      <c r="P2725" s="7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28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0">
        <f t="shared" si="252"/>
        <v>296.87520259319291</v>
      </c>
      <c r="P2726" s="7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0">
        <f t="shared" si="252"/>
        <v>144.54249999999999</v>
      </c>
      <c r="P2727" s="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0">
        <f t="shared" si="252"/>
        <v>105.745</v>
      </c>
      <c r="P2728" s="7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28.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0">
        <f t="shared" si="252"/>
        <v>493.21000000000004</v>
      </c>
      <c r="P2729" s="7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0">
        <f t="shared" si="252"/>
        <v>201.82666666666668</v>
      </c>
      <c r="P2730" s="7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0">
        <f t="shared" si="252"/>
        <v>104.44</v>
      </c>
      <c r="P2731" s="7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0">
        <f t="shared" si="252"/>
        <v>170.29262962962963</v>
      </c>
      <c r="P2732" s="7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28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0">
        <f t="shared" si="252"/>
        <v>104.30333333333333</v>
      </c>
      <c r="P2733" s="7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28.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0">
        <f t="shared" si="252"/>
        <v>118.25000000000001</v>
      </c>
      <c r="P2734" s="7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28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0">
        <f t="shared" si="252"/>
        <v>107.538</v>
      </c>
      <c r="P2735" s="7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28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0">
        <f t="shared" si="252"/>
        <v>2260300</v>
      </c>
      <c r="P2736" s="7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28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0">
        <f t="shared" si="252"/>
        <v>978.13466666666682</v>
      </c>
      <c r="P2737" s="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42.7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0">
        <f t="shared" si="252"/>
        <v>122.9</v>
      </c>
      <c r="P2738" s="7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28.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0">
        <f t="shared" si="252"/>
        <v>246.0608</v>
      </c>
      <c r="P2739" s="7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28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0">
        <f t="shared" si="252"/>
        <v>147.94</v>
      </c>
      <c r="P2740" s="7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28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0">
        <f t="shared" si="252"/>
        <v>384.09090909090907</v>
      </c>
      <c r="P2741" s="7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0">
        <f t="shared" si="252"/>
        <v>103.33333333333334</v>
      </c>
      <c r="P2742" s="7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0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28.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0">
        <f t="shared" si="252"/>
        <v>29.24</v>
      </c>
      <c r="P2744" s="7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28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0">
        <f t="shared" si="252"/>
        <v>0</v>
      </c>
      <c r="P2745" s="7" t="str">
        <f t="shared" si="253"/>
        <v>No Backers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28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0">
        <f t="shared" si="252"/>
        <v>5.21875</v>
      </c>
      <c r="P2746" s="7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28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0">
        <f t="shared" si="252"/>
        <v>21.887499999999999</v>
      </c>
      <c r="P2747" s="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28.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0">
        <f t="shared" si="252"/>
        <v>26.700000000000003</v>
      </c>
      <c r="P2748" s="7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28.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0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28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0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0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28.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0">
        <f t="shared" si="252"/>
        <v>0</v>
      </c>
      <c r="P2752" s="7" t="str">
        <f t="shared" si="253"/>
        <v>No Backers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28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0">
        <f t="shared" si="252"/>
        <v>0</v>
      </c>
      <c r="P2753" s="7" t="str">
        <f t="shared" si="253"/>
        <v>No Backers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28.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0">
        <f t="shared" si="252"/>
        <v>11.458333333333332</v>
      </c>
      <c r="P2754" s="7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28.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0">
        <f t="shared" ref="O2755:O2818" si="258">(E2755/D2755)*100</f>
        <v>19</v>
      </c>
      <c r="P2755" s="7">
        <f t="shared" ref="P2755:P2818" si="259">IFERROR(ROUND(E2755/L2755,2),"No Backers")</f>
        <v>47.5</v>
      </c>
      <c r="Q2755" t="str">
        <f t="shared" ref="Q2755:Q2818" si="260">MID(N2755,1,FIND("/",N2755)-1)</f>
        <v>publishing</v>
      </c>
      <c r="R2755" t="str">
        <f t="shared" ref="R2755:R2818" si="261">MID(N2755,FIND("/",N2755)+1,50)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28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0">
        <f t="shared" si="258"/>
        <v>0</v>
      </c>
      <c r="P2756" s="7" t="str">
        <f t="shared" si="259"/>
        <v>No Backers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28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0">
        <f t="shared" si="258"/>
        <v>52</v>
      </c>
      <c r="P2757" s="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28.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0">
        <f t="shared" si="258"/>
        <v>10.48</v>
      </c>
      <c r="P2758" s="7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0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28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0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28.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0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28.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0">
        <f t="shared" si="258"/>
        <v>0</v>
      </c>
      <c r="P2762" s="7" t="str">
        <f t="shared" si="259"/>
        <v>No Backers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0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28.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0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0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28.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0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28.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0">
        <f t="shared" si="258"/>
        <v>0</v>
      </c>
      <c r="P2767" s="7" t="str">
        <f t="shared" si="259"/>
        <v>No Backers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28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0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28.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0">
        <f t="shared" si="258"/>
        <v>0.85000000000000009</v>
      </c>
      <c r="P2769" s="7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28.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0">
        <f t="shared" si="258"/>
        <v>14.314285714285715</v>
      </c>
      <c r="P2770" s="7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28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0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28.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0">
        <f t="shared" si="258"/>
        <v>10.411249999999999</v>
      </c>
      <c r="P2772" s="7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28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0">
        <f t="shared" si="258"/>
        <v>0</v>
      </c>
      <c r="P2773" s="7" t="str">
        <f t="shared" si="259"/>
        <v>No Backers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28.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0">
        <f t="shared" si="258"/>
        <v>0</v>
      </c>
      <c r="P2774" s="7" t="str">
        <f t="shared" si="259"/>
        <v>No Backers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28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0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28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0">
        <f t="shared" si="258"/>
        <v>14.249999999999998</v>
      </c>
      <c r="P2776" s="7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28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0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28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0">
        <f t="shared" si="258"/>
        <v>7.8809523809523814</v>
      </c>
      <c r="P2778" s="7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28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0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28.5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0">
        <f t="shared" si="258"/>
        <v>25.545454545454543</v>
      </c>
      <c r="P2780" s="7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28.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0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0">
        <f t="shared" si="258"/>
        <v>0</v>
      </c>
      <c r="P2782" s="7" t="str">
        <f t="shared" si="259"/>
        <v>No Backers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0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0">
        <f t="shared" si="258"/>
        <v>120</v>
      </c>
      <c r="P2784" s="7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28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0">
        <f t="shared" si="258"/>
        <v>114.5</v>
      </c>
      <c r="P2785" s="7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28.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0">
        <f t="shared" si="258"/>
        <v>119</v>
      </c>
      <c r="P2786" s="7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28.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0">
        <f t="shared" si="258"/>
        <v>104.67999999999999</v>
      </c>
      <c r="P2787" s="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0">
        <f t="shared" si="258"/>
        <v>117.83999999999999</v>
      </c>
      <c r="P2788" s="7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28.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0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28.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0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0">
        <f t="shared" si="258"/>
        <v>101.16666666666667</v>
      </c>
      <c r="P2791" s="7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28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0">
        <f t="shared" si="258"/>
        <v>105.33333333333333</v>
      </c>
      <c r="P2792" s="7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28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0">
        <f t="shared" si="258"/>
        <v>102.49999999999999</v>
      </c>
      <c r="P2793" s="7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28.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0">
        <f t="shared" si="258"/>
        <v>107.60000000000001</v>
      </c>
      <c r="P2794" s="7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2.7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0">
        <f t="shared" si="258"/>
        <v>110.5675</v>
      </c>
      <c r="P2795" s="7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28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0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28.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0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28.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0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28.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0">
        <f t="shared" si="258"/>
        <v>102.64512500000001</v>
      </c>
      <c r="P2799" s="7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28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0">
        <f t="shared" si="258"/>
        <v>101.4</v>
      </c>
      <c r="P2800" s="7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28.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0">
        <f t="shared" si="258"/>
        <v>116.6348</v>
      </c>
      <c r="P2801" s="7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28.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0">
        <f t="shared" si="258"/>
        <v>133</v>
      </c>
      <c r="P2802" s="7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28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0">
        <f t="shared" si="258"/>
        <v>133.20000000000002</v>
      </c>
      <c r="P2803" s="7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28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0">
        <f t="shared" si="258"/>
        <v>101.83333333333333</v>
      </c>
      <c r="P2804" s="7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28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0">
        <f t="shared" si="258"/>
        <v>127.95</v>
      </c>
      <c r="P2805" s="7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28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0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28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0">
        <f t="shared" si="258"/>
        <v>110.00000000000001</v>
      </c>
      <c r="P2807" s="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28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0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0">
        <f t="shared" si="258"/>
        <v>126</v>
      </c>
      <c r="P2809" s="7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28.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0">
        <f t="shared" si="258"/>
        <v>100.24444444444444</v>
      </c>
      <c r="P2810" s="7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28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0">
        <f t="shared" si="258"/>
        <v>102.4</v>
      </c>
      <c r="P2811" s="7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28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0">
        <f t="shared" si="258"/>
        <v>108.2</v>
      </c>
      <c r="P2812" s="7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28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0">
        <f t="shared" si="258"/>
        <v>100.27</v>
      </c>
      <c r="P2813" s="7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28.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0">
        <f t="shared" si="258"/>
        <v>113.3</v>
      </c>
      <c r="P2814" s="7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28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0">
        <f t="shared" si="258"/>
        <v>127.57571428571428</v>
      </c>
      <c r="P2815" s="7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28.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0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28.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0">
        <f t="shared" si="258"/>
        <v>242</v>
      </c>
      <c r="P2817" s="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28.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0">
        <f t="shared" si="258"/>
        <v>141.56666666666666</v>
      </c>
      <c r="P2818" s="7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28.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0">
        <f t="shared" ref="O2819:O2882" si="264">(E2819/D2819)*100</f>
        <v>130</v>
      </c>
      <c r="P2819" s="7">
        <f t="shared" ref="P2819:P2882" si="265">IFERROR(ROUND(E2819/L2819,2),"No Backers")</f>
        <v>23.64</v>
      </c>
      <c r="Q2819" t="str">
        <f t="shared" ref="Q2819:Q2882" si="266">MID(N2819,1,FIND("/",N2819)-1)</f>
        <v>theater</v>
      </c>
      <c r="R2819" t="str">
        <f t="shared" ref="R2819:R2882" si="267">MID(N2819,FIND("/",N2819)+1,50)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28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0">
        <f t="shared" si="264"/>
        <v>106.03</v>
      </c>
      <c r="P2820" s="7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28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0">
        <f t="shared" si="264"/>
        <v>104.80000000000001</v>
      </c>
      <c r="P2821" s="7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28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0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28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0">
        <f t="shared" si="264"/>
        <v>100</v>
      </c>
      <c r="P2823" s="7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28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0">
        <f t="shared" si="264"/>
        <v>100</v>
      </c>
      <c r="P2824" s="7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28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0">
        <f t="shared" si="264"/>
        <v>124</v>
      </c>
      <c r="P2825" s="7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0">
        <f t="shared" si="264"/>
        <v>116.92307692307693</v>
      </c>
      <c r="P2826" s="7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28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0">
        <f t="shared" si="264"/>
        <v>103.33333333333334</v>
      </c>
      <c r="P2827" s="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28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0">
        <f t="shared" si="264"/>
        <v>107.74999999999999</v>
      </c>
      <c r="P2828" s="7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28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0">
        <f t="shared" si="264"/>
        <v>120.24999999999999</v>
      </c>
      <c r="P2829" s="7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28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0">
        <f t="shared" si="264"/>
        <v>100.37894736842105</v>
      </c>
      <c r="P2830" s="7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28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0">
        <f t="shared" si="264"/>
        <v>106.52</v>
      </c>
      <c r="P2831" s="7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0">
        <f t="shared" si="264"/>
        <v>100</v>
      </c>
      <c r="P2832" s="7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0">
        <f t="shared" si="264"/>
        <v>110.66666666666667</v>
      </c>
      <c r="P2833" s="7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28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0">
        <f t="shared" si="264"/>
        <v>114.71959999999999</v>
      </c>
      <c r="P2834" s="7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0">
        <f t="shared" si="264"/>
        <v>108.25925925925925</v>
      </c>
      <c r="P2835" s="7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28.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0">
        <f t="shared" si="264"/>
        <v>170</v>
      </c>
      <c r="P2836" s="7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28.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0">
        <f t="shared" si="264"/>
        <v>187.09899999999999</v>
      </c>
      <c r="P2837" s="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28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0">
        <f t="shared" si="264"/>
        <v>107.77777777777777</v>
      </c>
      <c r="P2838" s="7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28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0">
        <f t="shared" si="264"/>
        <v>100</v>
      </c>
      <c r="P2839" s="7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28.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0">
        <f t="shared" si="264"/>
        <v>120.24999999999999</v>
      </c>
      <c r="P2840" s="7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28.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0">
        <f t="shared" si="264"/>
        <v>111.42857142857143</v>
      </c>
      <c r="P2841" s="7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28.5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0">
        <f t="shared" si="264"/>
        <v>104</v>
      </c>
      <c r="P2842" s="7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28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0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28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0">
        <f t="shared" si="264"/>
        <v>0</v>
      </c>
      <c r="P2844" s="7" t="str">
        <f t="shared" si="265"/>
        <v>No Backers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28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0">
        <f t="shared" si="264"/>
        <v>0</v>
      </c>
      <c r="P2845" s="7" t="str">
        <f t="shared" si="265"/>
        <v>No Backers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28.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0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28.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0">
        <f t="shared" si="264"/>
        <v>31.546666666666667</v>
      </c>
      <c r="P2847" s="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28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0">
        <f t="shared" si="264"/>
        <v>0</v>
      </c>
      <c r="P2848" s="7" t="str">
        <f t="shared" si="265"/>
        <v>No Backers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28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0">
        <f t="shared" si="264"/>
        <v>0</v>
      </c>
      <c r="P2849" s="7" t="str">
        <f t="shared" si="265"/>
        <v>No Backers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28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0">
        <f t="shared" si="264"/>
        <v>0.2</v>
      </c>
      <c r="P2850" s="7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28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0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28.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0">
        <f t="shared" si="264"/>
        <v>3.8875000000000002</v>
      </c>
      <c r="P2852" s="7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28.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0">
        <f t="shared" si="264"/>
        <v>0</v>
      </c>
      <c r="P2853" s="7" t="str">
        <f t="shared" si="265"/>
        <v>No Backers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28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0">
        <f t="shared" si="264"/>
        <v>1.9</v>
      </c>
      <c r="P2854" s="7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28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0">
        <f t="shared" si="264"/>
        <v>0</v>
      </c>
      <c r="P2855" s="7" t="str">
        <f t="shared" si="265"/>
        <v>No Backers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28.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0">
        <f t="shared" si="264"/>
        <v>41.699999999999996</v>
      </c>
      <c r="P2856" s="7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28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0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28.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0">
        <f t="shared" si="264"/>
        <v>4.8666666666666663</v>
      </c>
      <c r="P2858" s="7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2.75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0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28.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0">
        <f t="shared" si="264"/>
        <v>0</v>
      </c>
      <c r="P2860" s="7" t="str">
        <f t="shared" si="265"/>
        <v>No Backers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0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28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0">
        <f t="shared" si="264"/>
        <v>6.65</v>
      </c>
      <c r="P2862" s="7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28.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0">
        <f t="shared" si="264"/>
        <v>32</v>
      </c>
      <c r="P2863" s="7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28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0">
        <f t="shared" si="264"/>
        <v>0.43307086614173229</v>
      </c>
      <c r="P2864" s="7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28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0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0">
        <f t="shared" si="264"/>
        <v>1.6</v>
      </c>
      <c r="P2866" s="7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28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0">
        <f t="shared" si="264"/>
        <v>0</v>
      </c>
      <c r="P2867" s="7" t="str">
        <f t="shared" si="265"/>
        <v>No Backers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28.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0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28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0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28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0">
        <f t="shared" si="264"/>
        <v>42.011733333333332</v>
      </c>
      <c r="P2870" s="7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28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0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28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0">
        <f t="shared" si="264"/>
        <v>15</v>
      </c>
      <c r="P2872" s="7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28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0">
        <f t="shared" si="264"/>
        <v>4.67</v>
      </c>
      <c r="P2873" s="7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0">
        <f t="shared" si="264"/>
        <v>0</v>
      </c>
      <c r="P2874" s="7" t="str">
        <f t="shared" si="265"/>
        <v>No Backers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28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0">
        <f t="shared" si="264"/>
        <v>38.119999999999997</v>
      </c>
      <c r="P2875" s="7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28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0">
        <f t="shared" si="264"/>
        <v>5.42</v>
      </c>
      <c r="P2876" s="7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28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0">
        <f t="shared" si="264"/>
        <v>3.4999999999999996E-2</v>
      </c>
      <c r="P2877" s="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28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0">
        <f t="shared" si="264"/>
        <v>0</v>
      </c>
      <c r="P2878" s="7" t="str">
        <f t="shared" si="265"/>
        <v>No Backers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0">
        <f t="shared" si="264"/>
        <v>10.833333333333334</v>
      </c>
      <c r="P2879" s="7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28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0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28.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0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28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0">
        <f t="shared" si="264"/>
        <v>23.333333333333332</v>
      </c>
      <c r="P2882" s="7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28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0">
        <f t="shared" ref="O2883:O2946" si="270">(E2883/D2883)*100</f>
        <v>0</v>
      </c>
      <c r="P2883" s="7" t="str">
        <f t="shared" ref="P2883:P2946" si="271">IFERROR(ROUND(E2883/L2883,2),"No Backers")</f>
        <v>No Backers</v>
      </c>
      <c r="Q2883" t="str">
        <f t="shared" ref="Q2883:Q2946" si="272">MID(N2883,1,FIND("/",N2883)-1)</f>
        <v>theater</v>
      </c>
      <c r="R2883" t="str">
        <f t="shared" ref="R2883:R2946" si="273">MID(N2883,FIND("/",N2883)+1,50)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28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0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28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0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0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0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28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0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28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0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28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0">
        <f t="shared" si="270"/>
        <v>0</v>
      </c>
      <c r="P2890" s="7" t="str">
        <f t="shared" si="271"/>
        <v>No Backers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28.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0">
        <f t="shared" si="270"/>
        <v>38.066666666666663</v>
      </c>
      <c r="P2891" s="7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28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0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28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0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28.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0">
        <f t="shared" si="270"/>
        <v>9.0909090909090917</v>
      </c>
      <c r="P2894" s="7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0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0">
        <f t="shared" si="270"/>
        <v>0</v>
      </c>
      <c r="P2896" s="7" t="str">
        <f t="shared" si="271"/>
        <v>No Backers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28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0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28.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0">
        <f t="shared" si="270"/>
        <v>20.833333333333336</v>
      </c>
      <c r="P2898" s="7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28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0">
        <f t="shared" si="270"/>
        <v>4.583333333333333</v>
      </c>
      <c r="P2899" s="7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28.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0">
        <f t="shared" si="270"/>
        <v>4.2133333333333338</v>
      </c>
      <c r="P2900" s="7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28.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0">
        <f t="shared" si="270"/>
        <v>0</v>
      </c>
      <c r="P2901" s="7" t="str">
        <f t="shared" si="271"/>
        <v>No Backers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28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0">
        <f t="shared" si="270"/>
        <v>61.909090909090914</v>
      </c>
      <c r="P2902" s="7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28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0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28.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0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28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0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28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0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28.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0">
        <f t="shared" si="270"/>
        <v>17.771428571428572</v>
      </c>
      <c r="P2907" s="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28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0">
        <f t="shared" si="270"/>
        <v>9.4166666666666661</v>
      </c>
      <c r="P2908" s="7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28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0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28.5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0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28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0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28.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0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28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0">
        <f t="shared" si="270"/>
        <v>36.5</v>
      </c>
      <c r="P2913" s="7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28.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0">
        <f t="shared" si="270"/>
        <v>14.058171745152354</v>
      </c>
      <c r="P2914" s="7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28.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0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0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28.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0">
        <f t="shared" si="270"/>
        <v>61.1</v>
      </c>
      <c r="P2917" s="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0">
        <f t="shared" si="270"/>
        <v>7.8378378378378386</v>
      </c>
      <c r="P2918" s="7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28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0">
        <f t="shared" si="270"/>
        <v>21.85</v>
      </c>
      <c r="P2919" s="7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28.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0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28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0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28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0">
        <f t="shared" si="270"/>
        <v>26.840000000000003</v>
      </c>
      <c r="P2922" s="7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0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28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0">
        <f t="shared" si="270"/>
        <v>100</v>
      </c>
      <c r="P2924" s="7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28.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0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28.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0">
        <f t="shared" si="270"/>
        <v>103.2</v>
      </c>
      <c r="P2926" s="7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28.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0">
        <f t="shared" si="270"/>
        <v>102.44597777777777</v>
      </c>
      <c r="P2927" s="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28.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0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28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0">
        <f t="shared" si="270"/>
        <v>130.83333333333334</v>
      </c>
      <c r="P2929" s="7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0">
        <f t="shared" si="270"/>
        <v>100</v>
      </c>
      <c r="P2930" s="7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28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0">
        <f t="shared" si="270"/>
        <v>102.06937499999999</v>
      </c>
      <c r="P2931" s="7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28.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0">
        <f t="shared" si="270"/>
        <v>100.92000000000002</v>
      </c>
      <c r="P2932" s="7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28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0">
        <f t="shared" si="270"/>
        <v>106</v>
      </c>
      <c r="P2933" s="7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28.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0">
        <f t="shared" si="270"/>
        <v>105.0967741935484</v>
      </c>
      <c r="P2934" s="7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28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0">
        <f t="shared" si="270"/>
        <v>102.76</v>
      </c>
      <c r="P2935" s="7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28.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0">
        <f t="shared" si="270"/>
        <v>108</v>
      </c>
      <c r="P2936" s="7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28.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0">
        <f t="shared" si="270"/>
        <v>100.88571428571429</v>
      </c>
      <c r="P2937" s="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28.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0">
        <f t="shared" si="270"/>
        <v>128</v>
      </c>
      <c r="P2938" s="7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0">
        <f t="shared" si="270"/>
        <v>133.33333333333331</v>
      </c>
      <c r="P2939" s="7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28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0">
        <f t="shared" si="270"/>
        <v>101.375</v>
      </c>
      <c r="P2940" s="7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28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0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28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0">
        <f t="shared" si="270"/>
        <v>107.24000000000001</v>
      </c>
      <c r="P2942" s="7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28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0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28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0">
        <f t="shared" si="270"/>
        <v>20.424999999999997</v>
      </c>
      <c r="P2944" s="7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28.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0">
        <f t="shared" si="270"/>
        <v>0</v>
      </c>
      <c r="P2945" s="7" t="str">
        <f t="shared" si="271"/>
        <v>No Backers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28.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0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28.5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0">
        <f t="shared" ref="O2947:O3010" si="276">(E2947/D2947)*100</f>
        <v>0</v>
      </c>
      <c r="P2947" s="7" t="str">
        <f t="shared" ref="P2947:P3010" si="277">IFERROR(ROUND(E2947/L2947,2),"No Backers")</f>
        <v>No Backers</v>
      </c>
      <c r="Q2947" t="str">
        <f t="shared" ref="Q2947:Q3010" si="278">MID(N2947,1,FIND("/",N2947)-1)</f>
        <v>theater</v>
      </c>
      <c r="R2947" t="str">
        <f t="shared" ref="R2947:R3010" si="279">MID(N2947,FIND("/",N2947)+1,50)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28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0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28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0">
        <f t="shared" si="276"/>
        <v>4.2880000000000003</v>
      </c>
      <c r="P2949" s="7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28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0">
        <f t="shared" si="276"/>
        <v>4.8000000000000004E-3</v>
      </c>
      <c r="P2950" s="7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28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0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28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0">
        <f t="shared" si="276"/>
        <v>0</v>
      </c>
      <c r="P2952" s="7" t="str">
        <f t="shared" si="277"/>
        <v>No Backers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28.5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0">
        <f t="shared" si="276"/>
        <v>2.1919999999999997</v>
      </c>
      <c r="P2953" s="7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28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0">
        <f t="shared" si="276"/>
        <v>8.0250000000000004</v>
      </c>
      <c r="P2954" s="7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28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0">
        <f t="shared" si="276"/>
        <v>0.15125</v>
      </c>
      <c r="P2955" s="7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28.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0">
        <f t="shared" si="276"/>
        <v>0</v>
      </c>
      <c r="P2956" s="7" t="str">
        <f t="shared" si="277"/>
        <v>No Backers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0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28.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0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28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0">
        <f t="shared" si="276"/>
        <v>1.8666666666666669</v>
      </c>
      <c r="P2959" s="7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28.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0">
        <f t="shared" si="276"/>
        <v>0</v>
      </c>
      <c r="P2960" s="7" t="str">
        <f t="shared" si="277"/>
        <v>No Backers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28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0">
        <f t="shared" si="276"/>
        <v>0</v>
      </c>
      <c r="P2961" s="7" t="str">
        <f t="shared" si="277"/>
        <v>No Backers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28.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0">
        <f t="shared" si="276"/>
        <v>0</v>
      </c>
      <c r="P2962" s="7" t="str">
        <f t="shared" si="277"/>
        <v>No Backers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28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0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28.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0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28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0">
        <f t="shared" si="276"/>
        <v>106.85</v>
      </c>
      <c r="P2965" s="7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28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0">
        <f t="shared" si="276"/>
        <v>100.71379999999999</v>
      </c>
      <c r="P2966" s="7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28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0">
        <f t="shared" si="276"/>
        <v>109.00000000000001</v>
      </c>
      <c r="P2967" s="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28.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0">
        <f t="shared" si="276"/>
        <v>113.63000000000001</v>
      </c>
      <c r="P2968" s="7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28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0">
        <f t="shared" si="276"/>
        <v>113.92</v>
      </c>
      <c r="P2969" s="7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0">
        <f t="shared" si="276"/>
        <v>106</v>
      </c>
      <c r="P2970" s="7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28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0">
        <f t="shared" si="276"/>
        <v>162.5</v>
      </c>
      <c r="P2971" s="7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28.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0">
        <f t="shared" si="276"/>
        <v>106</v>
      </c>
      <c r="P2972" s="7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28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0">
        <f t="shared" si="276"/>
        <v>100.15624999999999</v>
      </c>
      <c r="P2973" s="7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0">
        <f t="shared" si="276"/>
        <v>105.35000000000001</v>
      </c>
      <c r="P2974" s="7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28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0">
        <f t="shared" si="276"/>
        <v>174.8</v>
      </c>
      <c r="P2975" s="7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28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0">
        <f t="shared" si="276"/>
        <v>102</v>
      </c>
      <c r="P2976" s="7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28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0">
        <f t="shared" si="276"/>
        <v>100.125</v>
      </c>
      <c r="P2977" s="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28.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0">
        <f t="shared" si="276"/>
        <v>171.42857142857142</v>
      </c>
      <c r="P2978" s="7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28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0">
        <f t="shared" si="276"/>
        <v>113.56666666666666</v>
      </c>
      <c r="P2979" s="7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28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0">
        <f t="shared" si="276"/>
        <v>129.46666666666667</v>
      </c>
      <c r="P2980" s="7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28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0">
        <f t="shared" si="276"/>
        <v>101.4</v>
      </c>
      <c r="P2981" s="7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28.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0">
        <f t="shared" si="276"/>
        <v>109.16666666666666</v>
      </c>
      <c r="P2982" s="7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28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0">
        <f t="shared" si="276"/>
        <v>128.92500000000001</v>
      </c>
      <c r="P2983" s="7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0">
        <f t="shared" si="276"/>
        <v>102.06</v>
      </c>
      <c r="P2984" s="7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28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0">
        <f t="shared" si="276"/>
        <v>146.53957758620692</v>
      </c>
      <c r="P2985" s="7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28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0">
        <f t="shared" si="276"/>
        <v>100.352</v>
      </c>
      <c r="P2986" s="7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28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0">
        <f t="shared" si="276"/>
        <v>121.64999999999999</v>
      </c>
      <c r="P2987" s="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28.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0">
        <f t="shared" si="276"/>
        <v>105.5</v>
      </c>
      <c r="P2988" s="7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28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0">
        <f t="shared" si="276"/>
        <v>110.4008</v>
      </c>
      <c r="P2989" s="7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28.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0">
        <f t="shared" si="276"/>
        <v>100</v>
      </c>
      <c r="P2990" s="7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0">
        <f t="shared" si="276"/>
        <v>176.535</v>
      </c>
      <c r="P2991" s="7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28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0">
        <f t="shared" si="276"/>
        <v>100</v>
      </c>
      <c r="P2992" s="7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28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0">
        <f t="shared" si="276"/>
        <v>103.29411764705883</v>
      </c>
      <c r="P2993" s="7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28.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0">
        <f t="shared" si="276"/>
        <v>104.5</v>
      </c>
      <c r="P2994" s="7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0">
        <f t="shared" si="276"/>
        <v>100.29999999999998</v>
      </c>
      <c r="P2995" s="7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28.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0">
        <f t="shared" si="276"/>
        <v>457.74666666666673</v>
      </c>
      <c r="P2996" s="7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28.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0">
        <f t="shared" si="276"/>
        <v>104.96000000000001</v>
      </c>
      <c r="P2997" s="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0">
        <f t="shared" si="276"/>
        <v>171.94285714285715</v>
      </c>
      <c r="P2998" s="7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28.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0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28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0">
        <f t="shared" si="276"/>
        <v>103.029</v>
      </c>
      <c r="P3000" s="7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28.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0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28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0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28.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0">
        <f t="shared" si="276"/>
        <v>318.69988910451895</v>
      </c>
      <c r="P3003" s="7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0">
        <f t="shared" si="276"/>
        <v>108.50614285714286</v>
      </c>
      <c r="P3004" s="7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28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0">
        <f t="shared" si="276"/>
        <v>101.16666666666667</v>
      </c>
      <c r="P3005" s="7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28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0">
        <f t="shared" si="276"/>
        <v>112.815</v>
      </c>
      <c r="P3006" s="7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28.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0">
        <f t="shared" si="276"/>
        <v>120.49622641509434</v>
      </c>
      <c r="P3007" s="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0">
        <f t="shared" si="276"/>
        <v>107.74999999999999</v>
      </c>
      <c r="P3008" s="7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0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28.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0">
        <f t="shared" si="276"/>
        <v>101.16666666666667</v>
      </c>
      <c r="P3010" s="7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28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0">
        <f t="shared" ref="O3011:O3074" si="282">(E3011/D3011)*100</f>
        <v>119.756</v>
      </c>
      <c r="P3011" s="7">
        <f t="shared" ref="P3011:P3074" si="283">IFERROR(ROUND(E3011/L3011,2),"No Backers")</f>
        <v>233.9</v>
      </c>
      <c r="Q3011" t="str">
        <f t="shared" ref="Q3011:Q3074" si="284">MID(N3011,1,FIND("/",N3011)-1)</f>
        <v>theater</v>
      </c>
      <c r="R3011" t="str">
        <f t="shared" ref="R3011:R3074" si="285">MID(N3011,FIND("/",N3011)+1,50)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28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0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28.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0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28.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0">
        <f t="shared" si="282"/>
        <v>117.12499999999999</v>
      </c>
      <c r="P3014" s="7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28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0">
        <f t="shared" si="282"/>
        <v>156.96</v>
      </c>
      <c r="P3015" s="7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28.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0">
        <f t="shared" si="282"/>
        <v>113.104</v>
      </c>
      <c r="P3016" s="7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28.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0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28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0">
        <f t="shared" si="282"/>
        <v>102.61176470588236</v>
      </c>
      <c r="P3018" s="7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28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0">
        <f t="shared" si="282"/>
        <v>105.84090909090908</v>
      </c>
      <c r="P3019" s="7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28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0">
        <f t="shared" si="282"/>
        <v>100.71428571428571</v>
      </c>
      <c r="P3020" s="7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28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0">
        <f t="shared" si="282"/>
        <v>121.23333333333332</v>
      </c>
      <c r="P3021" s="7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28.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0">
        <f t="shared" si="282"/>
        <v>100.57142857142858</v>
      </c>
      <c r="P3022" s="7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28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0">
        <f t="shared" si="282"/>
        <v>116.02222222222223</v>
      </c>
      <c r="P3023" s="7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28.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0">
        <f t="shared" si="282"/>
        <v>100.88</v>
      </c>
      <c r="P3024" s="7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28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0">
        <f t="shared" si="282"/>
        <v>103</v>
      </c>
      <c r="P3025" s="7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28.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0">
        <f t="shared" si="282"/>
        <v>246.42</v>
      </c>
      <c r="P3026" s="7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28.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0">
        <f t="shared" si="282"/>
        <v>302.2</v>
      </c>
      <c r="P3027" s="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28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0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28.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0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0">
        <f t="shared" si="282"/>
        <v>168.01999999999998</v>
      </c>
      <c r="P3030" s="7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28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0">
        <f t="shared" si="282"/>
        <v>109.67666666666666</v>
      </c>
      <c r="P3031" s="7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28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0">
        <f t="shared" si="282"/>
        <v>106.6857142857143</v>
      </c>
      <c r="P3032" s="7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57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0">
        <f t="shared" si="282"/>
        <v>100</v>
      </c>
      <c r="P3033" s="7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28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0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28.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0">
        <f t="shared" si="282"/>
        <v>146.53333333333333</v>
      </c>
      <c r="P3035" s="7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42.7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0">
        <f t="shared" si="282"/>
        <v>112.53599999999999</v>
      </c>
      <c r="P3036" s="7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0">
        <f t="shared" si="282"/>
        <v>108.78684000000001</v>
      </c>
      <c r="P3037" s="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28.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0">
        <f t="shared" si="282"/>
        <v>126.732</v>
      </c>
      <c r="P3038" s="7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28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0">
        <f t="shared" si="282"/>
        <v>213.20000000000002</v>
      </c>
      <c r="P3039" s="7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28.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0">
        <f t="shared" si="282"/>
        <v>100.49999999999999</v>
      </c>
      <c r="P3040" s="7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28.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0">
        <f t="shared" si="282"/>
        <v>108.71389999999998</v>
      </c>
      <c r="P3041" s="7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28.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0">
        <f t="shared" si="282"/>
        <v>107.5</v>
      </c>
      <c r="P3042" s="7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0">
        <f t="shared" si="282"/>
        <v>110.48192771084338</v>
      </c>
      <c r="P3043" s="7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28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0">
        <f t="shared" si="282"/>
        <v>128</v>
      </c>
      <c r="P3044" s="7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28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0">
        <f t="shared" si="282"/>
        <v>110.00666666666667</v>
      </c>
      <c r="P3045" s="7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28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0">
        <f t="shared" si="282"/>
        <v>109.34166666666667</v>
      </c>
      <c r="P3046" s="7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28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0">
        <f t="shared" si="282"/>
        <v>132.70650000000001</v>
      </c>
      <c r="P3047" s="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28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0">
        <f t="shared" si="282"/>
        <v>190.84810126582278</v>
      </c>
      <c r="P3048" s="7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28.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0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28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0">
        <f t="shared" si="282"/>
        <v>166.4</v>
      </c>
      <c r="P3050" s="7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28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0">
        <f t="shared" si="282"/>
        <v>106.66666666666667</v>
      </c>
      <c r="P3051" s="7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0">
        <f t="shared" si="282"/>
        <v>106</v>
      </c>
      <c r="P3052" s="7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28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0">
        <f t="shared" si="282"/>
        <v>23.62857142857143</v>
      </c>
      <c r="P3053" s="7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0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28.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0">
        <f t="shared" si="282"/>
        <v>0.4</v>
      </c>
      <c r="P3055" s="7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28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0">
        <f t="shared" si="282"/>
        <v>0</v>
      </c>
      <c r="P3056" s="7" t="str">
        <f t="shared" si="283"/>
        <v>No Backers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28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0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28.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0">
        <f t="shared" si="282"/>
        <v>0</v>
      </c>
      <c r="P3058" s="7" t="str">
        <f t="shared" si="283"/>
        <v>No Backers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28.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0">
        <f t="shared" si="282"/>
        <v>0</v>
      </c>
      <c r="P3059" s="7" t="str">
        <f t="shared" si="283"/>
        <v>No Backers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28.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0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28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0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0">
        <f t="shared" si="282"/>
        <v>0.15227272727272728</v>
      </c>
      <c r="P3062" s="7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0">
        <f t="shared" si="282"/>
        <v>0</v>
      </c>
      <c r="P3063" s="7" t="str">
        <f t="shared" si="283"/>
        <v>No Backers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28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0">
        <f t="shared" si="282"/>
        <v>66.84</v>
      </c>
      <c r="P3064" s="7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28.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0">
        <f t="shared" si="282"/>
        <v>19.566666666666666</v>
      </c>
      <c r="P3065" s="7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0">
        <f t="shared" si="282"/>
        <v>11.294666666666666</v>
      </c>
      <c r="P3066" s="7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28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0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28.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0">
        <f t="shared" si="282"/>
        <v>11.985714285714286</v>
      </c>
      <c r="P3068" s="7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28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0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28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0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28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0">
        <f t="shared" si="282"/>
        <v>14.099999999999998</v>
      </c>
      <c r="P3071" s="7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28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0">
        <f t="shared" si="282"/>
        <v>3.34</v>
      </c>
      <c r="P3072" s="7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28.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0">
        <f t="shared" si="282"/>
        <v>59.774999999999999</v>
      </c>
      <c r="P3073" s="7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28.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0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28.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0">
        <f t="shared" ref="O3075:O3138" si="288">(E3075/D3075)*100</f>
        <v>2.3035714285714284E-2</v>
      </c>
      <c r="P3075" s="7">
        <f t="shared" ref="P3075:P3138" si="289">IFERROR(ROUND(E3075/L3075,2),"No Backers")</f>
        <v>92.14</v>
      </c>
      <c r="Q3075" t="str">
        <f t="shared" ref="Q3075:Q3138" si="290">MID(N3075,1,FIND("/",N3075)-1)</f>
        <v>theater</v>
      </c>
      <c r="R3075" t="str">
        <f t="shared" ref="R3075:R3138" si="291">MID(N3075,FIND("/",N3075)+1,50)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42.7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0">
        <f t="shared" si="288"/>
        <v>8.8000000000000009E-2</v>
      </c>
      <c r="P3076" s="7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28.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0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0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28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0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28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0">
        <f t="shared" si="288"/>
        <v>0.11833333333333333</v>
      </c>
      <c r="P3080" s="7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28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0">
        <f t="shared" si="288"/>
        <v>0.8417399858735245</v>
      </c>
      <c r="P3081" s="7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28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0">
        <f t="shared" si="288"/>
        <v>1.8799999999999997E-2</v>
      </c>
      <c r="P3082" s="7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28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0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28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0">
        <f t="shared" si="288"/>
        <v>0</v>
      </c>
      <c r="P3084" s="7" t="str">
        <f t="shared" si="289"/>
        <v>No Backers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2.7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0">
        <f t="shared" si="288"/>
        <v>0.27999999999999997</v>
      </c>
      <c r="P3085" s="7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28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0">
        <f t="shared" si="288"/>
        <v>11.57920670115792</v>
      </c>
      <c r="P3086" s="7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28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0">
        <f t="shared" si="288"/>
        <v>2.44</v>
      </c>
      <c r="P3087" s="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28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0">
        <f t="shared" si="288"/>
        <v>0.25</v>
      </c>
      <c r="P3088" s="7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28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0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0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28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0">
        <f t="shared" si="288"/>
        <v>23.416</v>
      </c>
      <c r="P3091" s="7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28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0">
        <f t="shared" si="288"/>
        <v>5.0808888888888886</v>
      </c>
      <c r="P3092" s="7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28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0">
        <f t="shared" si="288"/>
        <v>15.920000000000002</v>
      </c>
      <c r="P3093" s="7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28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0">
        <f t="shared" si="288"/>
        <v>1.1831900000000002</v>
      </c>
      <c r="P3094" s="7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28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0">
        <f t="shared" si="288"/>
        <v>22.75</v>
      </c>
      <c r="P3095" s="7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0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28.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0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28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0">
        <f t="shared" si="288"/>
        <v>3.9750000000000001</v>
      </c>
      <c r="P3098" s="7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28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0">
        <f t="shared" si="288"/>
        <v>17.150000000000002</v>
      </c>
      <c r="P3099" s="7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28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0">
        <f t="shared" si="288"/>
        <v>3.6080041046690612</v>
      </c>
      <c r="P3100" s="7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28.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0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28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0">
        <f t="shared" si="288"/>
        <v>15.225</v>
      </c>
      <c r="P3102" s="7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28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0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28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0">
        <f t="shared" si="288"/>
        <v>39.112499999999997</v>
      </c>
      <c r="P3104" s="7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0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28.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0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28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0">
        <f t="shared" si="288"/>
        <v>42.360992301112063</v>
      </c>
      <c r="P3107" s="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28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0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28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0">
        <f t="shared" si="288"/>
        <v>19.762499999999999</v>
      </c>
      <c r="P3109" s="7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0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28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0">
        <f t="shared" si="288"/>
        <v>25.030188679245285</v>
      </c>
      <c r="P3111" s="7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28.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0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0">
        <f t="shared" si="288"/>
        <v>26.640000000000004</v>
      </c>
      <c r="P3113" s="7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28.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0">
        <f t="shared" si="288"/>
        <v>4.7363636363636363</v>
      </c>
      <c r="P3114" s="7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28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0">
        <f t="shared" si="288"/>
        <v>4.2435339894712749</v>
      </c>
      <c r="P3115" s="7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28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0">
        <f t="shared" si="288"/>
        <v>0</v>
      </c>
      <c r="P3116" s="7" t="str">
        <f t="shared" si="289"/>
        <v>No Backers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28.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0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28.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0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28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0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0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28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0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28.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0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0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0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28.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0">
        <f t="shared" si="288"/>
        <v>68.153599999999997</v>
      </c>
      <c r="P3125" s="7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0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0">
        <f t="shared" si="288"/>
        <v>0</v>
      </c>
      <c r="P3127" s="7" t="str">
        <f t="shared" si="289"/>
        <v>No Backers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57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0">
        <f t="shared" si="288"/>
        <v>4.16</v>
      </c>
      <c r="P3128" s="7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28.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0">
        <f t="shared" si="288"/>
        <v>0</v>
      </c>
      <c r="P3129" s="7" t="str">
        <f t="shared" si="289"/>
        <v>No Backers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28.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0">
        <f t="shared" si="288"/>
        <v>108.60666666666667</v>
      </c>
      <c r="P3130" s="7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28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0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28.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0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0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0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28.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0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28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0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28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0">
        <f t="shared" si="288"/>
        <v>20.849420849420849</v>
      </c>
      <c r="P3137" s="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28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0">
        <f t="shared" si="288"/>
        <v>127.8</v>
      </c>
      <c r="P3138" s="7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0">
        <f t="shared" ref="O3139:O3202" si="294">(E3139/D3139)*100</f>
        <v>3.3333333333333335</v>
      </c>
      <c r="P3139" s="7">
        <f t="shared" ref="P3139:P3202" si="295">IFERROR(ROUND(E3139/L3139,2),"No Backers")</f>
        <v>50</v>
      </c>
      <c r="Q3139" t="str">
        <f t="shared" ref="Q3139:Q3202" si="296">MID(N3139,1,FIND("/",N3139)-1)</f>
        <v>theater</v>
      </c>
      <c r="R3139" t="str">
        <f t="shared" ref="R3139:R3202" si="297">MID(N3139,FIND("/",N3139)+1,50)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28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0">
        <f t="shared" si="294"/>
        <v>0</v>
      </c>
      <c r="P3140" s="7" t="str">
        <f t="shared" si="295"/>
        <v>No Backers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28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0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28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0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28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0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28.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0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28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0">
        <f t="shared" si="294"/>
        <v>0</v>
      </c>
      <c r="P3145" s="7" t="str">
        <f t="shared" si="295"/>
        <v>No Backers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28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0">
        <f t="shared" si="294"/>
        <v>75.400000000000006</v>
      </c>
      <c r="P3146" s="7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28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0">
        <f t="shared" si="294"/>
        <v>0</v>
      </c>
      <c r="P3147" s="7" t="str">
        <f t="shared" si="295"/>
        <v>No Backers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0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28.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0">
        <f t="shared" si="294"/>
        <v>117.52499999999999</v>
      </c>
      <c r="P3149" s="7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0">
        <f t="shared" si="294"/>
        <v>131.16666666666669</v>
      </c>
      <c r="P3150" s="7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28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0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28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0">
        <f t="shared" si="294"/>
        <v>101</v>
      </c>
      <c r="P3152" s="7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28.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0">
        <f t="shared" si="294"/>
        <v>100.4</v>
      </c>
      <c r="P3153" s="7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28.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0">
        <f t="shared" si="294"/>
        <v>105.95454545454545</v>
      </c>
      <c r="P3154" s="7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28.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0">
        <f t="shared" si="294"/>
        <v>335.58333333333337</v>
      </c>
      <c r="P3155" s="7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28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0">
        <f t="shared" si="294"/>
        <v>112.92857142857142</v>
      </c>
      <c r="P3156" s="7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28.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0">
        <f t="shared" si="294"/>
        <v>188.50460000000001</v>
      </c>
      <c r="P3157" s="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28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0">
        <f t="shared" si="294"/>
        <v>101.81818181818181</v>
      </c>
      <c r="P3158" s="7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0">
        <f t="shared" si="294"/>
        <v>101</v>
      </c>
      <c r="P3159" s="7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0">
        <f t="shared" si="294"/>
        <v>113.99999999999999</v>
      </c>
      <c r="P3160" s="7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0">
        <f t="shared" si="294"/>
        <v>133.48133333333334</v>
      </c>
      <c r="P3161" s="7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28.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0">
        <f t="shared" si="294"/>
        <v>101.53333333333335</v>
      </c>
      <c r="P3162" s="7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28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0">
        <f t="shared" si="294"/>
        <v>105.1</v>
      </c>
      <c r="P3163" s="7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28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0">
        <f t="shared" si="294"/>
        <v>127.15</v>
      </c>
      <c r="P3164" s="7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28.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0">
        <f t="shared" si="294"/>
        <v>111.15384615384616</v>
      </c>
      <c r="P3165" s="7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28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0">
        <f t="shared" si="294"/>
        <v>106.76</v>
      </c>
      <c r="P3166" s="7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28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0">
        <f t="shared" si="294"/>
        <v>162.66666666666666</v>
      </c>
      <c r="P3167" s="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28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0">
        <f t="shared" si="294"/>
        <v>160.22808571428573</v>
      </c>
      <c r="P3168" s="7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0">
        <f t="shared" si="294"/>
        <v>116.16666666666666</v>
      </c>
      <c r="P3169" s="7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28.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0">
        <f t="shared" si="294"/>
        <v>124.2</v>
      </c>
      <c r="P3170" s="7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0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28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0">
        <f t="shared" si="294"/>
        <v>112.25</v>
      </c>
      <c r="P3172" s="7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28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0">
        <f t="shared" si="294"/>
        <v>108.8142857142857</v>
      </c>
      <c r="P3173" s="7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28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0">
        <f t="shared" si="294"/>
        <v>114.99999999999999</v>
      </c>
      <c r="P3174" s="7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28.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0">
        <f t="shared" si="294"/>
        <v>103</v>
      </c>
      <c r="P3175" s="7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28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0">
        <f t="shared" si="294"/>
        <v>101.13333333333334</v>
      </c>
      <c r="P3176" s="7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28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0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28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0">
        <f t="shared" si="294"/>
        <v>114.8421052631579</v>
      </c>
      <c r="P3178" s="7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28.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0">
        <f t="shared" si="294"/>
        <v>117.39999999999999</v>
      </c>
      <c r="P3179" s="7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28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0">
        <f t="shared" si="294"/>
        <v>171.73333333333335</v>
      </c>
      <c r="P3180" s="7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0">
        <f t="shared" si="294"/>
        <v>114.16238095238094</v>
      </c>
      <c r="P3181" s="7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28.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0">
        <f t="shared" si="294"/>
        <v>119.75</v>
      </c>
      <c r="P3182" s="7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28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0">
        <f t="shared" si="294"/>
        <v>109.00000000000001</v>
      </c>
      <c r="P3183" s="7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2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0">
        <f t="shared" si="294"/>
        <v>100.88571428571429</v>
      </c>
      <c r="P3184" s="7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28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0">
        <f t="shared" si="294"/>
        <v>109.00000000000001</v>
      </c>
      <c r="P3185" s="7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28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0">
        <f t="shared" si="294"/>
        <v>107.20930232558139</v>
      </c>
      <c r="P3186" s="7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28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0">
        <f t="shared" si="294"/>
        <v>100</v>
      </c>
      <c r="P3187" s="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28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0">
        <f t="shared" si="294"/>
        <v>102.18750000000001</v>
      </c>
      <c r="P3188" s="7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28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0">
        <f t="shared" si="294"/>
        <v>116.29333333333334</v>
      </c>
      <c r="P3189" s="7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28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0">
        <f t="shared" si="294"/>
        <v>65</v>
      </c>
      <c r="P3190" s="7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28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0">
        <f t="shared" si="294"/>
        <v>12.327272727272726</v>
      </c>
      <c r="P3191" s="7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28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0">
        <f t="shared" si="294"/>
        <v>0</v>
      </c>
      <c r="P3192" s="7" t="str">
        <f t="shared" si="295"/>
        <v>No Backers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28.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0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28.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0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28.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0">
        <f t="shared" si="294"/>
        <v>11.74</v>
      </c>
      <c r="P3195" s="7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28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0">
        <f t="shared" si="294"/>
        <v>0</v>
      </c>
      <c r="P3196" s="7" t="str">
        <f t="shared" si="295"/>
        <v>No Backers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28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0">
        <f t="shared" si="294"/>
        <v>59.142857142857139</v>
      </c>
      <c r="P3197" s="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28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0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0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28.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0">
        <f t="shared" si="294"/>
        <v>0.36666666666666664</v>
      </c>
      <c r="P3200" s="7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28.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0">
        <f t="shared" si="294"/>
        <v>52.16</v>
      </c>
      <c r="P3201" s="7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28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0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28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0">
        <f t="shared" ref="O3203:O3266" si="300">(E3203/D3203)*100</f>
        <v>1.25</v>
      </c>
      <c r="P3203" s="7">
        <f t="shared" ref="P3203:P3266" si="301">IFERROR(ROUND(E3203/L3203,2),"No Backers")</f>
        <v>12.5</v>
      </c>
      <c r="Q3203" t="str">
        <f t="shared" ref="Q3203:Q3266" si="302">MID(N3203,1,FIND("/",N3203)-1)</f>
        <v>theater</v>
      </c>
      <c r="R3203" t="str">
        <f t="shared" ref="R3203:R3266" si="303">MID(N3203,FIND("/",N3203)+1,50)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28.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0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28.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0">
        <f t="shared" si="300"/>
        <v>25</v>
      </c>
      <c r="P3205" s="7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28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0">
        <f t="shared" si="300"/>
        <v>0</v>
      </c>
      <c r="P3206" s="7" t="str">
        <f t="shared" si="301"/>
        <v>No Backers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28.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0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28.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0">
        <f t="shared" si="300"/>
        <v>0</v>
      </c>
      <c r="P3208" s="7" t="str">
        <f t="shared" si="301"/>
        <v>No Backers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28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0">
        <f t="shared" si="300"/>
        <v>46.36363636363636</v>
      </c>
      <c r="P3209" s="7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28.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0">
        <f t="shared" si="300"/>
        <v>103.49999999999999</v>
      </c>
      <c r="P3210" s="7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28.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0">
        <f t="shared" si="300"/>
        <v>119.32315789473684</v>
      </c>
      <c r="P3211" s="7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28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0">
        <f t="shared" si="300"/>
        <v>125.76666666666667</v>
      </c>
      <c r="P3212" s="7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28.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0">
        <f t="shared" si="300"/>
        <v>119.74347826086958</v>
      </c>
      <c r="P3213" s="7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0">
        <f t="shared" si="300"/>
        <v>126.25</v>
      </c>
      <c r="P3214" s="7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28.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0">
        <f t="shared" si="300"/>
        <v>100.11666666666667</v>
      </c>
      <c r="P3215" s="7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28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0">
        <f t="shared" si="300"/>
        <v>102.13333333333334</v>
      </c>
      <c r="P3216" s="7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0">
        <f t="shared" si="300"/>
        <v>100.35142857142858</v>
      </c>
      <c r="P3217" s="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28.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0">
        <f t="shared" si="300"/>
        <v>100.05</v>
      </c>
      <c r="P3218" s="7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0">
        <f t="shared" si="300"/>
        <v>116.02222222222223</v>
      </c>
      <c r="P3219" s="7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28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0">
        <f t="shared" si="300"/>
        <v>102.1</v>
      </c>
      <c r="P3220" s="7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0">
        <f t="shared" si="300"/>
        <v>100.11000000000001</v>
      </c>
      <c r="P3221" s="7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0">
        <f t="shared" si="300"/>
        <v>100.84</v>
      </c>
      <c r="P3222" s="7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28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0">
        <f t="shared" si="300"/>
        <v>103.42499999999998</v>
      </c>
      <c r="P3223" s="7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0">
        <f t="shared" si="300"/>
        <v>124.8</v>
      </c>
      <c r="P3224" s="7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0">
        <f t="shared" si="300"/>
        <v>109.51612903225806</v>
      </c>
      <c r="P3225" s="7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28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0">
        <f t="shared" si="300"/>
        <v>102.03333333333333</v>
      </c>
      <c r="P3226" s="7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28.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0">
        <f t="shared" si="300"/>
        <v>102.35000000000001</v>
      </c>
      <c r="P3227" s="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28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0">
        <f t="shared" si="300"/>
        <v>104.16666666666667</v>
      </c>
      <c r="P3228" s="7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28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0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0">
        <f t="shared" si="300"/>
        <v>102.34285714285714</v>
      </c>
      <c r="P3230" s="7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28.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0">
        <f t="shared" si="300"/>
        <v>107.86500000000001</v>
      </c>
      <c r="P3231" s="7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28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0">
        <f t="shared" si="300"/>
        <v>109.88461538461539</v>
      </c>
      <c r="P3232" s="7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28.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0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28.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0">
        <f t="shared" si="300"/>
        <v>131.20000000000002</v>
      </c>
      <c r="P3234" s="7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28.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0">
        <f t="shared" si="300"/>
        <v>118.8</v>
      </c>
      <c r="P3235" s="7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28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0">
        <f t="shared" si="300"/>
        <v>100.39275000000001</v>
      </c>
      <c r="P3236" s="7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28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0">
        <f t="shared" si="300"/>
        <v>103.20666666666666</v>
      </c>
      <c r="P3237" s="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28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0">
        <f t="shared" si="300"/>
        <v>100.6</v>
      </c>
      <c r="P3238" s="7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0">
        <f t="shared" si="300"/>
        <v>100.78754285714287</v>
      </c>
      <c r="P3239" s="7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28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0">
        <f t="shared" si="300"/>
        <v>112.32142857142857</v>
      </c>
      <c r="P3240" s="7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28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0">
        <f t="shared" si="300"/>
        <v>105.91914022517912</v>
      </c>
      <c r="P3241" s="7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28.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0">
        <f t="shared" si="300"/>
        <v>100.56666666666668</v>
      </c>
      <c r="P3242" s="7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28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0">
        <f t="shared" si="300"/>
        <v>115.30588235294117</v>
      </c>
      <c r="P3243" s="7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0">
        <f t="shared" si="300"/>
        <v>127.30419999999999</v>
      </c>
      <c r="P3244" s="7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28.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0">
        <f t="shared" si="300"/>
        <v>102.83750000000001</v>
      </c>
      <c r="P3245" s="7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28.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0">
        <f t="shared" si="300"/>
        <v>102.9375</v>
      </c>
      <c r="P3246" s="7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28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0">
        <f t="shared" si="300"/>
        <v>104.3047619047619</v>
      </c>
      <c r="P3247" s="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28.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0">
        <f t="shared" si="300"/>
        <v>111.22000000000001</v>
      </c>
      <c r="P3248" s="7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28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0">
        <f t="shared" si="300"/>
        <v>105.86</v>
      </c>
      <c r="P3249" s="7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0">
        <f t="shared" si="300"/>
        <v>100.79166666666666</v>
      </c>
      <c r="P3250" s="7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28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0">
        <f t="shared" si="300"/>
        <v>104.92727272727274</v>
      </c>
      <c r="P3251" s="7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28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0">
        <f t="shared" si="300"/>
        <v>101.55199999999999</v>
      </c>
      <c r="P3252" s="7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28.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0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0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28.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0">
        <f t="shared" si="300"/>
        <v>101.82500000000002</v>
      </c>
      <c r="P3255" s="7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28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0">
        <f t="shared" si="300"/>
        <v>101.25769230769231</v>
      </c>
      <c r="P3256" s="7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0">
        <f t="shared" si="300"/>
        <v>175</v>
      </c>
      <c r="P3257" s="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28.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0">
        <f t="shared" si="300"/>
        <v>128.06</v>
      </c>
      <c r="P3258" s="7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28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0">
        <f t="shared" si="300"/>
        <v>106.29949999999999</v>
      </c>
      <c r="P3259" s="7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0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28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0">
        <f t="shared" si="300"/>
        <v>106.16782608695652</v>
      </c>
      <c r="P3261" s="7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28.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0">
        <f t="shared" si="300"/>
        <v>109.24000000000001</v>
      </c>
      <c r="P3262" s="7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28.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0">
        <f t="shared" si="300"/>
        <v>100.45454545454547</v>
      </c>
      <c r="P3263" s="7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0">
        <f t="shared" si="300"/>
        <v>103.04098360655738</v>
      </c>
      <c r="P3264" s="7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0">
        <f t="shared" si="300"/>
        <v>112.1664</v>
      </c>
      <c r="P3265" s="7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0">
        <f t="shared" si="300"/>
        <v>103</v>
      </c>
      <c r="P3266" s="7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28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0">
        <f t="shared" ref="O3267:O3330" si="306">(E3267/D3267)*100</f>
        <v>164</v>
      </c>
      <c r="P3267" s="7">
        <f t="shared" ref="P3267:P3330" si="307">IFERROR(ROUND(E3267/L3267,2),"No Backers")</f>
        <v>70.290000000000006</v>
      </c>
      <c r="Q3267" t="str">
        <f t="shared" ref="Q3267:Q3330" si="308">MID(N3267,1,FIND("/",N3267)-1)</f>
        <v>theater</v>
      </c>
      <c r="R3267" t="str">
        <f t="shared" ref="R3267:R3330" si="309">MID(N3267,FIND("/",N3267)+1,50)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28.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0">
        <f t="shared" si="306"/>
        <v>131.28333333333333</v>
      </c>
      <c r="P3268" s="7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28.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0">
        <f t="shared" si="306"/>
        <v>102.1</v>
      </c>
      <c r="P3269" s="7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28.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0">
        <f t="shared" si="306"/>
        <v>128</v>
      </c>
      <c r="P3270" s="7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28.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0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28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0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0">
        <f t="shared" si="306"/>
        <v>130</v>
      </c>
      <c r="P3273" s="7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28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0">
        <f t="shared" si="306"/>
        <v>154.43</v>
      </c>
      <c r="P3274" s="7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28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0">
        <f t="shared" si="306"/>
        <v>107.4</v>
      </c>
      <c r="P3275" s="7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28.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0">
        <f t="shared" si="306"/>
        <v>101.32258064516128</v>
      </c>
      <c r="P3276" s="7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28.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0">
        <f t="shared" si="306"/>
        <v>100.27777777777777</v>
      </c>
      <c r="P3277" s="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28.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0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28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0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28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0">
        <f t="shared" si="306"/>
        <v>103.4</v>
      </c>
      <c r="P3280" s="7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28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0">
        <f t="shared" si="306"/>
        <v>114.27586206896552</v>
      </c>
      <c r="P3281" s="7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28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0">
        <f t="shared" si="306"/>
        <v>103</v>
      </c>
      <c r="P3282" s="7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0">
        <f t="shared" si="306"/>
        <v>121.6</v>
      </c>
      <c r="P3283" s="7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28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0">
        <f t="shared" si="306"/>
        <v>102.6467741935484</v>
      </c>
      <c r="P3284" s="7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28.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0">
        <f t="shared" si="306"/>
        <v>104.75000000000001</v>
      </c>
      <c r="P3285" s="7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28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0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0">
        <f t="shared" si="306"/>
        <v>112.10242048409683</v>
      </c>
      <c r="P3287" s="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28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0">
        <f t="shared" si="306"/>
        <v>101.76666666666667</v>
      </c>
      <c r="P3288" s="7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0">
        <f t="shared" si="306"/>
        <v>100</v>
      </c>
      <c r="P3289" s="7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28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0">
        <f t="shared" si="306"/>
        <v>100.26489999999998</v>
      </c>
      <c r="P3290" s="7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28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0">
        <f t="shared" si="306"/>
        <v>133.04200000000003</v>
      </c>
      <c r="P3291" s="7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42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0">
        <f t="shared" si="306"/>
        <v>121.2</v>
      </c>
      <c r="P3292" s="7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28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0">
        <f t="shared" si="306"/>
        <v>113.99999999999999</v>
      </c>
      <c r="P3293" s="7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28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0">
        <f t="shared" si="306"/>
        <v>286.13861386138615</v>
      </c>
      <c r="P3294" s="7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28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0">
        <f t="shared" si="306"/>
        <v>170.44444444444446</v>
      </c>
      <c r="P3295" s="7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28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0">
        <f t="shared" si="306"/>
        <v>118.33333333333333</v>
      </c>
      <c r="P3296" s="7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28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0">
        <f t="shared" si="306"/>
        <v>102.85857142857142</v>
      </c>
      <c r="P3297" s="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28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0">
        <f t="shared" si="306"/>
        <v>144.06666666666666</v>
      </c>
      <c r="P3298" s="7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28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0">
        <f t="shared" si="306"/>
        <v>100.07272727272726</v>
      </c>
      <c r="P3299" s="7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28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0">
        <f t="shared" si="306"/>
        <v>101.73</v>
      </c>
      <c r="P3300" s="7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28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0">
        <f t="shared" si="306"/>
        <v>116.19999999999999</v>
      </c>
      <c r="P3301" s="7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28.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0">
        <f t="shared" si="306"/>
        <v>136.16666666666666</v>
      </c>
      <c r="P3302" s="7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28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0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0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28.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0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28.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0">
        <f t="shared" si="306"/>
        <v>104.51666666666665</v>
      </c>
      <c r="P3306" s="7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28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0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28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0">
        <f t="shared" si="306"/>
        <v>175.33333333333334</v>
      </c>
      <c r="P3308" s="7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28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0">
        <f t="shared" si="306"/>
        <v>106.67999999999999</v>
      </c>
      <c r="P3309" s="7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28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0">
        <f t="shared" si="306"/>
        <v>122.28571428571429</v>
      </c>
      <c r="P3310" s="7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0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0">
        <f t="shared" si="306"/>
        <v>100.07692307692308</v>
      </c>
      <c r="P3312" s="7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28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0">
        <f t="shared" si="306"/>
        <v>109.84</v>
      </c>
      <c r="P3313" s="7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28.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0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28.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0">
        <f t="shared" si="306"/>
        <v>116.05000000000001</v>
      </c>
      <c r="P3315" s="7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28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0">
        <f t="shared" si="306"/>
        <v>210.75</v>
      </c>
      <c r="P3316" s="7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28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0">
        <f t="shared" si="306"/>
        <v>110.00000000000001</v>
      </c>
      <c r="P3317" s="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2.7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0">
        <f t="shared" si="306"/>
        <v>100.08673425918037</v>
      </c>
      <c r="P3318" s="7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28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0">
        <f t="shared" si="306"/>
        <v>106.19047619047619</v>
      </c>
      <c r="P3319" s="7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0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28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0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28.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0">
        <f t="shared" si="306"/>
        <v>101</v>
      </c>
      <c r="P3322" s="7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28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0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28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0">
        <f t="shared" si="306"/>
        <v>101.51515151515152</v>
      </c>
      <c r="P3324" s="7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28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0">
        <f t="shared" si="306"/>
        <v>125.89999999999999</v>
      </c>
      <c r="P3325" s="7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0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28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0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28.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0">
        <f t="shared" si="306"/>
        <v>101.375</v>
      </c>
      <c r="P3328" s="7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28.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0">
        <f t="shared" si="306"/>
        <v>101.25</v>
      </c>
      <c r="P3329" s="7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28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0">
        <f t="shared" si="306"/>
        <v>146.38888888888889</v>
      </c>
      <c r="P3330" s="7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28.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0">
        <f t="shared" ref="O3331:O3394" si="312">(E3331/D3331)*100</f>
        <v>116.8</v>
      </c>
      <c r="P3331" s="7">
        <f t="shared" ref="P3331:P3394" si="313">IFERROR(ROUND(E3331/L3331,2),"No Backers")</f>
        <v>44.92</v>
      </c>
      <c r="Q3331" t="str">
        <f t="shared" ref="Q3331:Q3394" si="314">MID(N3331,1,FIND("/",N3331)-1)</f>
        <v>theater</v>
      </c>
      <c r="R3331" t="str">
        <f t="shared" ref="R3331:R3394" si="315">MID(N3331,FIND("/",N3331)+1,50)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28.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0">
        <f t="shared" si="312"/>
        <v>106.26666666666667</v>
      </c>
      <c r="P3332" s="7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28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0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28.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0">
        <f t="shared" si="312"/>
        <v>100</v>
      </c>
      <c r="P3334" s="7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28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0">
        <f t="shared" si="312"/>
        <v>104.57142857142858</v>
      </c>
      <c r="P3335" s="7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0">
        <f t="shared" si="312"/>
        <v>138.62051149573753</v>
      </c>
      <c r="P3336" s="7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28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0">
        <f t="shared" si="312"/>
        <v>100.32000000000001</v>
      </c>
      <c r="P3337" s="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28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0">
        <f t="shared" si="312"/>
        <v>100</v>
      </c>
      <c r="P3338" s="7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28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0">
        <f t="shared" si="312"/>
        <v>110.2</v>
      </c>
      <c r="P3339" s="7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0">
        <f t="shared" si="312"/>
        <v>102.18</v>
      </c>
      <c r="P3340" s="7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0">
        <f t="shared" si="312"/>
        <v>104.35000000000001</v>
      </c>
      <c r="P3341" s="7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28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0">
        <f t="shared" si="312"/>
        <v>138.16666666666666</v>
      </c>
      <c r="P3342" s="7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28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0">
        <f t="shared" si="312"/>
        <v>100</v>
      </c>
      <c r="P3343" s="7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0">
        <f t="shared" si="312"/>
        <v>101.66666666666666</v>
      </c>
      <c r="P3344" s="7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28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0">
        <f t="shared" si="312"/>
        <v>171.42857142857142</v>
      </c>
      <c r="P3345" s="7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28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0">
        <f t="shared" si="312"/>
        <v>101.44444444444444</v>
      </c>
      <c r="P3346" s="7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28.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0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28.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0">
        <f t="shared" si="312"/>
        <v>110.00000000000001</v>
      </c>
      <c r="P3348" s="7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28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0">
        <f t="shared" si="312"/>
        <v>119.44999999999999</v>
      </c>
      <c r="P3349" s="7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28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0">
        <f t="shared" si="312"/>
        <v>100.2909090909091</v>
      </c>
      <c r="P3350" s="7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28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0">
        <f t="shared" si="312"/>
        <v>153.4</v>
      </c>
      <c r="P3351" s="7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28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0">
        <f t="shared" si="312"/>
        <v>104.42857142857143</v>
      </c>
      <c r="P3352" s="7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28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0">
        <f t="shared" si="312"/>
        <v>101.1</v>
      </c>
      <c r="P3353" s="7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28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0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28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0">
        <f t="shared" si="312"/>
        <v>315</v>
      </c>
      <c r="P3355" s="7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0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28.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0">
        <f t="shared" si="312"/>
        <v>126.28571428571429</v>
      </c>
      <c r="P3357" s="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28.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0">
        <f t="shared" si="312"/>
        <v>101.4</v>
      </c>
      <c r="P3358" s="7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28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0">
        <f t="shared" si="312"/>
        <v>101</v>
      </c>
      <c r="P3359" s="7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28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0">
        <f t="shared" si="312"/>
        <v>102.99000000000001</v>
      </c>
      <c r="P3360" s="7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0">
        <f t="shared" si="312"/>
        <v>106.25</v>
      </c>
      <c r="P3361" s="7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0">
        <f t="shared" si="312"/>
        <v>101.37777777777779</v>
      </c>
      <c r="P3362" s="7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28.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0">
        <f t="shared" si="312"/>
        <v>113.46000000000001</v>
      </c>
      <c r="P3363" s="7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28.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0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28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0">
        <f t="shared" si="312"/>
        <v>101.41935483870968</v>
      </c>
      <c r="P3365" s="7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28.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0">
        <f t="shared" si="312"/>
        <v>105.93333333333332</v>
      </c>
      <c r="P3366" s="7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28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0">
        <f t="shared" si="312"/>
        <v>104</v>
      </c>
      <c r="P3367" s="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28.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0">
        <f t="shared" si="312"/>
        <v>221</v>
      </c>
      <c r="P3368" s="7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28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0">
        <f t="shared" si="312"/>
        <v>118.66666666666667</v>
      </c>
      <c r="P3369" s="7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28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0">
        <f t="shared" si="312"/>
        <v>104.60000000000001</v>
      </c>
      <c r="P3370" s="7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28.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0">
        <f t="shared" si="312"/>
        <v>103.89999999999999</v>
      </c>
      <c r="P3371" s="7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0">
        <f t="shared" si="312"/>
        <v>117.73333333333333</v>
      </c>
      <c r="P3372" s="7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0">
        <f t="shared" si="312"/>
        <v>138.5</v>
      </c>
      <c r="P3373" s="7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28.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0">
        <f t="shared" si="312"/>
        <v>103.49999999999999</v>
      </c>
      <c r="P3374" s="7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28.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0">
        <f t="shared" si="312"/>
        <v>100.25</v>
      </c>
      <c r="P3375" s="7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28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0">
        <f t="shared" si="312"/>
        <v>106.57142857142856</v>
      </c>
      <c r="P3376" s="7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28.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0">
        <f t="shared" si="312"/>
        <v>100</v>
      </c>
      <c r="P3377" s="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28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0">
        <f t="shared" si="312"/>
        <v>100.01249999999999</v>
      </c>
      <c r="P3378" s="7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28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0">
        <f t="shared" si="312"/>
        <v>101.05</v>
      </c>
      <c r="P3379" s="7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28.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0">
        <f t="shared" si="312"/>
        <v>107.63636363636364</v>
      </c>
      <c r="P3380" s="7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28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0">
        <f t="shared" si="312"/>
        <v>103.64999999999999</v>
      </c>
      <c r="P3381" s="7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28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0">
        <f t="shared" si="312"/>
        <v>104.43333333333334</v>
      </c>
      <c r="P3382" s="7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28.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0">
        <f t="shared" si="312"/>
        <v>102.25</v>
      </c>
      <c r="P3383" s="7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28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0">
        <f t="shared" si="312"/>
        <v>100.74285714285713</v>
      </c>
      <c r="P3384" s="7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28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0">
        <f t="shared" si="312"/>
        <v>111.71428571428572</v>
      </c>
      <c r="P3385" s="7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28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0">
        <f t="shared" si="312"/>
        <v>100.01100000000001</v>
      </c>
      <c r="P3386" s="7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28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0">
        <f t="shared" si="312"/>
        <v>100</v>
      </c>
      <c r="P3387" s="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28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0">
        <f t="shared" si="312"/>
        <v>105</v>
      </c>
      <c r="P3388" s="7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28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0">
        <f t="shared" si="312"/>
        <v>116.86666666666667</v>
      </c>
      <c r="P3389" s="7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28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0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28.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0">
        <f t="shared" si="312"/>
        <v>114.5</v>
      </c>
      <c r="P3391" s="7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28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0">
        <f t="shared" si="312"/>
        <v>102.4</v>
      </c>
      <c r="P3392" s="7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28.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0">
        <f t="shared" si="312"/>
        <v>223</v>
      </c>
      <c r="P3393" s="7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28.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0">
        <f t="shared" si="312"/>
        <v>100</v>
      </c>
      <c r="P3394" s="7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28.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0">
        <f t="shared" ref="O3395:O3458" si="318">(E3395/D3395)*100</f>
        <v>105.80000000000001</v>
      </c>
      <c r="P3395" s="7">
        <f t="shared" ref="P3395:P3458" si="319">IFERROR(ROUND(E3395/L3395,2),"No Backers")</f>
        <v>36.07</v>
      </c>
      <c r="Q3395" t="str">
        <f t="shared" ref="Q3395:Q3458" si="320">MID(N3395,1,FIND("/",N3395)-1)</f>
        <v>theater</v>
      </c>
      <c r="R3395" t="str">
        <f t="shared" ref="R3395:R3458" si="321">MID(N3395,FIND("/",N3395)+1,50)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28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0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0">
        <f t="shared" si="318"/>
        <v>184</v>
      </c>
      <c r="P3397" s="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28.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0">
        <f t="shared" si="318"/>
        <v>104.33333333333333</v>
      </c>
      <c r="P3398" s="7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0">
        <f t="shared" si="318"/>
        <v>112.00000000000001</v>
      </c>
      <c r="P3399" s="7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28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0">
        <f t="shared" si="318"/>
        <v>111.07499999999999</v>
      </c>
      <c r="P3400" s="7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28.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0">
        <f t="shared" si="318"/>
        <v>103.75000000000001</v>
      </c>
      <c r="P3401" s="7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28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0">
        <f t="shared" si="318"/>
        <v>100.41</v>
      </c>
      <c r="P3402" s="7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28.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0">
        <f t="shared" si="318"/>
        <v>101.86206896551724</v>
      </c>
      <c r="P3403" s="7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28.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0">
        <f t="shared" si="318"/>
        <v>109.76666666666665</v>
      </c>
      <c r="P3404" s="7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28.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0">
        <f t="shared" si="318"/>
        <v>100</v>
      </c>
      <c r="P3405" s="7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28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0">
        <f t="shared" si="318"/>
        <v>122</v>
      </c>
      <c r="P3406" s="7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28.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0">
        <f t="shared" si="318"/>
        <v>137.57142857142856</v>
      </c>
      <c r="P3407" s="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0">
        <f t="shared" si="318"/>
        <v>100.31000000000002</v>
      </c>
      <c r="P3408" s="7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2.7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0">
        <f t="shared" si="318"/>
        <v>107.1</v>
      </c>
      <c r="P3409" s="7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28.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0">
        <f t="shared" si="318"/>
        <v>211</v>
      </c>
      <c r="P3410" s="7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28.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0">
        <f t="shared" si="318"/>
        <v>123.6</v>
      </c>
      <c r="P3411" s="7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28.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0">
        <f t="shared" si="318"/>
        <v>108.5</v>
      </c>
      <c r="P3412" s="7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28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0">
        <f t="shared" si="318"/>
        <v>103.56666666666668</v>
      </c>
      <c r="P3413" s="7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28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0">
        <f t="shared" si="318"/>
        <v>100</v>
      </c>
      <c r="P3414" s="7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28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0">
        <f t="shared" si="318"/>
        <v>130</v>
      </c>
      <c r="P3415" s="7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28.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0">
        <f t="shared" si="318"/>
        <v>103.49999999999999</v>
      </c>
      <c r="P3416" s="7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0">
        <f t="shared" si="318"/>
        <v>100</v>
      </c>
      <c r="P3417" s="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28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0">
        <f t="shared" si="318"/>
        <v>119.6</v>
      </c>
      <c r="P3418" s="7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28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0">
        <f t="shared" si="318"/>
        <v>100.00058823529412</v>
      </c>
      <c r="P3419" s="7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28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0">
        <f t="shared" si="318"/>
        <v>100.875</v>
      </c>
      <c r="P3420" s="7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28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0">
        <f t="shared" si="318"/>
        <v>106.54545454545455</v>
      </c>
      <c r="P3421" s="7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28.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0">
        <f t="shared" si="318"/>
        <v>138</v>
      </c>
      <c r="P3422" s="7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28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0">
        <f t="shared" si="318"/>
        <v>101.15</v>
      </c>
      <c r="P3423" s="7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28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0">
        <f t="shared" si="318"/>
        <v>109.1</v>
      </c>
      <c r="P3424" s="7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28.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0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28.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0">
        <f t="shared" si="318"/>
        <v>103.58333333333334</v>
      </c>
      <c r="P3426" s="7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28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0">
        <f t="shared" si="318"/>
        <v>102.97033333333331</v>
      </c>
      <c r="P3427" s="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28.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0">
        <f t="shared" si="318"/>
        <v>108.13333333333333</v>
      </c>
      <c r="P3428" s="7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28.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0">
        <f t="shared" si="318"/>
        <v>100</v>
      </c>
      <c r="P3429" s="7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28.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0">
        <f t="shared" si="318"/>
        <v>102.75000000000001</v>
      </c>
      <c r="P3430" s="7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28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0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28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0">
        <f t="shared" si="318"/>
        <v>108.54949999999999</v>
      </c>
      <c r="P3432" s="7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28.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0">
        <f t="shared" si="318"/>
        <v>100</v>
      </c>
      <c r="P3433" s="7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28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0">
        <f t="shared" si="318"/>
        <v>109.65</v>
      </c>
      <c r="P3434" s="7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28.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0">
        <f t="shared" si="318"/>
        <v>100.26315789473684</v>
      </c>
      <c r="P3435" s="7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28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0">
        <f t="shared" si="318"/>
        <v>105.55000000000001</v>
      </c>
      <c r="P3436" s="7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28.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0">
        <f t="shared" si="318"/>
        <v>112.00000000000001</v>
      </c>
      <c r="P3437" s="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28.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0">
        <f t="shared" si="318"/>
        <v>105.89999999999999</v>
      </c>
      <c r="P3438" s="7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28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0">
        <f t="shared" si="318"/>
        <v>101</v>
      </c>
      <c r="P3439" s="7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28.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0">
        <f t="shared" si="318"/>
        <v>104.2</v>
      </c>
      <c r="P3440" s="7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0">
        <f t="shared" si="318"/>
        <v>134.67833333333334</v>
      </c>
      <c r="P3441" s="7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28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0">
        <f t="shared" si="318"/>
        <v>105.2184</v>
      </c>
      <c r="P3442" s="7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28.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0">
        <f t="shared" si="318"/>
        <v>102.60000000000001</v>
      </c>
      <c r="P3443" s="7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28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0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28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0">
        <f t="shared" si="318"/>
        <v>185.5</v>
      </c>
      <c r="P3445" s="7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28.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0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28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0">
        <f t="shared" si="318"/>
        <v>100</v>
      </c>
      <c r="P3447" s="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28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0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0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28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0">
        <f t="shared" si="318"/>
        <v>109.76190476190477</v>
      </c>
      <c r="P3450" s="7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28.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0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28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0">
        <f t="shared" si="318"/>
        <v>152</v>
      </c>
      <c r="P3452" s="7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28.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0">
        <f t="shared" si="318"/>
        <v>101.23076923076924</v>
      </c>
      <c r="P3453" s="7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28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0">
        <f t="shared" si="318"/>
        <v>153.19999999999999</v>
      </c>
      <c r="P3454" s="7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28.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0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28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0">
        <f t="shared" si="318"/>
        <v>100.71428571428571</v>
      </c>
      <c r="P3456" s="7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28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0">
        <f t="shared" si="318"/>
        <v>100.64999999999999</v>
      </c>
      <c r="P3457" s="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28.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0">
        <f t="shared" si="318"/>
        <v>191.3</v>
      </c>
      <c r="P3458" s="7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0">
        <f t="shared" ref="O3459:O3522" si="324">(E3459/D3459)*100</f>
        <v>140.19999999999999</v>
      </c>
      <c r="P3459" s="7">
        <f t="shared" ref="P3459:P3522" si="325">IFERROR(ROUND(E3459/L3459,2),"No Backers")</f>
        <v>50.98</v>
      </c>
      <c r="Q3459" t="str">
        <f t="shared" ref="Q3459:Q3522" si="326">MID(N3459,1,FIND("/",N3459)-1)</f>
        <v>theater</v>
      </c>
      <c r="R3459" t="str">
        <f t="shared" ref="R3459:R3522" si="327">MID(N3459,FIND("/",N3459)+1,50)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28.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0">
        <f t="shared" si="324"/>
        <v>124.33537832310839</v>
      </c>
      <c r="P3460" s="7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28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0">
        <f t="shared" si="324"/>
        <v>126.2</v>
      </c>
      <c r="P3461" s="7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28.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0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28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0">
        <f t="shared" si="324"/>
        <v>139</v>
      </c>
      <c r="P3463" s="7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28.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0">
        <f t="shared" si="324"/>
        <v>202</v>
      </c>
      <c r="P3464" s="7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28.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0">
        <f t="shared" si="324"/>
        <v>103.38000000000001</v>
      </c>
      <c r="P3465" s="7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28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0">
        <f t="shared" si="324"/>
        <v>102.3236</v>
      </c>
      <c r="P3466" s="7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28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0">
        <f t="shared" si="324"/>
        <v>103</v>
      </c>
      <c r="P3467" s="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0">
        <f t="shared" si="324"/>
        <v>127.14285714285714</v>
      </c>
      <c r="P3468" s="7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0">
        <f t="shared" si="324"/>
        <v>101</v>
      </c>
      <c r="P3469" s="7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28.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0">
        <f t="shared" si="324"/>
        <v>121.78</v>
      </c>
      <c r="P3470" s="7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28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0">
        <f t="shared" si="324"/>
        <v>113.39285714285714</v>
      </c>
      <c r="P3471" s="7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0">
        <f t="shared" si="324"/>
        <v>150</v>
      </c>
      <c r="P3472" s="7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28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0">
        <f t="shared" si="324"/>
        <v>214.6</v>
      </c>
      <c r="P3473" s="7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28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0">
        <f t="shared" si="324"/>
        <v>102.05</v>
      </c>
      <c r="P3474" s="7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28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0">
        <f t="shared" si="324"/>
        <v>100</v>
      </c>
      <c r="P3475" s="7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28.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0">
        <f t="shared" si="324"/>
        <v>101</v>
      </c>
      <c r="P3476" s="7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28.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0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28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0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28.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0">
        <f t="shared" si="324"/>
        <v>115.33333333333333</v>
      </c>
      <c r="P3479" s="7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28.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0">
        <f t="shared" si="324"/>
        <v>112.85000000000001</v>
      </c>
      <c r="P3480" s="7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28.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0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28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0">
        <f t="shared" si="324"/>
        <v>142.66666666666669</v>
      </c>
      <c r="P3482" s="7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28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0">
        <f t="shared" si="324"/>
        <v>118.8</v>
      </c>
      <c r="P3483" s="7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28.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0">
        <f t="shared" si="324"/>
        <v>138.33333333333334</v>
      </c>
      <c r="P3484" s="7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28.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0">
        <f t="shared" si="324"/>
        <v>159.9402985074627</v>
      </c>
      <c r="P3485" s="7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28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0">
        <f t="shared" si="324"/>
        <v>114.24000000000001</v>
      </c>
      <c r="P3486" s="7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28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0">
        <f t="shared" si="324"/>
        <v>100.60606060606061</v>
      </c>
      <c r="P3487" s="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28.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0">
        <f t="shared" si="324"/>
        <v>155.20000000000002</v>
      </c>
      <c r="P3488" s="7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28.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0">
        <f t="shared" si="324"/>
        <v>127.75000000000001</v>
      </c>
      <c r="P3489" s="7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28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0">
        <f t="shared" si="324"/>
        <v>121.2</v>
      </c>
      <c r="P3490" s="7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28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0">
        <f t="shared" si="324"/>
        <v>112.7</v>
      </c>
      <c r="P3491" s="7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28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0">
        <f t="shared" si="324"/>
        <v>127.49999999999999</v>
      </c>
      <c r="P3492" s="7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28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0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28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0">
        <f t="shared" si="324"/>
        <v>105.26894736842105</v>
      </c>
      <c r="P3494" s="7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28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0">
        <f t="shared" si="324"/>
        <v>100</v>
      </c>
      <c r="P3495" s="7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28.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0">
        <f t="shared" si="324"/>
        <v>100</v>
      </c>
      <c r="P3496" s="7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28.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0">
        <f t="shared" si="324"/>
        <v>106.86</v>
      </c>
      <c r="P3497" s="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28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0">
        <f t="shared" si="324"/>
        <v>124.4</v>
      </c>
      <c r="P3498" s="7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28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0">
        <f t="shared" si="324"/>
        <v>108.70406189555126</v>
      </c>
      <c r="P3499" s="7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28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0">
        <f t="shared" si="324"/>
        <v>102.42424242424242</v>
      </c>
      <c r="P3500" s="7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28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0">
        <f t="shared" si="324"/>
        <v>105.5</v>
      </c>
      <c r="P3501" s="7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28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0">
        <f t="shared" si="324"/>
        <v>106.3</v>
      </c>
      <c r="P3502" s="7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28.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0">
        <f t="shared" si="324"/>
        <v>100.66666666666666</v>
      </c>
      <c r="P3503" s="7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28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0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28.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0">
        <f t="shared" si="324"/>
        <v>107.55999999999999</v>
      </c>
      <c r="P3505" s="7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28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0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71.2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0">
        <f t="shared" si="324"/>
        <v>103.76</v>
      </c>
      <c r="P3507" s="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28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0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0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28.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0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28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0">
        <f t="shared" si="324"/>
        <v>106.33333333333333</v>
      </c>
      <c r="P3511" s="7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28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0">
        <f t="shared" si="324"/>
        <v>100.55555555555556</v>
      </c>
      <c r="P3512" s="7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28.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0">
        <f t="shared" si="324"/>
        <v>101.2</v>
      </c>
      <c r="P3513" s="7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28.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0">
        <f t="shared" si="324"/>
        <v>100</v>
      </c>
      <c r="P3514" s="7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28.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0">
        <f t="shared" si="324"/>
        <v>118.39285714285714</v>
      </c>
      <c r="P3515" s="7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28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0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28.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0">
        <f t="shared" si="324"/>
        <v>102.66666666666666</v>
      </c>
      <c r="P3517" s="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28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0">
        <f t="shared" si="324"/>
        <v>100</v>
      </c>
      <c r="P3518" s="7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28.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0">
        <f t="shared" si="324"/>
        <v>100</v>
      </c>
      <c r="P3519" s="7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28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0">
        <f t="shared" si="324"/>
        <v>110.04599999999999</v>
      </c>
      <c r="P3520" s="7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28.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0">
        <f t="shared" si="324"/>
        <v>101.35000000000001</v>
      </c>
      <c r="P3521" s="7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0">
        <f t="shared" si="324"/>
        <v>100.75</v>
      </c>
      <c r="P3522" s="7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28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0">
        <f t="shared" ref="O3523:O3586" si="330">(E3523/D3523)*100</f>
        <v>169.42857142857144</v>
      </c>
      <c r="P3523" s="7">
        <f t="shared" ref="P3523:P3586" si="331">IFERROR(ROUND(E3523/L3523,2),"No Backers")</f>
        <v>45.62</v>
      </c>
      <c r="Q3523" t="str">
        <f t="shared" ref="Q3523:Q3586" si="332">MID(N3523,1,FIND("/",N3523)-1)</f>
        <v>theater</v>
      </c>
      <c r="R3523" t="str">
        <f t="shared" ref="R3523:R3586" si="333">MID(N3523,FIND("/",N3523)+1,50)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28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0">
        <f t="shared" si="330"/>
        <v>100</v>
      </c>
      <c r="P3524" s="7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28.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0">
        <f t="shared" si="330"/>
        <v>113.65</v>
      </c>
      <c r="P3525" s="7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28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0">
        <f t="shared" si="330"/>
        <v>101.56</v>
      </c>
      <c r="P3526" s="7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28.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0">
        <f t="shared" si="330"/>
        <v>106</v>
      </c>
      <c r="P3527" s="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28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0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28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0">
        <f t="shared" si="330"/>
        <v>116.91666666666667</v>
      </c>
      <c r="P3529" s="7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28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0">
        <f t="shared" si="330"/>
        <v>101.15151515151514</v>
      </c>
      <c r="P3530" s="7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28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0">
        <f t="shared" si="330"/>
        <v>132</v>
      </c>
      <c r="P3531" s="7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28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0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0">
        <f t="shared" si="330"/>
        <v>128</v>
      </c>
      <c r="P3533" s="7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28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0">
        <f t="shared" si="330"/>
        <v>118.95833333333334</v>
      </c>
      <c r="P3534" s="7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28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0">
        <f t="shared" si="330"/>
        <v>126.2</v>
      </c>
      <c r="P3535" s="7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0">
        <f t="shared" si="330"/>
        <v>156.20000000000002</v>
      </c>
      <c r="P3536" s="7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28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0">
        <f t="shared" si="330"/>
        <v>103.15</v>
      </c>
      <c r="P3537" s="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28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0">
        <f t="shared" si="330"/>
        <v>153.33333333333334</v>
      </c>
      <c r="P3538" s="7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28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0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28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0">
        <f t="shared" si="330"/>
        <v>128.44999999999999</v>
      </c>
      <c r="P3540" s="7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28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0">
        <f t="shared" si="330"/>
        <v>119.66666666666667</v>
      </c>
      <c r="P3541" s="7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28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0">
        <f t="shared" si="330"/>
        <v>123</v>
      </c>
      <c r="P3542" s="7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28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0">
        <f t="shared" si="330"/>
        <v>105</v>
      </c>
      <c r="P3543" s="7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28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0">
        <f t="shared" si="330"/>
        <v>102.23636363636363</v>
      </c>
      <c r="P3544" s="7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28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0">
        <f t="shared" si="330"/>
        <v>104.66666666666666</v>
      </c>
      <c r="P3545" s="7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0">
        <f t="shared" si="330"/>
        <v>100</v>
      </c>
      <c r="P3546" s="7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28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0">
        <f t="shared" si="330"/>
        <v>100.4</v>
      </c>
      <c r="P3547" s="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28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0">
        <f t="shared" si="330"/>
        <v>102.27272727272727</v>
      </c>
      <c r="P3548" s="7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28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0">
        <f t="shared" si="330"/>
        <v>114.40928571428573</v>
      </c>
      <c r="P3549" s="7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28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0">
        <f t="shared" si="330"/>
        <v>101.9047619047619</v>
      </c>
      <c r="P3550" s="7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28.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0">
        <f t="shared" si="330"/>
        <v>102</v>
      </c>
      <c r="P3551" s="7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28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0">
        <f t="shared" si="330"/>
        <v>104.80000000000001</v>
      </c>
      <c r="P3552" s="7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28.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0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28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0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28.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0">
        <f t="shared" si="330"/>
        <v>106.27272727272728</v>
      </c>
      <c r="P3555" s="7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28.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0">
        <f t="shared" si="330"/>
        <v>113.42219999999999</v>
      </c>
      <c r="P3556" s="7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28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0">
        <f t="shared" si="330"/>
        <v>100</v>
      </c>
      <c r="P3557" s="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28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0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28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0">
        <f t="shared" si="330"/>
        <v>100.03599999999999</v>
      </c>
      <c r="P3559" s="7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28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0">
        <f t="shared" si="330"/>
        <v>144</v>
      </c>
      <c r="P3560" s="7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28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0">
        <f t="shared" si="330"/>
        <v>103.49999999999999</v>
      </c>
      <c r="P3561" s="7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28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0">
        <f t="shared" si="330"/>
        <v>108.43750000000001</v>
      </c>
      <c r="P3562" s="7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0">
        <f t="shared" si="330"/>
        <v>102.4</v>
      </c>
      <c r="P3563" s="7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28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0">
        <f t="shared" si="330"/>
        <v>148.88888888888889</v>
      </c>
      <c r="P3564" s="7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28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0">
        <f t="shared" si="330"/>
        <v>105.49000000000002</v>
      </c>
      <c r="P3565" s="7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0">
        <f t="shared" si="330"/>
        <v>100.49999999999999</v>
      </c>
      <c r="P3566" s="7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28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0">
        <f t="shared" si="330"/>
        <v>130.55555555555557</v>
      </c>
      <c r="P3567" s="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28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0">
        <f t="shared" si="330"/>
        <v>104.75000000000001</v>
      </c>
      <c r="P3568" s="7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28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0">
        <f t="shared" si="330"/>
        <v>108.80000000000001</v>
      </c>
      <c r="P3569" s="7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28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0">
        <f t="shared" si="330"/>
        <v>111.00000000000001</v>
      </c>
      <c r="P3570" s="7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28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0">
        <f t="shared" si="330"/>
        <v>100.47999999999999</v>
      </c>
      <c r="P3571" s="7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28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0">
        <f t="shared" si="330"/>
        <v>114.35</v>
      </c>
      <c r="P3572" s="7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28.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0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0">
        <f t="shared" si="330"/>
        <v>100</v>
      </c>
      <c r="P3574" s="7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0">
        <f t="shared" si="330"/>
        <v>102.8</v>
      </c>
      <c r="P3575" s="7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28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0">
        <f t="shared" si="330"/>
        <v>106.12068965517241</v>
      </c>
      <c r="P3576" s="7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28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0">
        <f t="shared" si="330"/>
        <v>101.33000000000001</v>
      </c>
      <c r="P3577" s="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28.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0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28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0">
        <f t="shared" si="330"/>
        <v>130</v>
      </c>
      <c r="P3579" s="7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28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0">
        <f t="shared" si="330"/>
        <v>100.01333333333334</v>
      </c>
      <c r="P3580" s="7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28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0">
        <f t="shared" si="330"/>
        <v>100</v>
      </c>
      <c r="P3581" s="7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28.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0">
        <f t="shared" si="330"/>
        <v>113.88888888888889</v>
      </c>
      <c r="P3582" s="7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28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0">
        <f t="shared" si="330"/>
        <v>100</v>
      </c>
      <c r="P3583" s="7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28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0">
        <f t="shared" si="330"/>
        <v>287</v>
      </c>
      <c r="P3584" s="7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28.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0">
        <f t="shared" si="330"/>
        <v>108.5</v>
      </c>
      <c r="P3585" s="7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57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0">
        <f t="shared" si="330"/>
        <v>115.5</v>
      </c>
      <c r="P3586" s="7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28.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0">
        <f t="shared" ref="O3587:O3650" si="336">(E3587/D3587)*100</f>
        <v>119.11764705882352</v>
      </c>
      <c r="P3587" s="7">
        <f t="shared" ref="P3587:P3650" si="337">IFERROR(ROUND(E3587/L3587,2),"No Backers")</f>
        <v>176.09</v>
      </c>
      <c r="Q3587" t="str">
        <f t="shared" ref="Q3587:Q3650" si="338">MID(N3587,1,FIND("/",N3587)-1)</f>
        <v>theater</v>
      </c>
      <c r="R3587" t="str">
        <f t="shared" ref="R3587:R3650" si="339">MID(N3587,FIND("/",N3587)+1,50)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0">
        <f t="shared" si="336"/>
        <v>109.42666666666668</v>
      </c>
      <c r="P3588" s="7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28.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0">
        <f t="shared" si="336"/>
        <v>126.6</v>
      </c>
      <c r="P3589" s="7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28.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0">
        <f t="shared" si="336"/>
        <v>100.49999999999999</v>
      </c>
      <c r="P3590" s="7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28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0">
        <f t="shared" si="336"/>
        <v>127.49999999999999</v>
      </c>
      <c r="P3591" s="7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28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0">
        <f t="shared" si="336"/>
        <v>100.05999999999999</v>
      </c>
      <c r="P3592" s="7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28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0">
        <f t="shared" si="336"/>
        <v>175</v>
      </c>
      <c r="P3593" s="7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28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0">
        <f t="shared" si="336"/>
        <v>127.25</v>
      </c>
      <c r="P3594" s="7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28.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0">
        <f t="shared" si="336"/>
        <v>110.63333333333334</v>
      </c>
      <c r="P3595" s="7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28.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0">
        <f t="shared" si="336"/>
        <v>125.93749999999999</v>
      </c>
      <c r="P3596" s="7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0">
        <f t="shared" si="336"/>
        <v>118.5</v>
      </c>
      <c r="P3597" s="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28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0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0">
        <f t="shared" si="336"/>
        <v>102.60000000000001</v>
      </c>
      <c r="P3599" s="7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28.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0">
        <f t="shared" si="336"/>
        <v>110.1</v>
      </c>
      <c r="P3600" s="7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28.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0">
        <f t="shared" si="336"/>
        <v>202</v>
      </c>
      <c r="P3601" s="7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0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28.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0">
        <f t="shared" si="336"/>
        <v>104.35000000000001</v>
      </c>
      <c r="P3603" s="7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28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0">
        <f t="shared" si="336"/>
        <v>100.05</v>
      </c>
      <c r="P3604" s="7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28.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0">
        <f t="shared" si="336"/>
        <v>170.66666666666669</v>
      </c>
      <c r="P3605" s="7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28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0">
        <f t="shared" si="336"/>
        <v>112.83333333333334</v>
      </c>
      <c r="P3606" s="7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28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0">
        <f t="shared" si="336"/>
        <v>184</v>
      </c>
      <c r="P3607" s="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28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0">
        <f t="shared" si="336"/>
        <v>130.26666666666665</v>
      </c>
      <c r="P3608" s="7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0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28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0">
        <f t="shared" si="336"/>
        <v>100</v>
      </c>
      <c r="P3610" s="7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28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0">
        <f t="shared" si="336"/>
        <v>153.31632653061226</v>
      </c>
      <c r="P3611" s="7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28.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0">
        <f t="shared" si="336"/>
        <v>162.30000000000001</v>
      </c>
      <c r="P3612" s="7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28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0">
        <f t="shared" si="336"/>
        <v>136</v>
      </c>
      <c r="P3613" s="7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28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0">
        <f t="shared" si="336"/>
        <v>144.4</v>
      </c>
      <c r="P3614" s="7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0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28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0">
        <f t="shared" si="336"/>
        <v>100.8</v>
      </c>
      <c r="P3616" s="7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28.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0">
        <f t="shared" si="336"/>
        <v>106.80000000000001</v>
      </c>
      <c r="P3617" s="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28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0">
        <f t="shared" si="336"/>
        <v>124.8</v>
      </c>
      <c r="P3618" s="7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28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0">
        <f t="shared" si="336"/>
        <v>118.91891891891892</v>
      </c>
      <c r="P3619" s="7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28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0">
        <f t="shared" si="336"/>
        <v>101</v>
      </c>
      <c r="P3620" s="7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28.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0">
        <f t="shared" si="336"/>
        <v>112.99999999999999</v>
      </c>
      <c r="P3621" s="7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28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0">
        <f t="shared" si="336"/>
        <v>105.19047619047619</v>
      </c>
      <c r="P3622" s="7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28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0">
        <f t="shared" si="336"/>
        <v>109.73333333333332</v>
      </c>
      <c r="P3623" s="7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0">
        <f t="shared" si="336"/>
        <v>100.099</v>
      </c>
      <c r="P3624" s="7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0">
        <f t="shared" si="336"/>
        <v>120</v>
      </c>
      <c r="P3625" s="7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57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0">
        <f t="shared" si="336"/>
        <v>104.93333333333332</v>
      </c>
      <c r="P3626" s="7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28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0">
        <f t="shared" si="336"/>
        <v>102.66666666666666</v>
      </c>
      <c r="P3627" s="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28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0">
        <f t="shared" si="336"/>
        <v>101.82500000000002</v>
      </c>
      <c r="P3628" s="7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28.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0">
        <f t="shared" si="336"/>
        <v>100</v>
      </c>
      <c r="P3629" s="7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28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0">
        <f t="shared" si="336"/>
        <v>0</v>
      </c>
      <c r="P3630" s="7" t="str">
        <f t="shared" si="337"/>
        <v>No Backers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28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0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28.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0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28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0">
        <f t="shared" si="336"/>
        <v>51.023391812865491</v>
      </c>
      <c r="P3633" s="7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28.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0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28.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0">
        <f t="shared" si="336"/>
        <v>35.24</v>
      </c>
      <c r="P3635" s="7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28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0">
        <f t="shared" si="336"/>
        <v>4.246666666666667</v>
      </c>
      <c r="P3636" s="7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0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28.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0">
        <f t="shared" si="336"/>
        <v>0</v>
      </c>
      <c r="P3638" s="7" t="str">
        <f t="shared" si="337"/>
        <v>No Backers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28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0">
        <f t="shared" si="336"/>
        <v>30.866666666666664</v>
      </c>
      <c r="P3639" s="7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0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28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0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42.7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0">
        <f t="shared" si="336"/>
        <v>5.5</v>
      </c>
      <c r="P3642" s="7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28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0">
        <f t="shared" si="336"/>
        <v>0</v>
      </c>
      <c r="P3643" s="7" t="str">
        <f t="shared" si="337"/>
        <v>No Backers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2.7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0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28.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0">
        <f t="shared" si="336"/>
        <v>0</v>
      </c>
      <c r="P3645" s="7" t="str">
        <f t="shared" si="337"/>
        <v>No Backers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28.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0">
        <f t="shared" si="336"/>
        <v>16.420000000000002</v>
      </c>
      <c r="P3646" s="7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28.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0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28.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0">
        <f t="shared" si="336"/>
        <v>4.8099999999999996</v>
      </c>
      <c r="P3648" s="7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28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0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0">
        <f t="shared" si="336"/>
        <v>100.38249999999999</v>
      </c>
      <c r="P3650" s="7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28.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0">
        <f t="shared" ref="O3651:O3714" si="342">(E3651/D3651)*100</f>
        <v>104</v>
      </c>
      <c r="P3651" s="7">
        <f t="shared" ref="P3651:P3714" si="343">IFERROR(ROUND(E3651/L3651,2),"No Backers")</f>
        <v>97.5</v>
      </c>
      <c r="Q3651" t="str">
        <f t="shared" ref="Q3651:Q3714" si="344">MID(N3651,1,FIND("/",N3651)-1)</f>
        <v>theater</v>
      </c>
      <c r="R3651" t="str">
        <f t="shared" ref="R3651:R3714" si="345">MID(N3651,FIND("/",N3651)+1,50)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28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0">
        <f t="shared" si="342"/>
        <v>100</v>
      </c>
      <c r="P3652" s="7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28.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0">
        <f t="shared" si="342"/>
        <v>104</v>
      </c>
      <c r="P3653" s="7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28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0">
        <f t="shared" si="342"/>
        <v>250.66666666666669</v>
      </c>
      <c r="P3654" s="7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28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0">
        <f t="shared" si="342"/>
        <v>100.49999999999999</v>
      </c>
      <c r="P3655" s="7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28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0">
        <f t="shared" si="342"/>
        <v>174.4</v>
      </c>
      <c r="P3656" s="7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28.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0">
        <f t="shared" si="342"/>
        <v>116.26</v>
      </c>
      <c r="P3657" s="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28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0">
        <f t="shared" si="342"/>
        <v>105.82000000000001</v>
      </c>
      <c r="P3658" s="7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28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0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0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28.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0">
        <f t="shared" si="342"/>
        <v>102.03333333333333</v>
      </c>
      <c r="P3661" s="7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28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0">
        <f t="shared" si="342"/>
        <v>100</v>
      </c>
      <c r="P3662" s="7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28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0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28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0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28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0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28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0">
        <f t="shared" si="342"/>
        <v>109.375</v>
      </c>
      <c r="P3666" s="7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28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0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0">
        <f t="shared" si="342"/>
        <v>100</v>
      </c>
      <c r="P3668" s="7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28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0">
        <f t="shared" si="342"/>
        <v>103.17033333333335</v>
      </c>
      <c r="P3669" s="7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28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0">
        <f t="shared" si="342"/>
        <v>103.49999999999999</v>
      </c>
      <c r="P3670" s="7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28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0">
        <f t="shared" si="342"/>
        <v>138.19999999999999</v>
      </c>
      <c r="P3671" s="7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28.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0">
        <f t="shared" si="342"/>
        <v>109.54545454545455</v>
      </c>
      <c r="P3672" s="7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28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0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28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0">
        <f t="shared" si="342"/>
        <v>101.53333333333335</v>
      </c>
      <c r="P3674" s="7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28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0">
        <f t="shared" si="342"/>
        <v>113.625</v>
      </c>
      <c r="P3675" s="7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28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0">
        <f t="shared" si="342"/>
        <v>100</v>
      </c>
      <c r="P3676" s="7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28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0">
        <f t="shared" si="342"/>
        <v>140</v>
      </c>
      <c r="P3677" s="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28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0">
        <f t="shared" si="342"/>
        <v>128.75</v>
      </c>
      <c r="P3678" s="7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28.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0">
        <f t="shared" si="342"/>
        <v>102.90416666666667</v>
      </c>
      <c r="P3679" s="7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0">
        <f t="shared" si="342"/>
        <v>102.49999999999999</v>
      </c>
      <c r="P3680" s="7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28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0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28.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0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28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0">
        <f t="shared" si="342"/>
        <v>111.9</v>
      </c>
      <c r="P3683" s="7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28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0">
        <f t="shared" si="342"/>
        <v>139.19999999999999</v>
      </c>
      <c r="P3684" s="7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28.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0">
        <f t="shared" si="342"/>
        <v>110.85714285714286</v>
      </c>
      <c r="P3685" s="7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28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0">
        <f t="shared" si="342"/>
        <v>139.06666666666666</v>
      </c>
      <c r="P3686" s="7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28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0">
        <f t="shared" si="342"/>
        <v>105.69999999999999</v>
      </c>
      <c r="P3687" s="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28.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0">
        <f t="shared" si="342"/>
        <v>101.42857142857142</v>
      </c>
      <c r="P3688" s="7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28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0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28.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0">
        <f t="shared" si="342"/>
        <v>109.16666666666666</v>
      </c>
      <c r="P3690" s="7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28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0">
        <f t="shared" si="342"/>
        <v>118.33333333333333</v>
      </c>
      <c r="P3691" s="7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28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0">
        <f t="shared" si="342"/>
        <v>120</v>
      </c>
      <c r="P3692" s="7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0">
        <f t="shared" si="342"/>
        <v>127.96000000000001</v>
      </c>
      <c r="P3693" s="7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0">
        <f t="shared" si="342"/>
        <v>126</v>
      </c>
      <c r="P3694" s="7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28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0">
        <f t="shared" si="342"/>
        <v>129.12912912912913</v>
      </c>
      <c r="P3695" s="7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28.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0">
        <f t="shared" si="342"/>
        <v>107.42857142857143</v>
      </c>
      <c r="P3696" s="7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28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0">
        <f t="shared" si="342"/>
        <v>100.125</v>
      </c>
      <c r="P3697" s="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28.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0">
        <f t="shared" si="342"/>
        <v>155</v>
      </c>
      <c r="P3698" s="7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28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0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0">
        <f t="shared" si="342"/>
        <v>110.52</v>
      </c>
      <c r="P3700" s="7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28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0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0">
        <f t="shared" si="342"/>
        <v>121.2</v>
      </c>
      <c r="P3702" s="7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28.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0">
        <f t="shared" si="342"/>
        <v>100.33333333333334</v>
      </c>
      <c r="P3703" s="7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28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0">
        <f t="shared" si="342"/>
        <v>109.16666666666666</v>
      </c>
      <c r="P3704" s="7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28.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0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28.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0">
        <f t="shared" si="342"/>
        <v>136.33666666666667</v>
      </c>
      <c r="P3706" s="7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28.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0">
        <f t="shared" si="342"/>
        <v>103.46657233816768</v>
      </c>
      <c r="P3707" s="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28.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0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28.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0">
        <f t="shared" si="342"/>
        <v>186</v>
      </c>
      <c r="P3709" s="7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28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0">
        <f t="shared" si="342"/>
        <v>300</v>
      </c>
      <c r="P3710" s="7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28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0">
        <f t="shared" si="342"/>
        <v>108.25</v>
      </c>
      <c r="P3711" s="7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0">
        <f t="shared" si="342"/>
        <v>141.15384615384616</v>
      </c>
      <c r="P3712" s="7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0">
        <f t="shared" si="342"/>
        <v>113.99999999999999</v>
      </c>
      <c r="P3713" s="7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28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0">
        <f t="shared" si="342"/>
        <v>153.73333333333335</v>
      </c>
      <c r="P3714" s="7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28.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0">
        <f t="shared" ref="O3715:O3778" si="348">(E3715/D3715)*100</f>
        <v>101.49999999999999</v>
      </c>
      <c r="P3715" s="7">
        <f t="shared" ref="P3715:P3778" si="349">IFERROR(ROUND(E3715/L3715,2),"No Backers")</f>
        <v>106.84</v>
      </c>
      <c r="Q3715" t="str">
        <f t="shared" ref="Q3715:Q3778" si="350">MID(N3715,1,FIND("/",N3715)-1)</f>
        <v>theater</v>
      </c>
      <c r="R3715" t="str">
        <f t="shared" ref="R3715:R3778" si="351">MID(N3715,FIND("/",N3715)+1,50)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28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0">
        <f t="shared" si="348"/>
        <v>102.35000000000001</v>
      </c>
      <c r="P3716" s="7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28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0">
        <f t="shared" si="348"/>
        <v>102.57142857142858</v>
      </c>
      <c r="P3717" s="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28.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0">
        <f t="shared" si="348"/>
        <v>155.75</v>
      </c>
      <c r="P3718" s="7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28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0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28.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0">
        <f t="shared" si="348"/>
        <v>239.4</v>
      </c>
      <c r="P3720" s="7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0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0">
        <f t="shared" si="348"/>
        <v>104.51515151515152</v>
      </c>
      <c r="P3722" s="7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28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0">
        <f t="shared" si="348"/>
        <v>100.8</v>
      </c>
      <c r="P3723" s="7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28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0">
        <f t="shared" si="348"/>
        <v>111.20000000000002</v>
      </c>
      <c r="P3724" s="7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0">
        <f t="shared" si="348"/>
        <v>102.04444444444445</v>
      </c>
      <c r="P3725" s="7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28.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0">
        <f t="shared" si="348"/>
        <v>102.54767441860466</v>
      </c>
      <c r="P3726" s="7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28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0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28.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0">
        <f t="shared" si="348"/>
        <v>338.70588235294122</v>
      </c>
      <c r="P3728" s="7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28.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0">
        <f t="shared" si="348"/>
        <v>100.75</v>
      </c>
      <c r="P3729" s="7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28.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0">
        <f t="shared" si="348"/>
        <v>9.31</v>
      </c>
      <c r="P3730" s="7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28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0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28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0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28.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0">
        <f t="shared" si="348"/>
        <v>11.272727272727273</v>
      </c>
      <c r="P3733" s="7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28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0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28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0">
        <f t="shared" si="348"/>
        <v>0</v>
      </c>
      <c r="P3735" s="7" t="str">
        <f t="shared" si="349"/>
        <v>No Backers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28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0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0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28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0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0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0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28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0">
        <f t="shared" si="348"/>
        <v>20.125</v>
      </c>
      <c r="P3741" s="7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28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0">
        <f t="shared" si="348"/>
        <v>17.899999999999999</v>
      </c>
      <c r="P3742" s="7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28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0">
        <f t="shared" si="348"/>
        <v>0</v>
      </c>
      <c r="P3743" s="7" t="str">
        <f t="shared" si="349"/>
        <v>No Backers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28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0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0">
        <f t="shared" si="348"/>
        <v>0</v>
      </c>
      <c r="P3745" s="7" t="str">
        <f t="shared" si="349"/>
        <v>No Backers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28.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0">
        <f t="shared" si="348"/>
        <v>0</v>
      </c>
      <c r="P3746" s="7" t="str">
        <f t="shared" si="349"/>
        <v>No Backers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28.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0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0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0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28.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0">
        <f t="shared" si="348"/>
        <v>103.52</v>
      </c>
      <c r="P3750" s="7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28.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0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71.2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0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28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0">
        <f t="shared" si="348"/>
        <v>132.6</v>
      </c>
      <c r="P3753" s="7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28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0">
        <f t="shared" si="348"/>
        <v>112.99999999999999</v>
      </c>
      <c r="P3754" s="7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28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0">
        <f t="shared" si="348"/>
        <v>103.34</v>
      </c>
      <c r="P3755" s="7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28.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0">
        <f t="shared" si="348"/>
        <v>120</v>
      </c>
      <c r="P3756" s="7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28.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0">
        <f t="shared" si="348"/>
        <v>129.63636363636363</v>
      </c>
      <c r="P3757" s="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28.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0">
        <f t="shared" si="348"/>
        <v>101.11111111111111</v>
      </c>
      <c r="P3758" s="7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28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0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0">
        <f t="shared" si="348"/>
        <v>102.33333333333334</v>
      </c>
      <c r="P3760" s="7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0">
        <f t="shared" si="348"/>
        <v>110.24425000000002</v>
      </c>
      <c r="P3761" s="7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28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0">
        <f t="shared" si="348"/>
        <v>101.0154</v>
      </c>
      <c r="P3762" s="7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28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0">
        <f t="shared" si="348"/>
        <v>100</v>
      </c>
      <c r="P3763" s="7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28.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0">
        <f t="shared" si="348"/>
        <v>106.24</v>
      </c>
      <c r="P3764" s="7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0">
        <f t="shared" si="348"/>
        <v>100</v>
      </c>
      <c r="P3765" s="7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28.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0">
        <f t="shared" si="348"/>
        <v>100</v>
      </c>
      <c r="P3766" s="7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28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0">
        <f t="shared" si="348"/>
        <v>113.45714285714286</v>
      </c>
      <c r="P3767" s="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0">
        <f t="shared" si="348"/>
        <v>102.65010000000001</v>
      </c>
      <c r="P3768" s="7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28.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0">
        <f t="shared" si="348"/>
        <v>116.75</v>
      </c>
      <c r="P3769" s="7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28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0">
        <f t="shared" si="348"/>
        <v>107.65274999999998</v>
      </c>
      <c r="P3770" s="7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28.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0">
        <f t="shared" si="348"/>
        <v>100</v>
      </c>
      <c r="P3771" s="7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28.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0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0">
        <f t="shared" si="348"/>
        <v>146</v>
      </c>
      <c r="P3773" s="7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28.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0">
        <f t="shared" si="348"/>
        <v>110.2</v>
      </c>
      <c r="P3774" s="7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0">
        <f t="shared" si="348"/>
        <v>108.2</v>
      </c>
      <c r="P3775" s="7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28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0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28.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0">
        <f t="shared" si="348"/>
        <v>100.25</v>
      </c>
      <c r="P3777" s="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28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0">
        <f t="shared" si="348"/>
        <v>106.71250000000001</v>
      </c>
      <c r="P3778" s="7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28.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0">
        <f t="shared" ref="O3779:O3842" si="354">(E3779/D3779)*100</f>
        <v>143.19999999999999</v>
      </c>
      <c r="P3779" s="7">
        <f t="shared" ref="P3779:P3842" si="355">IFERROR(ROUND(E3779/L3779,2),"No Backers")</f>
        <v>48.54</v>
      </c>
      <c r="Q3779" t="str">
        <f t="shared" ref="Q3779:Q3842" si="356">MID(N3779,1,FIND("/",N3779)-1)</f>
        <v>theater</v>
      </c>
      <c r="R3779" t="str">
        <f t="shared" ref="R3779:R3842" si="357">MID(N3779,FIND("/",N3779)+1,50)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0">
        <f t="shared" si="354"/>
        <v>105.04166666666667</v>
      </c>
      <c r="P3780" s="7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0">
        <f t="shared" si="354"/>
        <v>103.98</v>
      </c>
      <c r="P3781" s="7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28.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0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28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0">
        <f t="shared" si="354"/>
        <v>109.66666666666667</v>
      </c>
      <c r="P3783" s="7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28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0">
        <f t="shared" si="354"/>
        <v>101.75</v>
      </c>
      <c r="P3784" s="7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28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0">
        <f t="shared" si="354"/>
        <v>128.91666666666666</v>
      </c>
      <c r="P3785" s="7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28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0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28.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0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28.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0">
        <f t="shared" si="354"/>
        <v>110.96666666666665</v>
      </c>
      <c r="P3788" s="7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28.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0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57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0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28.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0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28.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0">
        <f t="shared" si="354"/>
        <v>0</v>
      </c>
      <c r="P3792" s="7" t="str">
        <f t="shared" si="355"/>
        <v>No Backers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0">
        <f t="shared" si="354"/>
        <v>0</v>
      </c>
      <c r="P3793" s="7" t="str">
        <f t="shared" si="355"/>
        <v>No Backers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0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28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0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28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0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28.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0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28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0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28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0">
        <f t="shared" si="354"/>
        <v>89.666666666666657</v>
      </c>
      <c r="P3799" s="7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28.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0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0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28.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0">
        <f t="shared" si="354"/>
        <v>4.004545454545454</v>
      </c>
      <c r="P3802" s="7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28.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0">
        <f t="shared" si="354"/>
        <v>8.52</v>
      </c>
      <c r="P3803" s="7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28.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0">
        <f t="shared" si="354"/>
        <v>0</v>
      </c>
      <c r="P3804" s="7" t="str">
        <f t="shared" si="355"/>
        <v>No Backers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0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28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0">
        <f t="shared" si="354"/>
        <v>0</v>
      </c>
      <c r="P3806" s="7" t="str">
        <f t="shared" si="355"/>
        <v>No Backers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28.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0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28.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0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28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0">
        <f t="shared" si="354"/>
        <v>30.333333333333336</v>
      </c>
      <c r="P3809" s="7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28.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0">
        <f t="shared" si="354"/>
        <v>100</v>
      </c>
      <c r="P3810" s="7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28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0">
        <f t="shared" si="354"/>
        <v>101.25</v>
      </c>
      <c r="P3811" s="7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28.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0">
        <f t="shared" si="354"/>
        <v>121.73333333333333</v>
      </c>
      <c r="P3812" s="7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28.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0">
        <f t="shared" si="354"/>
        <v>330</v>
      </c>
      <c r="P3813" s="7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28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0">
        <f t="shared" si="354"/>
        <v>109.55</v>
      </c>
      <c r="P3814" s="7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28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0">
        <f t="shared" si="354"/>
        <v>100.95190476190474</v>
      </c>
      <c r="P3815" s="7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28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0">
        <f t="shared" si="354"/>
        <v>140.13333333333333</v>
      </c>
      <c r="P3816" s="7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0">
        <f t="shared" si="354"/>
        <v>100.001</v>
      </c>
      <c r="P3817" s="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42.75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0">
        <f t="shared" si="354"/>
        <v>119.238</v>
      </c>
      <c r="P3818" s="7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28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0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28.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0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28.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0">
        <f t="shared" si="354"/>
        <v>106.4</v>
      </c>
      <c r="P3821" s="7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28.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0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28.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0">
        <f t="shared" si="354"/>
        <v>104.54285714285714</v>
      </c>
      <c r="P3823" s="7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28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0">
        <f t="shared" si="354"/>
        <v>110.02000000000001</v>
      </c>
      <c r="P3824" s="7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28.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0">
        <f t="shared" si="354"/>
        <v>106</v>
      </c>
      <c r="P3825" s="7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28.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0">
        <f t="shared" si="354"/>
        <v>108</v>
      </c>
      <c r="P3826" s="7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28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0">
        <f t="shared" si="354"/>
        <v>105.42</v>
      </c>
      <c r="P3827" s="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0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28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0">
        <f t="shared" si="354"/>
        <v>152.66666666666666</v>
      </c>
      <c r="P3829" s="7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28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0">
        <f t="shared" si="354"/>
        <v>100</v>
      </c>
      <c r="P3830" s="7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28.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0">
        <f t="shared" si="354"/>
        <v>100.2</v>
      </c>
      <c r="P3831" s="7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28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0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28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0">
        <f t="shared" si="354"/>
        <v>106.02199999999999</v>
      </c>
      <c r="P3833" s="7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28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0">
        <f t="shared" si="354"/>
        <v>104.66666666666666</v>
      </c>
      <c r="P3834" s="7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28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0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28.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0">
        <f t="shared" si="354"/>
        <v>109.03333333333333</v>
      </c>
      <c r="P3836" s="7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28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0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28.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0">
        <f t="shared" si="354"/>
        <v>112.5</v>
      </c>
      <c r="P3838" s="7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0">
        <f t="shared" si="354"/>
        <v>102.1</v>
      </c>
      <c r="P3839" s="7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2.7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0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28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0">
        <f t="shared" si="354"/>
        <v>101.25</v>
      </c>
      <c r="P3841" s="7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28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0">
        <f t="shared" si="354"/>
        <v>6500</v>
      </c>
      <c r="P3842" s="7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28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0">
        <f t="shared" ref="O3843:O3906" si="360">(E3843/D3843)*100</f>
        <v>8.7200000000000006</v>
      </c>
      <c r="P3843" s="7">
        <f t="shared" ref="P3843:P3906" si="361">IFERROR(ROUND(E3843/L3843,2),"No Backers")</f>
        <v>25.65</v>
      </c>
      <c r="Q3843" t="str">
        <f t="shared" ref="Q3843:Q3906" si="362">MID(N3843,1,FIND("/",N3843)-1)</f>
        <v>theater</v>
      </c>
      <c r="R3843" t="str">
        <f t="shared" ref="R3843:R3906" si="363">MID(N3843,FIND("/",N3843)+1,50)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28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0">
        <f t="shared" si="360"/>
        <v>21.94</v>
      </c>
      <c r="P3844" s="7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28.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0">
        <f t="shared" si="360"/>
        <v>21.3</v>
      </c>
      <c r="P3845" s="7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28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0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42.7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0">
        <f t="shared" si="360"/>
        <v>2.105</v>
      </c>
      <c r="P3847" s="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28.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0">
        <f t="shared" si="360"/>
        <v>2.7</v>
      </c>
      <c r="P3848" s="7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28.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0">
        <f t="shared" si="360"/>
        <v>16.161904761904761</v>
      </c>
      <c r="P3849" s="7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28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0">
        <f t="shared" si="360"/>
        <v>16.376923076923077</v>
      </c>
      <c r="P3850" s="7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28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0">
        <f t="shared" si="360"/>
        <v>7.043333333333333</v>
      </c>
      <c r="P3851" s="7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0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28.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0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28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0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0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0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0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28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0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28.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0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28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0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28.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0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28.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0">
        <f t="shared" si="360"/>
        <v>17.666666666666668</v>
      </c>
      <c r="P3862" s="7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0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0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28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0">
        <f t="shared" si="360"/>
        <v>0</v>
      </c>
      <c r="P3865" s="7" t="str">
        <f t="shared" si="361"/>
        <v>No Backers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28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0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28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0">
        <f t="shared" si="360"/>
        <v>26.937422295897225</v>
      </c>
      <c r="P3867" s="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0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28.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0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0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0">
        <f t="shared" si="360"/>
        <v>3.4474868431088401</v>
      </c>
      <c r="P3871" s="7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28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0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0">
        <f t="shared" si="360"/>
        <v>2.666666666666667</v>
      </c>
      <c r="P3873" s="7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28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0">
        <f t="shared" si="360"/>
        <v>0</v>
      </c>
      <c r="P3874" s="7" t="str">
        <f t="shared" si="361"/>
        <v>No Backers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28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0">
        <f t="shared" si="360"/>
        <v>0</v>
      </c>
      <c r="P3875" s="7" t="str">
        <f t="shared" si="361"/>
        <v>No Backers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28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0">
        <f t="shared" si="360"/>
        <v>0</v>
      </c>
      <c r="P3876" s="7" t="str">
        <f t="shared" si="361"/>
        <v>No Backers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28.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0">
        <f t="shared" si="360"/>
        <v>0</v>
      </c>
      <c r="P3877" s="7" t="str">
        <f t="shared" si="361"/>
        <v>No Backers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28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0">
        <f t="shared" si="360"/>
        <v>52.794871794871788</v>
      </c>
      <c r="P3878" s="7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28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0">
        <f t="shared" si="360"/>
        <v>4.9639999999999995</v>
      </c>
      <c r="P3879" s="7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28.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0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28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0">
        <f t="shared" si="360"/>
        <v>0</v>
      </c>
      <c r="P3881" s="7" t="str">
        <f t="shared" si="361"/>
        <v>No Backers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28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0">
        <f t="shared" si="360"/>
        <v>13.066666666666665</v>
      </c>
      <c r="P3882" s="7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0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28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0">
        <f t="shared" si="360"/>
        <v>0</v>
      </c>
      <c r="P3884" s="7" t="str">
        <f t="shared" si="361"/>
        <v>No Backers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28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0">
        <f t="shared" si="360"/>
        <v>0</v>
      </c>
      <c r="P3885" s="7" t="str">
        <f t="shared" si="361"/>
        <v>No Backers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28.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0">
        <f t="shared" si="360"/>
        <v>0</v>
      </c>
      <c r="P3886" s="7" t="str">
        <f t="shared" si="361"/>
        <v>No Backers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28.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0">
        <f t="shared" si="360"/>
        <v>0</v>
      </c>
      <c r="P3887" s="7" t="str">
        <f t="shared" si="361"/>
        <v>No Backers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0">
        <f t="shared" si="360"/>
        <v>0</v>
      </c>
      <c r="P3888" s="7" t="str">
        <f t="shared" si="361"/>
        <v>No Backers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28.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0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28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0">
        <f t="shared" si="360"/>
        <v>27.1</v>
      </c>
      <c r="P3890" s="7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28.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0">
        <f t="shared" si="360"/>
        <v>1.4749999999999999</v>
      </c>
      <c r="P3891" s="7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28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0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0">
        <f t="shared" si="360"/>
        <v>32.5</v>
      </c>
      <c r="P3893" s="7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28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0">
        <f t="shared" si="360"/>
        <v>0</v>
      </c>
      <c r="P3894" s="7" t="str">
        <f t="shared" si="361"/>
        <v>No Backers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28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0">
        <f t="shared" si="360"/>
        <v>21.55</v>
      </c>
      <c r="P3895" s="7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28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0">
        <f t="shared" si="360"/>
        <v>3.4666666666666663</v>
      </c>
      <c r="P3896" s="7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28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0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28.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0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28.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0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28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0">
        <f t="shared" si="360"/>
        <v>32.56</v>
      </c>
      <c r="P3900" s="7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28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0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0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28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0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28.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0">
        <f t="shared" si="360"/>
        <v>48.833333333333336</v>
      </c>
      <c r="P3904" s="7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28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0">
        <f t="shared" si="360"/>
        <v>0</v>
      </c>
      <c r="P3905" s="7" t="str">
        <f t="shared" si="361"/>
        <v>No Backers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0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28.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0">
        <f t="shared" ref="O3907:O3970" si="366">(E3907/D3907)*100</f>
        <v>11.533333333333333</v>
      </c>
      <c r="P3907" s="7">
        <f t="shared" ref="P3907:P3970" si="367">IFERROR(ROUND(E3907/L3907,2),"No Backers")</f>
        <v>24.71</v>
      </c>
      <c r="Q3907" t="str">
        <f t="shared" ref="Q3907:Q3970" si="368">MID(N3907,1,FIND("/",N3907)-1)</f>
        <v>theater</v>
      </c>
      <c r="R3907" t="str">
        <f t="shared" ref="R3907:R3970" si="369">MID(N3907,FIND("/",N3907)+1,50)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28.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0">
        <f t="shared" si="366"/>
        <v>67.333333333333329</v>
      </c>
      <c r="P3908" s="7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0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28.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0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28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0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28.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0">
        <f t="shared" si="366"/>
        <v>3.0833333333333335</v>
      </c>
      <c r="P3912" s="7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28.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0">
        <f t="shared" si="366"/>
        <v>37.412500000000001</v>
      </c>
      <c r="P3913" s="7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28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0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28.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0">
        <f t="shared" si="366"/>
        <v>10</v>
      </c>
      <c r="P3915" s="7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28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0">
        <f t="shared" si="366"/>
        <v>36.36</v>
      </c>
      <c r="P3916" s="7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28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0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28.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0">
        <f t="shared" si="366"/>
        <v>0</v>
      </c>
      <c r="P3918" s="7" t="str">
        <f t="shared" si="367"/>
        <v>No Backers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28.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0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28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0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28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0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28.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0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28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0">
        <f t="shared" si="366"/>
        <v>0</v>
      </c>
      <c r="P3923" s="7" t="str">
        <f t="shared" si="367"/>
        <v>No Backers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28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0">
        <f t="shared" si="366"/>
        <v>8.1333333333333329</v>
      </c>
      <c r="P3924" s="7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28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0">
        <f t="shared" si="366"/>
        <v>12.034782608695652</v>
      </c>
      <c r="P3925" s="7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28.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0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28.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0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0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28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0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28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0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28.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0">
        <f t="shared" si="366"/>
        <v>2.2650000000000001</v>
      </c>
      <c r="P3931" s="7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28.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0">
        <f t="shared" si="366"/>
        <v>0</v>
      </c>
      <c r="P3932" s="7" t="str">
        <f t="shared" si="367"/>
        <v>No Backers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28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0">
        <f t="shared" si="366"/>
        <v>0</v>
      </c>
      <c r="P3933" s="7" t="str">
        <f t="shared" si="367"/>
        <v>No Backers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28.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0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28.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0">
        <f t="shared" si="366"/>
        <v>15.742857142857142</v>
      </c>
      <c r="P3935" s="7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28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0">
        <f t="shared" si="366"/>
        <v>11</v>
      </c>
      <c r="P3936" s="7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28.5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0">
        <f t="shared" si="366"/>
        <v>43.833333333333336</v>
      </c>
      <c r="P3937" s="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28.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0">
        <f t="shared" si="366"/>
        <v>0</v>
      </c>
      <c r="P3938" s="7" t="str">
        <f t="shared" si="367"/>
        <v>No Backers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28.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0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28.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0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28.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0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28.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0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28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0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28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0">
        <f t="shared" si="366"/>
        <v>0</v>
      </c>
      <c r="P3944" s="7" t="str">
        <f t="shared" si="367"/>
        <v>No Backers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28.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0">
        <f t="shared" si="366"/>
        <v>35.64</v>
      </c>
      <c r="P3945" s="7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28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0">
        <f t="shared" si="366"/>
        <v>0</v>
      </c>
      <c r="P3946" s="7" t="str">
        <f t="shared" si="367"/>
        <v>No Backers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28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0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0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28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0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28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0">
        <f t="shared" si="366"/>
        <v>0</v>
      </c>
      <c r="P3950" s="7" t="str">
        <f t="shared" si="367"/>
        <v>No Backers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28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0">
        <f t="shared" si="366"/>
        <v>15.770000000000001</v>
      </c>
      <c r="P3951" s="7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28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0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28.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28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0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28.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0">
        <f t="shared" si="366"/>
        <v>0</v>
      </c>
      <c r="P3955" s="7" t="str">
        <f t="shared" si="367"/>
        <v>No Backers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28.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0">
        <f t="shared" si="366"/>
        <v>0</v>
      </c>
      <c r="P3956" s="7" t="str">
        <f t="shared" si="367"/>
        <v>No Backers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28.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0">
        <f t="shared" si="366"/>
        <v>24.285714285714285</v>
      </c>
      <c r="P3957" s="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28.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0">
        <f t="shared" si="366"/>
        <v>0</v>
      </c>
      <c r="P3958" s="7" t="str">
        <f t="shared" si="367"/>
        <v>No Backers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28.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0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28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0">
        <f t="shared" si="366"/>
        <v>32.049999999999997</v>
      </c>
      <c r="P3960" s="7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28.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0">
        <f t="shared" si="366"/>
        <v>24.333333333333336</v>
      </c>
      <c r="P3961" s="7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28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0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28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0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28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0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28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0">
        <f t="shared" si="366"/>
        <v>0</v>
      </c>
      <c r="P3965" s="7" t="str">
        <f t="shared" si="367"/>
        <v>No Backers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28.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0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28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0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28.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0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28.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0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28.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0">
        <f t="shared" si="366"/>
        <v>10.54</v>
      </c>
      <c r="P3970" s="7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28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0">
        <f t="shared" ref="O3971:O4034" si="372">(E3971/D3971)*100</f>
        <v>7.4690265486725664</v>
      </c>
      <c r="P3971" s="7">
        <f t="shared" ref="P3971:P4034" si="373">IFERROR(ROUND(E3971/L3971,2),"No Backers")</f>
        <v>35.17</v>
      </c>
      <c r="Q3971" t="str">
        <f t="shared" ref="Q3971:Q4034" si="374">MID(N3971,1,FIND("/",N3971)-1)</f>
        <v>theater</v>
      </c>
      <c r="R3971" t="str">
        <f t="shared" ref="R3971:R4034" si="375">MID(N3971,FIND("/",N3971)+1,50)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28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0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28.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0">
        <f t="shared" si="372"/>
        <v>0.97142857142857131</v>
      </c>
      <c r="P3973" s="7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0">
        <f t="shared" si="372"/>
        <v>21.099999999999998</v>
      </c>
      <c r="P3974" s="7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28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0">
        <f t="shared" si="372"/>
        <v>78.100000000000009</v>
      </c>
      <c r="P3975" s="7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28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0">
        <f t="shared" si="372"/>
        <v>32</v>
      </c>
      <c r="P3976" s="7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28.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0">
        <f t="shared" si="372"/>
        <v>0</v>
      </c>
      <c r="P3977" s="7" t="str">
        <f t="shared" si="373"/>
        <v>No Backers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28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0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28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0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28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0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28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0">
        <f t="shared" si="372"/>
        <v>1.8333333333333333</v>
      </c>
      <c r="P3981" s="7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28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0">
        <f t="shared" si="372"/>
        <v>18</v>
      </c>
      <c r="P3982" s="7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0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2.7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0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28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0">
        <f t="shared" si="372"/>
        <v>34.802513464991023</v>
      </c>
      <c r="P3985" s="7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28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0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28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0">
        <f t="shared" si="372"/>
        <v>32.049999999999997</v>
      </c>
      <c r="P3987" s="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28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0">
        <f t="shared" si="372"/>
        <v>9.76</v>
      </c>
      <c r="P3988" s="7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28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0">
        <f t="shared" si="372"/>
        <v>37.75</v>
      </c>
      <c r="P3989" s="7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0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28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0">
        <f t="shared" si="372"/>
        <v>0</v>
      </c>
      <c r="P3991" s="7" t="str">
        <f t="shared" si="373"/>
        <v>No Backers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28.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0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0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28.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0">
        <f t="shared" si="372"/>
        <v>5.41</v>
      </c>
      <c r="P3994" s="7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28.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0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0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28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0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28.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0">
        <f t="shared" si="372"/>
        <v>16.566666666666666</v>
      </c>
      <c r="P3998" s="7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28.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0">
        <f t="shared" si="372"/>
        <v>0</v>
      </c>
      <c r="P3999" s="7" t="str">
        <f t="shared" si="373"/>
        <v>No Backers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28.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0">
        <f t="shared" si="372"/>
        <v>57.199999999999996</v>
      </c>
      <c r="P4000" s="7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28.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0">
        <f t="shared" si="372"/>
        <v>16.514285714285716</v>
      </c>
      <c r="P4001" s="7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0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28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0">
        <f t="shared" si="372"/>
        <v>37.75</v>
      </c>
      <c r="P4003" s="7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28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0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28.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0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0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28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0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28.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0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28.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0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28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0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28.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0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28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0">
        <f t="shared" si="372"/>
        <v>24.194444444444443</v>
      </c>
      <c r="P4012" s="7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28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0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28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0">
        <f t="shared" si="372"/>
        <v>0</v>
      </c>
      <c r="P4014" s="7" t="str">
        <f t="shared" si="373"/>
        <v>No Backers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28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0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28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0">
        <f t="shared" si="372"/>
        <v>0</v>
      </c>
      <c r="P4016" s="7" t="str">
        <f t="shared" si="373"/>
        <v>No Backers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28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0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28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0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28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0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0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28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0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28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0">
        <f t="shared" si="372"/>
        <v>16.666666666666664</v>
      </c>
      <c r="P4022" s="7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28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0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0">
        <f t="shared" si="372"/>
        <v>69.561111111111103</v>
      </c>
      <c r="P4024" s="7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28.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0">
        <f t="shared" si="372"/>
        <v>0</v>
      </c>
      <c r="P4025" s="7" t="str">
        <f t="shared" si="373"/>
        <v>No Backers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28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0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28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0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28.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0">
        <f t="shared" si="372"/>
        <v>0</v>
      </c>
      <c r="P4028" s="7" t="str">
        <f t="shared" si="373"/>
        <v>No Backers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28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0">
        <f t="shared" si="372"/>
        <v>7.166666666666667</v>
      </c>
      <c r="P4029" s="7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28.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0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28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0">
        <f t="shared" si="372"/>
        <v>0</v>
      </c>
      <c r="P4031" s="7" t="str">
        <f t="shared" si="373"/>
        <v>No Backers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28.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0">
        <f t="shared" si="372"/>
        <v>16</v>
      </c>
      <c r="P4032" s="7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28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0">
        <f t="shared" si="372"/>
        <v>0</v>
      </c>
      <c r="P4033" s="7" t="str">
        <f t="shared" si="373"/>
        <v>No Backers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28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0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28.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0">
        <f t="shared" ref="O4035:O4098" si="378">(E4035/D4035)*100</f>
        <v>25.698702928870294</v>
      </c>
      <c r="P4035" s="7">
        <f t="shared" ref="P4035:P4098" si="379">IFERROR(ROUND(E4035/L4035,2),"No Backers")</f>
        <v>65.34</v>
      </c>
      <c r="Q4035" t="str">
        <f t="shared" ref="Q4035:Q4098" si="380">MID(N4035,1,FIND("/",N4035)-1)</f>
        <v>theater</v>
      </c>
      <c r="R4035" t="str">
        <f t="shared" ref="R4035:R4098" si="381">MID(N4035,FIND("/",N4035)+1,50)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28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0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0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28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0">
        <f t="shared" si="378"/>
        <v>47.05</v>
      </c>
      <c r="P4038" s="7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28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0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28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0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28.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0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28.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0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0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28.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0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28.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0">
        <f t="shared" si="378"/>
        <v>0</v>
      </c>
      <c r="P4045" s="7" t="str">
        <f t="shared" si="379"/>
        <v>No Backers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28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0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28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0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28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0">
        <f t="shared" si="378"/>
        <v>8.2142857142857135</v>
      </c>
      <c r="P4048" s="7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28.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0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28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0">
        <f t="shared" si="378"/>
        <v>17.652941176470588</v>
      </c>
      <c r="P4050" s="7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28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0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28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0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28.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0">
        <f t="shared" si="378"/>
        <v>0</v>
      </c>
      <c r="P4053" s="7" t="str">
        <f t="shared" si="379"/>
        <v>No Backers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2.7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0">
        <f t="shared" si="378"/>
        <v>37.533333333333339</v>
      </c>
      <c r="P4054" s="7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28.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0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28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0">
        <f t="shared" si="378"/>
        <v>0</v>
      </c>
      <c r="P4056" s="7" t="str">
        <f t="shared" si="379"/>
        <v>No Backers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28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0">
        <f t="shared" si="378"/>
        <v>17.62</v>
      </c>
      <c r="P4057" s="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28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0">
        <f t="shared" si="378"/>
        <v>53</v>
      </c>
      <c r="P4058" s="7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28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0">
        <f t="shared" si="378"/>
        <v>22.142857142857142</v>
      </c>
      <c r="P4059" s="7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28.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0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28.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0">
        <f t="shared" si="378"/>
        <v>2.5</v>
      </c>
      <c r="P4061" s="7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28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0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0">
        <f t="shared" si="378"/>
        <v>0</v>
      </c>
      <c r="P4063" s="7" t="str">
        <f t="shared" si="379"/>
        <v>No Backers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28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0">
        <f t="shared" si="378"/>
        <v>2.4500000000000002</v>
      </c>
      <c r="P4064" s="7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28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0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28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0">
        <f t="shared" si="378"/>
        <v>19.25</v>
      </c>
      <c r="P4066" s="7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0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28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0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28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0">
        <f t="shared" si="378"/>
        <v>60.9</v>
      </c>
      <c r="P4069" s="7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0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28.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0">
        <f t="shared" si="378"/>
        <v>34.4</v>
      </c>
      <c r="P4071" s="7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0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28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0">
        <f t="shared" si="378"/>
        <v>0</v>
      </c>
      <c r="P4073" s="7" t="str">
        <f t="shared" si="379"/>
        <v>No Backers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28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0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28.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0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28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0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28.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0">
        <f t="shared" si="378"/>
        <v>28.799999999999997</v>
      </c>
      <c r="P4077" s="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28.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0">
        <f t="shared" si="378"/>
        <v>0</v>
      </c>
      <c r="P4078" s="7" t="str">
        <f t="shared" si="379"/>
        <v>No Backers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28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0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28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0">
        <f t="shared" si="378"/>
        <v>0</v>
      </c>
      <c r="P4080" s="7" t="str">
        <f t="shared" si="379"/>
        <v>No Backers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28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0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28.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0">
        <f t="shared" si="378"/>
        <v>0</v>
      </c>
      <c r="P4082" s="7" t="str">
        <f t="shared" si="379"/>
        <v>No Backers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28.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0">
        <f t="shared" si="378"/>
        <v>15.737410071942445</v>
      </c>
      <c r="P4083" s="7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28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0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28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0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28.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0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28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0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28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0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0">
        <f t="shared" si="378"/>
        <v>0</v>
      </c>
      <c r="P4089" s="7" t="str">
        <f t="shared" si="379"/>
        <v>No Backers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28.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0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28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0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28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0">
        <f t="shared" si="378"/>
        <v>3.2</v>
      </c>
      <c r="P4092" s="7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28.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0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28.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0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28.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0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28.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0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0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28.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0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28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0">
        <f t="shared" ref="O4099:O4115" si="384">(E4099/D4099)*100</f>
        <v>0</v>
      </c>
      <c r="P4099" s="7" t="str">
        <f t="shared" ref="P4099:P4115" si="385">IFERROR(ROUND(E4099/L4099,2),"No Backers")</f>
        <v>No Backers</v>
      </c>
      <c r="Q4099" t="str">
        <f t="shared" ref="Q4099:Q4115" si="386">MID(N4099,1,FIND("/",N4099)-1)</f>
        <v>theater</v>
      </c>
      <c r="R4099" t="str">
        <f t="shared" ref="R4099:R4115" si="387">MID(N4099,FIND("/",N4099)+1,50)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28.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0">
        <f t="shared" si="384"/>
        <v>0</v>
      </c>
      <c r="P4100" s="7" t="str">
        <f t="shared" si="385"/>
        <v>No Backers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28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0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0">
        <f t="shared" si="384"/>
        <v>0</v>
      </c>
      <c r="P4102" s="7" t="str">
        <f t="shared" si="385"/>
        <v>No Backers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28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0">
        <f t="shared" si="384"/>
        <v>0</v>
      </c>
      <c r="P4103" s="7" t="str">
        <f t="shared" si="385"/>
        <v>No Backers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28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0">
        <f t="shared" si="384"/>
        <v>27.400000000000002</v>
      </c>
      <c r="P4104" s="7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28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0">
        <f t="shared" si="384"/>
        <v>10</v>
      </c>
      <c r="P4105" s="7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28.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0">
        <f t="shared" si="384"/>
        <v>21.366666666666667</v>
      </c>
      <c r="P4106" s="7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28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0">
        <f t="shared" si="384"/>
        <v>6.9696969696969706</v>
      </c>
      <c r="P4107" s="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28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0">
        <f t="shared" si="384"/>
        <v>70.599999999999994</v>
      </c>
      <c r="P4108" s="7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28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28.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0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28.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0">
        <f t="shared" si="384"/>
        <v>0</v>
      </c>
      <c r="P4111" s="7" t="str">
        <f t="shared" si="385"/>
        <v>No Backers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28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0">
        <f t="shared" si="384"/>
        <v>28.666666666666668</v>
      </c>
      <c r="P4112" s="7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28.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0">
        <f t="shared" si="384"/>
        <v>3.1333333333333333</v>
      </c>
      <c r="P4113" s="7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28.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0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28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0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1" xr:uid="{2B057AA7-CE04-464A-80C6-725B2F1C9A81}"/>
  <conditionalFormatting sqref="F2:F4115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"successful"</formula>
    </cfRule>
    <cfRule type="cellIs" dxfId="3" priority="7" operator="equal">
      <formula>"failed"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Pv_Category &amp; State</vt:lpstr>
      <vt:lpstr>Pv_Sub-Category &amp; State</vt:lpstr>
      <vt:lpstr>Pv_DateCreatedConv &amp; Date</vt:lpstr>
      <vt:lpstr>Bonus</vt:lpstr>
      <vt:lpstr>Bonus Statistical Analysis</vt:lpstr>
      <vt:lpstr>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nikDev</cp:lastModifiedBy>
  <dcterms:created xsi:type="dcterms:W3CDTF">2017-04-20T15:17:24Z</dcterms:created>
  <dcterms:modified xsi:type="dcterms:W3CDTF">2020-09-16T03:52:29Z</dcterms:modified>
</cp:coreProperties>
</file>