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Points" sheetId="1" r:id="rId4"/>
    <sheet state="visible" name="KKR vs RCB, Match 1" sheetId="2" r:id="rId5"/>
    <sheet state="visible" name="SRH vs RR, Match 2" sheetId="3" r:id="rId6"/>
    <sheet state="visible" name="CSK vs MI, Match 3" sheetId="4" r:id="rId7"/>
    <sheet state="visible" name="DC vs LSG, Match 4" sheetId="5" r:id="rId8"/>
    <sheet state="visible" name="GT vs PK, Match 5" sheetId="6" r:id="rId9"/>
    <sheet state="visible" name="RR vs KKR, Match 6" sheetId="7" r:id="rId10"/>
    <sheet state="visible" name="SRH vs LSG, Match 7" sheetId="8" r:id="rId11"/>
    <sheet state="visible" name="CSK vs RCB, Match 8" sheetId="9" r:id="rId12"/>
    <sheet state="visible" name="GT vs MI, Match 9" sheetId="10" r:id="rId13"/>
    <sheet state="visible" name="DC vs SRH, Match 10" sheetId="11" r:id="rId14"/>
    <sheet state="visible" name="RR vs CSK, Match 11" sheetId="12" r:id="rId15"/>
    <sheet state="visible" name="MI vs KKR, Match 12" sheetId="13" r:id="rId16"/>
    <sheet state="visible" name="LSG vs PK, Match 13" sheetId="14" r:id="rId17"/>
    <sheet state="visible" name="RCB vs GT, Match 14" sheetId="15" r:id="rId18"/>
    <sheet state="visible" name="KKR vs SRH, Match 15" sheetId="16" r:id="rId19"/>
    <sheet state="visible" name="LSG vs MI, Match 16" sheetId="17" r:id="rId20"/>
    <sheet state="visible" name="CSK vs DC, Match 17" sheetId="18" r:id="rId21"/>
    <sheet state="visible" name="PK vs RR, Match 18" sheetId="19" r:id="rId22"/>
    <sheet state="visible" name="SRH vs GT, Match 19" sheetId="20" r:id="rId23"/>
    <sheet state="visible" name="MI vs RCB, Match 20" sheetId="21" r:id="rId24"/>
    <sheet state="visible" name="KKR vs LSG, Match 21" sheetId="22" r:id="rId25"/>
    <sheet state="visible" name="PK vs CSK, Match 22" sheetId="23" r:id="rId26"/>
    <sheet state="visible" name="GT vs RR, Match 23" sheetId="24" r:id="rId27"/>
    <sheet state="visible" name="RCB vs DC, Match 24" sheetId="25" r:id="rId28"/>
    <sheet state="visible" name="CSK vs KKR, Match 25" sheetId="26" r:id="rId29"/>
    <sheet state="visible" name="LSG vs GT, Match 26" sheetId="27" r:id="rId30"/>
    <sheet state="visible" name="SRH vs PK, Match 27" sheetId="28" r:id="rId31"/>
    <sheet state="visible" name="RR vs RCB, Match 28" sheetId="29" r:id="rId32"/>
    <sheet state="visible" name="DC vs MI, Match 29" sheetId="30" r:id="rId33"/>
    <sheet state="visible" name="LSG vs CSK, Match 30" sheetId="31" r:id="rId34"/>
    <sheet state="visible" name="PK vs KKR, Match 31" sheetId="32" r:id="rId35"/>
    <sheet state="visible" name="DC vs RR, Match 32" sheetId="33" r:id="rId36"/>
    <sheet state="visible" name="MI vs SRH, Match 33" sheetId="34" r:id="rId37"/>
    <sheet state="visible" name="RCB vs PK, Match 34" sheetId="35" r:id="rId38"/>
    <sheet state="visible" name="GT vs DC, Match 35" sheetId="36" r:id="rId39"/>
    <sheet state="visible" name="RR vs LSG, Match 36" sheetId="37" r:id="rId40"/>
    <sheet state="visible" name="PK vs RCB, Match 37" sheetId="38" r:id="rId41"/>
    <sheet state="visible" name="MI vs CSK, Match 38" sheetId="39" r:id="rId42"/>
    <sheet state="visible" name="KKR vs GT, Match 39" sheetId="40" r:id="rId43"/>
    <sheet state="visible" name="LSG vs DC, Match 40" sheetId="41" r:id="rId44"/>
    <sheet state="visible" name="SRH vs MI, Match 41" sheetId="42" r:id="rId45"/>
    <sheet state="visible" name="RCB vs RR, Match 42" sheetId="43" r:id="rId46"/>
    <sheet state="visible" name="CSK vs SRH, Match 43" sheetId="44" r:id="rId47"/>
    <sheet state="visible" name="KKR vs PK, Match 44" sheetId="45" r:id="rId48"/>
    <sheet state="visible" name="MI vs LSG, Match 45" sheetId="46" r:id="rId49"/>
    <sheet state="visible" name="DC vs RCB, Match 46" sheetId="47" r:id="rId50"/>
    <sheet state="visible" name="RR vs GT, Match 47" sheetId="48" r:id="rId51"/>
    <sheet state="visible" name="DC vs KKR, Match 48" sheetId="49" r:id="rId52"/>
    <sheet state="visible" name="CSK vs PK, Match 49" sheetId="50" r:id="rId53"/>
    <sheet state="visible" name="RR vs MI, Match 50" sheetId="51" r:id="rId54"/>
    <sheet state="visible" name="GT vs SRH, Match 51" sheetId="52" r:id="rId55"/>
    <sheet state="visible" name="RCB vs CSK, Match 52" sheetId="53" r:id="rId56"/>
    <sheet state="visible" name="KKR vs RR, Match 53" sheetId="54" r:id="rId57"/>
    <sheet state="visible" name="PK vs LSG, Match 54" sheetId="55" r:id="rId58"/>
    <sheet state="visible" name="SRH vs DC, Match 55" sheetId="56" r:id="rId59"/>
    <sheet state="visible" name="MI vs GT, Match 56" sheetId="57" r:id="rId60"/>
    <sheet state="visible" name="KKR vs CSK, Match 57" sheetId="58" r:id="rId61"/>
    <sheet state="visible" name="RCB vs KKR, Match 58" sheetId="59" r:id="rId62"/>
    <sheet state="visible" name="PK vs RR, Match 59" sheetId="60" r:id="rId63"/>
    <sheet state="visible" name="DC vs GT, Match 60" sheetId="61" r:id="rId64"/>
    <sheet state="visible" name="LSG vs SRH, Match 61" sheetId="62" r:id="rId65"/>
    <sheet state="visible" name="CSK vs RR, Match 62" sheetId="63" r:id="rId66"/>
    <sheet state="visible" name="MI vs DC, Match 63" sheetId="64" r:id="rId67"/>
    <sheet state="visible" name="GT vs LSG, Match 64" sheetId="65" r:id="rId68"/>
    <sheet state="visible" name="RCB vs SRH, Match 65" sheetId="66" r:id="rId69"/>
    <sheet state="visible" name="PK vs DC, Match 66" sheetId="67" r:id="rId70"/>
    <sheet state="visible" name="GT vs CSK, Match 67" sheetId="68" r:id="rId71"/>
    <sheet state="visible" name="SRH vs KKR, Match 68" sheetId="69" r:id="rId72"/>
    <sheet state="visible" name="PK vs MI, Match 69" sheetId="70" r:id="rId73"/>
    <sheet state="visible" name="LSG vs RCB, Match 70" sheetId="71" r:id="rId74"/>
    <sheet state="visible" name="PK vs RCB, Qualifier 1, Match 7" sheetId="72" r:id="rId75"/>
    <sheet state="visible" name="GT vs MI, Eliminator, Match 72" sheetId="73" r:id="rId76"/>
    <sheet state="visible" name="PK vs MI, Qualifier 2, Match 73" sheetId="74" r:id="rId77"/>
    <sheet state="visible" name="RCB vs PK, Final, Match 74" sheetId="75" r:id="rId7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Not Out
	-Nikhil Anjuri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Not Out
	-Nikhil Anjuri</t>
      </text>
    </comment>
  </commentList>
</comments>
</file>

<file path=xl/sharedStrings.xml><?xml version="1.0" encoding="utf-8"?>
<sst xmlns="http://schemas.openxmlformats.org/spreadsheetml/2006/main" count="2966" uniqueCount="139">
  <si>
    <t>Team</t>
  </si>
  <si>
    <t>Points</t>
  </si>
  <si>
    <t>Royals</t>
  </si>
  <si>
    <t>Sher</t>
  </si>
  <si>
    <t>Silly</t>
  </si>
  <si>
    <t>Kingsmen</t>
  </si>
  <si>
    <t>Player</t>
  </si>
  <si>
    <t>Score</t>
  </si>
  <si>
    <t>Balls</t>
  </si>
  <si>
    <t>4s</t>
  </si>
  <si>
    <t>6s</t>
  </si>
  <si>
    <t>SR</t>
  </si>
  <si>
    <t>25+</t>
  </si>
  <si>
    <t>50+</t>
  </si>
  <si>
    <t>Wickets</t>
  </si>
  <si>
    <t>0s</t>
  </si>
  <si>
    <t>ER</t>
  </si>
  <si>
    <t>Batting Points</t>
  </si>
  <si>
    <t>25+ Bonus</t>
  </si>
  <si>
    <t>50+ Bonus</t>
  </si>
  <si>
    <t>SR Bonus</t>
  </si>
  <si>
    <t>Bowling Points</t>
  </si>
  <si>
    <t>ER Bonus</t>
  </si>
  <si>
    <t>Total Points</t>
  </si>
  <si>
    <t>Team Total</t>
  </si>
  <si>
    <t>Varun</t>
  </si>
  <si>
    <t>Rana</t>
  </si>
  <si>
    <t>Salt</t>
  </si>
  <si>
    <t>Livingstone</t>
  </si>
  <si>
    <t>De Kock</t>
  </si>
  <si>
    <t>Iyer</t>
  </si>
  <si>
    <t>Kohli</t>
  </si>
  <si>
    <t>Rajat</t>
  </si>
  <si>
    <t>100+</t>
  </si>
  <si>
    <t>Batting</t>
  </si>
  <si>
    <t>Bowling</t>
  </si>
  <si>
    <t>Catch</t>
  </si>
  <si>
    <t>C/VC Bonus</t>
  </si>
  <si>
    <t>Total</t>
  </si>
  <si>
    <t>Head</t>
  </si>
  <si>
    <t>Kishan</t>
  </si>
  <si>
    <t>Shami</t>
  </si>
  <si>
    <t>Abhi</t>
  </si>
  <si>
    <t>Klaasen</t>
  </si>
  <si>
    <t>NKR</t>
  </si>
  <si>
    <t>Jaiswal</t>
  </si>
  <si>
    <t>Riyan</t>
  </si>
  <si>
    <t>Archer</t>
  </si>
  <si>
    <t>Pat</t>
  </si>
  <si>
    <t>Harshal</t>
  </si>
  <si>
    <t>25+B</t>
  </si>
  <si>
    <t>50+B</t>
  </si>
  <si>
    <t>Duck</t>
  </si>
  <si>
    <t>Bowled</t>
  </si>
  <si>
    <t>Runout</t>
  </si>
  <si>
    <t>C/VC</t>
  </si>
  <si>
    <t>Rachin</t>
  </si>
  <si>
    <t>Dube</t>
  </si>
  <si>
    <t>Vijay</t>
  </si>
  <si>
    <t>Ashwin</t>
  </si>
  <si>
    <t>Tilak</t>
  </si>
  <si>
    <t>Jadeja</t>
  </si>
  <si>
    <t>Chahar</t>
  </si>
  <si>
    <t>Ruturaj</t>
  </si>
  <si>
    <t>Boult</t>
  </si>
  <si>
    <t>Conway</t>
  </si>
  <si>
    <t>MSD</t>
  </si>
  <si>
    <t>Khaleel</t>
  </si>
  <si>
    <t>Rohit</t>
  </si>
  <si>
    <t>SKY</t>
  </si>
  <si>
    <t>Will</t>
  </si>
  <si>
    <t>Pant</t>
  </si>
  <si>
    <t>Axar</t>
  </si>
  <si>
    <t>Bishnoi</t>
  </si>
  <si>
    <t>Gill</t>
  </si>
  <si>
    <t>Rabada</t>
  </si>
  <si>
    <t>Rashid</t>
  </si>
  <si>
    <t>Jos</t>
  </si>
  <si>
    <t>Prasidh</t>
  </si>
  <si>
    <t>Phillips</t>
  </si>
  <si>
    <t>Nitish</t>
  </si>
  <si>
    <t>Ishan</t>
  </si>
  <si>
    <t>Patidar</t>
  </si>
  <si>
    <t>Buttler</t>
  </si>
  <si>
    <t>Jake</t>
  </si>
  <si>
    <t>Faf</t>
  </si>
  <si>
    <t>Abhishek</t>
  </si>
  <si>
    <t>Porel</t>
  </si>
  <si>
    <t>Kuldeep</t>
  </si>
  <si>
    <t>KL</t>
  </si>
  <si>
    <t>Starc</t>
  </si>
  <si>
    <t>Samson</t>
  </si>
  <si>
    <t>Noor</t>
  </si>
  <si>
    <t>Hardik</t>
  </si>
  <si>
    <t>Rahane</t>
  </si>
  <si>
    <t>Will Jacks</t>
  </si>
  <si>
    <t>Shreyas</t>
  </si>
  <si>
    <t>Marsh</t>
  </si>
  <si>
    <t>Arshdeep</t>
  </si>
  <si>
    <t>Chahal</t>
  </si>
  <si>
    <t>Ratidar</t>
  </si>
  <si>
    <t>Jacks</t>
  </si>
  <si>
    <t>Sundar</t>
  </si>
  <si>
    <t>Pandya</t>
  </si>
  <si>
    <t>Bhuvi</t>
  </si>
  <si>
    <t>Angkrish</t>
  </si>
  <si>
    <t>Markram</t>
  </si>
  <si>
    <t>Avesh</t>
  </si>
  <si>
    <t>Nehal</t>
  </si>
  <si>
    <t>Stoinis</t>
  </si>
  <si>
    <t>Wadera</t>
  </si>
  <si>
    <t>Jurel</t>
  </si>
  <si>
    <t>Virat</t>
  </si>
  <si>
    <t>Mohit</t>
  </si>
  <si>
    <t>Mukesh</t>
  </si>
  <si>
    <t>Ashutosh</t>
  </si>
  <si>
    <t>Bumrah</t>
  </si>
  <si>
    <t>Maxwell</t>
  </si>
  <si>
    <t>Inglis</t>
  </si>
  <si>
    <t>Jansen</t>
  </si>
  <si>
    <t>Dhir</t>
  </si>
  <si>
    <t>Tripathi</t>
  </si>
  <si>
    <t>Karun</t>
  </si>
  <si>
    <t>Padikkal</t>
  </si>
  <si>
    <t>Krunal</t>
  </si>
  <si>
    <t>Gurbaz</t>
  </si>
  <si>
    <t>Vaibhav</t>
  </si>
  <si>
    <t>Rinku</t>
  </si>
  <si>
    <t>Omarzai</t>
  </si>
  <si>
    <t>Badoni</t>
  </si>
  <si>
    <t>Natarajan</t>
  </si>
  <si>
    <t>Rasikh</t>
  </si>
  <si>
    <t>Brar</t>
  </si>
  <si>
    <t>Vyshak</t>
  </si>
  <si>
    <t>Harnoor</t>
  </si>
  <si>
    <t>Naman</t>
  </si>
  <si>
    <t>Karn</t>
  </si>
  <si>
    <t>Tewatia</t>
  </si>
  <si>
    <t>Coetzee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</si>
</sst>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9.25"/>
  </cols>
  <sheetData>
    <row r="1">
      <c r="A1" s="1" t="s">
        <v>0</v>
      </c>
      <c r="B1" s="1" t="s">
        <v>1</v>
      </c>
    </row>
    <row r="2">
      <c r="A2" s="1" t="s">
        <v>2</v>
      </c>
      <c r="B2" s="2">
        <v>11325.5</v>
      </c>
      <c r="C2" s="3">
        <f t="shared" ref="C2:C4" si="1">B2-B3</f>
        <v>1.5</v>
      </c>
    </row>
    <row r="3">
      <c r="A3" s="1" t="s">
        <v>3</v>
      </c>
      <c r="B3" s="2">
        <v>11324.0</v>
      </c>
      <c r="C3" s="3">
        <f t="shared" si="1"/>
        <v>1586.5</v>
      </c>
    </row>
    <row r="4">
      <c r="A4" s="1" t="s">
        <v>4</v>
      </c>
      <c r="B4" s="2">
        <v>9737.5</v>
      </c>
      <c r="C4" s="3">
        <f t="shared" si="1"/>
        <v>176.5</v>
      </c>
    </row>
    <row r="5">
      <c r="A5" s="1" t="s">
        <v>5</v>
      </c>
      <c r="B5" s="2">
        <v>9561.0</v>
      </c>
      <c r="C5" s="3">
        <f>B2-B5</f>
        <v>1764.5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38.0</v>
      </c>
      <c r="D2" s="8">
        <v>27.0</v>
      </c>
      <c r="E2" s="8">
        <v>4.0</v>
      </c>
      <c r="F2" s="8">
        <v>1.0</v>
      </c>
      <c r="G2" s="8">
        <v>140.74</v>
      </c>
      <c r="H2" s="8">
        <v>1.0</v>
      </c>
      <c r="I2" s="8"/>
      <c r="J2" s="8"/>
      <c r="K2" s="8"/>
      <c r="L2" s="8"/>
      <c r="M2" s="5">
        <f t="shared" ref="M2:M13" si="1">(C2*1)+(E2*4)+(F2*6)</f>
        <v>60</v>
      </c>
      <c r="N2" s="5">
        <f t="shared" ref="N2:N13" si="2">H2*4</f>
        <v>4</v>
      </c>
      <c r="O2" s="5">
        <f t="shared" ref="O2:O13" si="3">I2*8</f>
        <v>0</v>
      </c>
      <c r="P2" s="8">
        <v>2.0</v>
      </c>
      <c r="Q2" s="8"/>
      <c r="R2" s="5">
        <f t="shared" ref="R2:R13" si="4">(J2*25)+(K2*1)</f>
        <v>0</v>
      </c>
      <c r="S2" s="8"/>
      <c r="T2" s="5"/>
      <c r="U2" s="8">
        <v>8.0</v>
      </c>
      <c r="V2" s="5"/>
      <c r="W2" s="5">
        <f t="shared" ref="W2:W13" si="5">SUM(M2:V2)</f>
        <v>74</v>
      </c>
      <c r="X2" s="8">
        <v>2.0</v>
      </c>
      <c r="Y2" s="5">
        <f t="shared" ref="Y2:Y13" si="6">W2*X2</f>
        <v>148</v>
      </c>
      <c r="Z2" s="5">
        <f>sum(Y2:Y4)</f>
        <v>255</v>
      </c>
    </row>
    <row r="3">
      <c r="A3" s="4"/>
      <c r="B3" s="8" t="s">
        <v>75</v>
      </c>
      <c r="C3" s="8">
        <v>7.0</v>
      </c>
      <c r="D3" s="8">
        <v>5.0</v>
      </c>
      <c r="E3" s="8">
        <v>0.0</v>
      </c>
      <c r="F3" s="8">
        <v>1.0</v>
      </c>
      <c r="G3" s="8">
        <v>140.0</v>
      </c>
      <c r="H3" s="8"/>
      <c r="I3" s="8"/>
      <c r="J3" s="8">
        <v>1.0</v>
      </c>
      <c r="K3" s="8">
        <v>6.0</v>
      </c>
      <c r="L3" s="8">
        <v>10.5</v>
      </c>
      <c r="M3" s="5">
        <f t="shared" si="1"/>
        <v>13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31</v>
      </c>
      <c r="S3" s="8">
        <v>-2.0</v>
      </c>
      <c r="T3" s="5"/>
      <c r="U3" s="5"/>
      <c r="V3" s="5"/>
      <c r="W3" s="5">
        <f t="shared" si="5"/>
        <v>42</v>
      </c>
      <c r="X3" s="8">
        <v>1.0</v>
      </c>
      <c r="Y3" s="5">
        <f t="shared" si="6"/>
        <v>42</v>
      </c>
      <c r="Z3" s="5"/>
    </row>
    <row r="4">
      <c r="A4" s="4"/>
      <c r="B4" s="8" t="s">
        <v>60</v>
      </c>
      <c r="C4" s="8">
        <v>39.0</v>
      </c>
      <c r="D4" s="8">
        <v>36.0</v>
      </c>
      <c r="E4" s="8">
        <v>3.0</v>
      </c>
      <c r="F4" s="8">
        <v>1.0</v>
      </c>
      <c r="G4" s="8">
        <v>108.33</v>
      </c>
      <c r="H4" s="8"/>
      <c r="I4" s="8"/>
      <c r="J4" s="8"/>
      <c r="K4" s="8"/>
      <c r="L4" s="8"/>
      <c r="M4" s="5">
        <f t="shared" si="1"/>
        <v>57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>
        <v>8.0</v>
      </c>
      <c r="V4" s="5"/>
      <c r="W4" s="5">
        <f t="shared" si="5"/>
        <v>65</v>
      </c>
      <c r="X4" s="8">
        <v>1.0</v>
      </c>
      <c r="Y4" s="5">
        <f t="shared" si="6"/>
        <v>65</v>
      </c>
      <c r="Z4" s="5"/>
    </row>
    <row r="5">
      <c r="A5" s="4" t="s">
        <v>2</v>
      </c>
      <c r="B5" s="8" t="s">
        <v>76</v>
      </c>
      <c r="C5" s="8">
        <v>6.0</v>
      </c>
      <c r="D5" s="8">
        <v>4.0</v>
      </c>
      <c r="E5" s="8">
        <v>0.0</v>
      </c>
      <c r="F5" s="8">
        <v>1.0</v>
      </c>
      <c r="G5" s="8">
        <v>150.0</v>
      </c>
      <c r="H5" s="8"/>
      <c r="I5" s="5"/>
      <c r="J5" s="8">
        <v>0.0</v>
      </c>
      <c r="K5" s="8">
        <v>4.0</v>
      </c>
      <c r="L5" s="8">
        <v>5.0</v>
      </c>
      <c r="M5" s="5">
        <f t="shared" si="1"/>
        <v>12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4</v>
      </c>
      <c r="S5" s="8">
        <v>4.0</v>
      </c>
      <c r="T5" s="8"/>
      <c r="U5" s="8"/>
      <c r="V5" s="5"/>
      <c r="W5" s="5">
        <f t="shared" si="5"/>
        <v>20</v>
      </c>
      <c r="X5" s="8">
        <v>1.5</v>
      </c>
      <c r="Y5" s="5">
        <f t="shared" si="6"/>
        <v>30</v>
      </c>
      <c r="Z5" s="5">
        <f>SUM(Y5:Y6)</f>
        <v>64</v>
      </c>
    </row>
    <row r="6">
      <c r="A6" s="4"/>
      <c r="B6" s="8" t="s">
        <v>62</v>
      </c>
      <c r="C6" s="8"/>
      <c r="D6" s="8"/>
      <c r="E6" s="8"/>
      <c r="F6" s="8"/>
      <c r="G6" s="8"/>
      <c r="H6" s="5"/>
      <c r="I6" s="5"/>
      <c r="J6" s="8">
        <v>1.0</v>
      </c>
      <c r="K6" s="8">
        <v>9.0</v>
      </c>
      <c r="L6" s="8">
        <v>9.8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5"/>
      <c r="Q6" s="5"/>
      <c r="R6" s="5">
        <f t="shared" si="4"/>
        <v>34</v>
      </c>
      <c r="S6" s="8"/>
      <c r="T6" s="8"/>
      <c r="U6" s="8"/>
      <c r="V6" s="5"/>
      <c r="W6" s="5">
        <f t="shared" si="5"/>
        <v>34</v>
      </c>
      <c r="X6" s="8">
        <v>1.0</v>
      </c>
      <c r="Y6" s="5">
        <f t="shared" si="6"/>
        <v>34</v>
      </c>
      <c r="Z6" s="5"/>
    </row>
    <row r="7">
      <c r="A7" s="4" t="s">
        <v>3</v>
      </c>
      <c r="B7" s="8" t="s">
        <v>83</v>
      </c>
      <c r="C7" s="8">
        <v>39.0</v>
      </c>
      <c r="D7" s="8">
        <v>24.0</v>
      </c>
      <c r="E7" s="8">
        <v>5.0</v>
      </c>
      <c r="F7" s="8">
        <v>1.0</v>
      </c>
      <c r="G7" s="12">
        <v>162.5</v>
      </c>
      <c r="H7" s="12"/>
      <c r="I7" s="8"/>
      <c r="J7" s="5"/>
      <c r="K7" s="5"/>
      <c r="L7" s="5"/>
      <c r="M7" s="5">
        <f t="shared" si="1"/>
        <v>65</v>
      </c>
      <c r="N7" s="5">
        <f t="shared" si="2"/>
        <v>0</v>
      </c>
      <c r="O7" s="5">
        <f t="shared" si="3"/>
        <v>0</v>
      </c>
      <c r="P7" s="8">
        <v>4.0</v>
      </c>
      <c r="Q7" s="8"/>
      <c r="R7" s="5">
        <f t="shared" si="4"/>
        <v>0</v>
      </c>
      <c r="S7" s="5"/>
      <c r="T7" s="5"/>
      <c r="U7" s="8"/>
      <c r="V7" s="5"/>
      <c r="W7" s="5">
        <f t="shared" si="5"/>
        <v>69</v>
      </c>
      <c r="X7" s="8">
        <v>2.0</v>
      </c>
      <c r="Y7" s="5">
        <f t="shared" si="6"/>
        <v>138</v>
      </c>
      <c r="Z7" s="8">
        <f>sum(Y7:Y9)</f>
        <v>247</v>
      </c>
    </row>
    <row r="8">
      <c r="A8" s="4"/>
      <c r="B8" s="8" t="s">
        <v>78</v>
      </c>
      <c r="C8" s="8"/>
      <c r="D8" s="8"/>
      <c r="E8" s="8"/>
      <c r="F8" s="8"/>
      <c r="G8" s="12"/>
      <c r="H8" s="7"/>
      <c r="I8" s="8"/>
      <c r="J8" s="8">
        <v>2.0</v>
      </c>
      <c r="K8" s="8">
        <v>14.0</v>
      </c>
      <c r="L8" s="8">
        <v>4.5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5"/>
      <c r="R8" s="5">
        <f t="shared" si="4"/>
        <v>64</v>
      </c>
      <c r="S8" s="8">
        <v>6.0</v>
      </c>
      <c r="T8" s="5"/>
      <c r="U8" s="5"/>
      <c r="V8" s="5"/>
      <c r="W8" s="5">
        <f t="shared" si="5"/>
        <v>70</v>
      </c>
      <c r="X8" s="8">
        <v>1.0</v>
      </c>
      <c r="Y8" s="5">
        <f t="shared" si="6"/>
        <v>70</v>
      </c>
      <c r="Z8" s="5"/>
    </row>
    <row r="9">
      <c r="A9" s="4"/>
      <c r="B9" s="8" t="s">
        <v>64</v>
      </c>
      <c r="C9" s="8"/>
      <c r="D9" s="8"/>
      <c r="E9" s="8"/>
      <c r="F9" s="8"/>
      <c r="G9" s="12"/>
      <c r="H9" s="12"/>
      <c r="I9" s="5"/>
      <c r="J9" s="8">
        <v>1.0</v>
      </c>
      <c r="K9" s="8">
        <v>6.0</v>
      </c>
      <c r="L9" s="8">
        <v>8.5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31</v>
      </c>
      <c r="S9" s="8"/>
      <c r="T9" s="8">
        <v>8.0</v>
      </c>
      <c r="U9" s="8"/>
      <c r="V9" s="8"/>
      <c r="W9" s="5">
        <f t="shared" si="5"/>
        <v>39</v>
      </c>
      <c r="X9" s="8">
        <v>1.0</v>
      </c>
      <c r="Y9" s="5">
        <f t="shared" si="6"/>
        <v>39</v>
      </c>
      <c r="Z9" s="5"/>
    </row>
    <row r="10">
      <c r="A10" s="9" t="s">
        <v>5</v>
      </c>
      <c r="B10" s="8" t="s">
        <v>68</v>
      </c>
      <c r="C10" s="8">
        <v>8.0</v>
      </c>
      <c r="D10" s="8">
        <v>4.0</v>
      </c>
      <c r="E10" s="8">
        <v>2.0</v>
      </c>
      <c r="F10" s="8">
        <v>0.0</v>
      </c>
      <c r="G10" s="12">
        <v>200.0</v>
      </c>
      <c r="H10" s="12"/>
      <c r="I10" s="5"/>
      <c r="J10" s="5"/>
      <c r="K10" s="5"/>
      <c r="L10" s="8"/>
      <c r="M10" s="5">
        <f t="shared" si="1"/>
        <v>16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0</v>
      </c>
      <c r="S10" s="5"/>
      <c r="T10" s="5"/>
      <c r="U10" s="8"/>
      <c r="V10" s="5"/>
      <c r="W10" s="5">
        <f t="shared" si="5"/>
        <v>16</v>
      </c>
      <c r="X10" s="8">
        <v>1.5</v>
      </c>
      <c r="Y10" s="5">
        <f t="shared" si="6"/>
        <v>24</v>
      </c>
      <c r="Z10" s="5">
        <f>SUM(Y10:Y13)</f>
        <v>104</v>
      </c>
    </row>
    <row r="11">
      <c r="A11" s="3"/>
      <c r="B11" s="2" t="s">
        <v>69</v>
      </c>
      <c r="C11" s="2">
        <v>48.0</v>
      </c>
      <c r="D11" s="2">
        <v>28.0</v>
      </c>
      <c r="E11" s="2">
        <v>1.0</v>
      </c>
      <c r="F11" s="2">
        <v>4.0</v>
      </c>
      <c r="G11" s="2">
        <v>171.43</v>
      </c>
      <c r="H11" s="2">
        <v>1.0</v>
      </c>
      <c r="I11" s="3"/>
      <c r="J11" s="3"/>
      <c r="K11" s="3"/>
      <c r="L11" s="3"/>
      <c r="M11" s="5">
        <f t="shared" si="1"/>
        <v>76</v>
      </c>
      <c r="N11" s="5">
        <f t="shared" si="2"/>
        <v>4</v>
      </c>
      <c r="O11" s="5">
        <f t="shared" si="3"/>
        <v>0</v>
      </c>
      <c r="P11" s="3"/>
      <c r="Q11" s="3"/>
      <c r="R11" s="5">
        <f t="shared" si="4"/>
        <v>0</v>
      </c>
      <c r="S11" s="3"/>
      <c r="T11" s="3"/>
      <c r="U11" s="3"/>
      <c r="V11" s="3"/>
      <c r="W11" s="5">
        <f t="shared" si="5"/>
        <v>80</v>
      </c>
      <c r="X11" s="8">
        <v>1.0</v>
      </c>
      <c r="Y11" s="5">
        <f t="shared" si="6"/>
        <v>80</v>
      </c>
      <c r="Z11" s="3"/>
    </row>
    <row r="12">
      <c r="A12" s="3"/>
      <c r="B12" s="16" t="s">
        <v>70</v>
      </c>
      <c r="C12" s="3"/>
      <c r="D12" s="3"/>
      <c r="E12" s="3"/>
      <c r="F12" s="3"/>
      <c r="G12" s="3"/>
      <c r="H12" s="3"/>
      <c r="I12" s="3"/>
      <c r="J12" s="2"/>
      <c r="K12" s="2"/>
      <c r="L12" s="2"/>
      <c r="M12" s="5">
        <f t="shared" si="1"/>
        <v>0</v>
      </c>
      <c r="N12" s="5">
        <f t="shared" si="2"/>
        <v>0</v>
      </c>
      <c r="O12" s="5">
        <f t="shared" si="3"/>
        <v>0</v>
      </c>
      <c r="P12" s="3"/>
      <c r="Q12" s="3"/>
      <c r="R12" s="5">
        <f t="shared" si="4"/>
        <v>0</v>
      </c>
      <c r="S12" s="2"/>
      <c r="T12" s="3"/>
      <c r="U12" s="3"/>
      <c r="V12" s="3"/>
      <c r="W12" s="5">
        <f t="shared" si="5"/>
        <v>0</v>
      </c>
      <c r="X12" s="8">
        <v>1.0</v>
      </c>
      <c r="Y12" s="5">
        <f t="shared" si="6"/>
        <v>0</v>
      </c>
      <c r="Z12" s="3"/>
    </row>
    <row r="13">
      <c r="A13" s="3"/>
      <c r="B13" s="16" t="s">
        <v>79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>
        <f t="shared" si="1"/>
        <v>0</v>
      </c>
      <c r="N13" s="5">
        <f t="shared" si="2"/>
        <v>0</v>
      </c>
      <c r="O13" s="5">
        <f t="shared" si="3"/>
        <v>0</v>
      </c>
      <c r="P13" s="3"/>
      <c r="Q13" s="3"/>
      <c r="R13" s="5">
        <f t="shared" si="4"/>
        <v>0</v>
      </c>
      <c r="S13" s="2"/>
      <c r="T13" s="3"/>
      <c r="U13" s="3"/>
      <c r="V13" s="3"/>
      <c r="W13" s="5">
        <f t="shared" si="5"/>
        <v>0</v>
      </c>
      <c r="X13" s="8">
        <v>1.0</v>
      </c>
      <c r="Y13" s="5">
        <f t="shared" si="6"/>
        <v>0</v>
      </c>
      <c r="Z13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22.0</v>
      </c>
      <c r="D2" s="8">
        <v>12.0</v>
      </c>
      <c r="E2" s="8">
        <v>4.0</v>
      </c>
      <c r="F2" s="8">
        <v>0.0</v>
      </c>
      <c r="G2" s="8">
        <v>183.33</v>
      </c>
      <c r="H2" s="8"/>
      <c r="I2" s="8"/>
      <c r="J2" s="8"/>
      <c r="K2" s="8"/>
      <c r="L2" s="8"/>
      <c r="M2" s="5">
        <f t="shared" ref="M2:M16" si="1">(C2*1)+(E2*4)+(F2*6)</f>
        <v>38</v>
      </c>
      <c r="N2" s="5">
        <f t="shared" ref="N2:N16" si="2">H2*4</f>
        <v>0</v>
      </c>
      <c r="O2" s="5">
        <f t="shared" ref="O2:O16" si="3">I2*8</f>
        <v>0</v>
      </c>
      <c r="P2" s="8">
        <v>6.0</v>
      </c>
      <c r="Q2" s="8"/>
      <c r="R2" s="5">
        <f t="shared" ref="R2:R16" si="4">(J2*25)+(K2*1)</f>
        <v>0</v>
      </c>
      <c r="S2" s="8"/>
      <c r="T2" s="5"/>
      <c r="U2" s="8"/>
      <c r="V2" s="5"/>
      <c r="W2" s="5">
        <f t="shared" ref="W2:W16" si="5">SUM(M2:V2)</f>
        <v>44</v>
      </c>
      <c r="X2" s="8">
        <v>1.5</v>
      </c>
      <c r="Y2" s="5">
        <f t="shared" ref="Y2:Y16" si="6">W2*X2</f>
        <v>66</v>
      </c>
      <c r="Z2" s="5">
        <f>sum(Y2:Y6)</f>
        <v>270</v>
      </c>
    </row>
    <row r="3">
      <c r="A3" s="4"/>
      <c r="B3" s="8" t="s">
        <v>81</v>
      </c>
      <c r="C3" s="8">
        <v>2.0</v>
      </c>
      <c r="D3" s="8">
        <v>5.0</v>
      </c>
      <c r="E3" s="8">
        <v>0.0</v>
      </c>
      <c r="F3" s="8">
        <v>0.0</v>
      </c>
      <c r="G3" s="8">
        <v>40.0</v>
      </c>
      <c r="H3" s="8"/>
      <c r="I3" s="8"/>
      <c r="J3" s="8"/>
      <c r="K3" s="8"/>
      <c r="L3" s="8"/>
      <c r="M3" s="5">
        <f t="shared" si="1"/>
        <v>2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2</v>
      </c>
      <c r="X3" s="8">
        <v>1.0</v>
      </c>
      <c r="Y3" s="5">
        <f t="shared" si="6"/>
        <v>2</v>
      </c>
      <c r="Z3" s="5"/>
    </row>
    <row r="4">
      <c r="A4" s="4"/>
      <c r="B4" s="8" t="s">
        <v>41</v>
      </c>
      <c r="C4" s="8">
        <v>1.0</v>
      </c>
      <c r="D4" s="8">
        <v>1.0</v>
      </c>
      <c r="E4" s="8">
        <v>0.0</v>
      </c>
      <c r="F4" s="8">
        <v>0.0</v>
      </c>
      <c r="G4" s="8">
        <v>100.0</v>
      </c>
      <c r="H4" s="8"/>
      <c r="I4" s="8"/>
      <c r="J4" s="8"/>
      <c r="K4" s="8">
        <v>7.0</v>
      </c>
      <c r="L4" s="8">
        <v>10.33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7</v>
      </c>
      <c r="S4" s="8">
        <v>-2.0</v>
      </c>
      <c r="T4" s="5"/>
      <c r="U4" s="8"/>
      <c r="V4" s="5"/>
      <c r="W4" s="5">
        <f t="shared" si="5"/>
        <v>6</v>
      </c>
      <c r="X4" s="8">
        <v>1.0</v>
      </c>
      <c r="Y4" s="5">
        <f t="shared" si="6"/>
        <v>6</v>
      </c>
      <c r="Z4" s="5"/>
    </row>
    <row r="5">
      <c r="A5" s="4"/>
      <c r="B5" s="8" t="s">
        <v>84</v>
      </c>
      <c r="C5" s="8">
        <v>38.0</v>
      </c>
      <c r="D5" s="8">
        <v>32.0</v>
      </c>
      <c r="E5" s="8">
        <v>4.0</v>
      </c>
      <c r="F5" s="8">
        <v>2.0</v>
      </c>
      <c r="G5" s="8">
        <v>118.75</v>
      </c>
      <c r="H5" s="8">
        <v>1.0</v>
      </c>
      <c r="I5" s="8"/>
      <c r="J5" s="8"/>
      <c r="K5" s="8"/>
      <c r="L5" s="8"/>
      <c r="M5" s="5">
        <f t="shared" si="1"/>
        <v>66</v>
      </c>
      <c r="N5" s="5">
        <f t="shared" si="2"/>
        <v>4</v>
      </c>
      <c r="O5" s="5">
        <f t="shared" si="3"/>
        <v>0</v>
      </c>
      <c r="P5" s="8">
        <v>0.0</v>
      </c>
      <c r="Q5" s="8"/>
      <c r="R5" s="5">
        <f t="shared" si="4"/>
        <v>0</v>
      </c>
      <c r="S5" s="8"/>
      <c r="T5" s="5"/>
      <c r="U5" s="8">
        <v>16.0</v>
      </c>
      <c r="V5" s="5"/>
      <c r="W5" s="5">
        <f t="shared" si="5"/>
        <v>86</v>
      </c>
      <c r="X5" s="8">
        <v>1.0</v>
      </c>
      <c r="Y5" s="5">
        <f t="shared" si="6"/>
        <v>86</v>
      </c>
      <c r="Z5" s="5"/>
    </row>
    <row r="6">
      <c r="A6" s="4"/>
      <c r="B6" s="8" t="s">
        <v>85</v>
      </c>
      <c r="C6" s="8">
        <v>50.0</v>
      </c>
      <c r="D6" s="8">
        <v>27.0</v>
      </c>
      <c r="E6" s="8">
        <v>3.0</v>
      </c>
      <c r="F6" s="8">
        <v>3.0</v>
      </c>
      <c r="G6" s="8">
        <v>185.19</v>
      </c>
      <c r="H6" s="8"/>
      <c r="I6" s="8">
        <v>1.0</v>
      </c>
      <c r="J6" s="8"/>
      <c r="K6" s="8"/>
      <c r="L6" s="8"/>
      <c r="M6" s="5">
        <f t="shared" si="1"/>
        <v>80</v>
      </c>
      <c r="N6" s="5">
        <f t="shared" si="2"/>
        <v>0</v>
      </c>
      <c r="O6" s="5">
        <f t="shared" si="3"/>
        <v>8</v>
      </c>
      <c r="P6" s="8">
        <v>6.0</v>
      </c>
      <c r="Q6" s="8"/>
      <c r="R6" s="5">
        <f t="shared" si="4"/>
        <v>0</v>
      </c>
      <c r="S6" s="8"/>
      <c r="T6" s="5"/>
      <c r="U6" s="8">
        <v>16.0</v>
      </c>
      <c r="V6" s="5"/>
      <c r="W6" s="5">
        <f t="shared" si="5"/>
        <v>110</v>
      </c>
      <c r="X6" s="8">
        <v>1.0</v>
      </c>
      <c r="Y6" s="5">
        <f t="shared" si="6"/>
        <v>110</v>
      </c>
      <c r="Z6" s="5"/>
    </row>
    <row r="7">
      <c r="A7" s="4" t="s">
        <v>2</v>
      </c>
      <c r="B7" s="2" t="s">
        <v>86</v>
      </c>
      <c r="C7" s="8">
        <v>1.0</v>
      </c>
      <c r="D7" s="8">
        <v>1.0</v>
      </c>
      <c r="E7" s="8">
        <v>0.0</v>
      </c>
      <c r="F7" s="8">
        <v>0.0</v>
      </c>
      <c r="G7" s="8">
        <v>100.0</v>
      </c>
      <c r="H7" s="8"/>
      <c r="I7" s="5"/>
      <c r="J7" s="8"/>
      <c r="K7" s="8">
        <v>4.0</v>
      </c>
      <c r="L7" s="8">
        <v>9.0</v>
      </c>
      <c r="M7" s="5">
        <f t="shared" si="1"/>
        <v>1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4</v>
      </c>
      <c r="S7" s="8">
        <v>0.0</v>
      </c>
      <c r="T7" s="8"/>
      <c r="U7" s="8"/>
      <c r="V7" s="5"/>
      <c r="W7" s="5">
        <f t="shared" si="5"/>
        <v>5</v>
      </c>
      <c r="X7" s="8">
        <v>2.0</v>
      </c>
      <c r="Y7" s="5">
        <f t="shared" si="6"/>
        <v>10</v>
      </c>
      <c r="Z7" s="5">
        <f>SUM(Y7:Y11)</f>
        <v>228</v>
      </c>
    </row>
    <row r="8">
      <c r="A8" s="4"/>
      <c r="B8" s="2" t="s">
        <v>44</v>
      </c>
      <c r="C8" s="8">
        <v>0.0</v>
      </c>
      <c r="D8" s="8">
        <v>2.0</v>
      </c>
      <c r="E8" s="8">
        <v>0.0</v>
      </c>
      <c r="F8" s="8">
        <v>0.0</v>
      </c>
      <c r="G8" s="8">
        <v>0.0</v>
      </c>
      <c r="H8" s="5"/>
      <c r="I8" s="5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5"/>
      <c r="Q8" s="8">
        <v>-2.0</v>
      </c>
      <c r="R8" s="5">
        <f t="shared" si="4"/>
        <v>0</v>
      </c>
      <c r="S8" s="8"/>
      <c r="T8" s="8"/>
      <c r="U8" s="8"/>
      <c r="V8" s="5"/>
      <c r="W8" s="5">
        <f t="shared" si="5"/>
        <v>-2</v>
      </c>
      <c r="X8" s="8">
        <v>1.0</v>
      </c>
      <c r="Y8" s="5">
        <f t="shared" si="6"/>
        <v>-2</v>
      </c>
      <c r="Z8" s="5"/>
    </row>
    <row r="9">
      <c r="A9" s="4"/>
      <c r="B9" s="8" t="s">
        <v>43</v>
      </c>
      <c r="C9" s="8">
        <v>32.0</v>
      </c>
      <c r="D9" s="8">
        <v>19.0</v>
      </c>
      <c r="E9" s="8">
        <v>2.0</v>
      </c>
      <c r="F9" s="8">
        <v>2.0</v>
      </c>
      <c r="G9" s="8">
        <v>168.42</v>
      </c>
      <c r="H9" s="8">
        <v>1.0</v>
      </c>
      <c r="I9" s="5"/>
      <c r="J9" s="8"/>
      <c r="K9" s="8"/>
      <c r="L9" s="8"/>
      <c r="M9" s="5">
        <f t="shared" si="1"/>
        <v>52</v>
      </c>
      <c r="N9" s="5">
        <f t="shared" si="2"/>
        <v>4</v>
      </c>
      <c r="O9" s="5">
        <f t="shared" si="3"/>
        <v>0</v>
      </c>
      <c r="P9" s="8">
        <v>4.0</v>
      </c>
      <c r="Q9" s="5"/>
      <c r="R9" s="5">
        <f t="shared" si="4"/>
        <v>0</v>
      </c>
      <c r="S9" s="8"/>
      <c r="T9" s="8"/>
      <c r="U9" s="8"/>
      <c r="V9" s="5"/>
      <c r="W9" s="5">
        <f t="shared" si="5"/>
        <v>60</v>
      </c>
      <c r="X9" s="8">
        <v>1.0</v>
      </c>
      <c r="Y9" s="5">
        <f t="shared" si="6"/>
        <v>60</v>
      </c>
      <c r="Z9" s="5"/>
    </row>
    <row r="10">
      <c r="A10" s="4"/>
      <c r="B10" s="8" t="s">
        <v>87</v>
      </c>
      <c r="C10" s="8">
        <v>34.0</v>
      </c>
      <c r="D10" s="8">
        <v>18.0</v>
      </c>
      <c r="E10" s="8">
        <v>2.0</v>
      </c>
      <c r="F10" s="8">
        <v>2.0</v>
      </c>
      <c r="G10" s="8">
        <v>188.88</v>
      </c>
      <c r="H10" s="8">
        <v>1.0</v>
      </c>
      <c r="I10" s="5"/>
      <c r="J10" s="8"/>
      <c r="K10" s="8"/>
      <c r="L10" s="8"/>
      <c r="M10" s="5">
        <f t="shared" si="1"/>
        <v>54</v>
      </c>
      <c r="N10" s="5">
        <f t="shared" si="2"/>
        <v>4</v>
      </c>
      <c r="O10" s="5">
        <f t="shared" si="3"/>
        <v>0</v>
      </c>
      <c r="P10" s="8">
        <v>6.0</v>
      </c>
      <c r="Q10" s="5"/>
      <c r="R10" s="5">
        <f t="shared" si="4"/>
        <v>0</v>
      </c>
      <c r="S10" s="8"/>
      <c r="T10" s="8"/>
      <c r="U10" s="8"/>
      <c r="V10" s="5"/>
      <c r="W10" s="5">
        <f t="shared" si="5"/>
        <v>64</v>
      </c>
      <c r="X10" s="8">
        <v>1.0</v>
      </c>
      <c r="Y10" s="5">
        <f t="shared" si="6"/>
        <v>64</v>
      </c>
      <c r="Z10" s="5"/>
    </row>
    <row r="11">
      <c r="A11" s="4"/>
      <c r="B11" s="8" t="s">
        <v>88</v>
      </c>
      <c r="C11" s="8"/>
      <c r="D11" s="8"/>
      <c r="E11" s="8"/>
      <c r="F11" s="8"/>
      <c r="G11" s="8"/>
      <c r="H11" s="5"/>
      <c r="I11" s="5"/>
      <c r="J11" s="8">
        <v>3.0</v>
      </c>
      <c r="K11" s="8">
        <v>13.0</v>
      </c>
      <c r="L11" s="8">
        <v>5.5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5"/>
      <c r="Q11" s="5"/>
      <c r="R11" s="5">
        <f t="shared" si="4"/>
        <v>88</v>
      </c>
      <c r="S11" s="8">
        <v>4.0</v>
      </c>
      <c r="T11" s="8">
        <v>4.0</v>
      </c>
      <c r="U11" s="8"/>
      <c r="V11" s="5"/>
      <c r="W11" s="5">
        <f t="shared" si="5"/>
        <v>96</v>
      </c>
      <c r="X11" s="8">
        <v>1.0</v>
      </c>
      <c r="Y11" s="5">
        <f t="shared" si="6"/>
        <v>96</v>
      </c>
      <c r="Z11" s="5"/>
    </row>
    <row r="12">
      <c r="A12" s="4" t="s">
        <v>3</v>
      </c>
      <c r="B12" s="8" t="s">
        <v>72</v>
      </c>
      <c r="C12" s="8"/>
      <c r="D12" s="8"/>
      <c r="E12" s="8"/>
      <c r="F12" s="8"/>
      <c r="G12" s="12"/>
      <c r="H12" s="12"/>
      <c r="I12" s="8"/>
      <c r="J12" s="5"/>
      <c r="K12" s="8">
        <v>7.0</v>
      </c>
      <c r="L12" s="8">
        <v>10.75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7</v>
      </c>
      <c r="S12" s="8">
        <v>-2.0</v>
      </c>
      <c r="T12" s="5"/>
      <c r="U12" s="8">
        <v>16.0</v>
      </c>
      <c r="V12" s="5"/>
      <c r="W12" s="5">
        <f t="shared" si="5"/>
        <v>21</v>
      </c>
      <c r="X12" s="8">
        <v>1.0</v>
      </c>
      <c r="Y12" s="5">
        <f t="shared" si="6"/>
        <v>21</v>
      </c>
      <c r="Z12" s="8">
        <f>sum(Y12)</f>
        <v>21</v>
      </c>
    </row>
    <row r="13">
      <c r="A13" s="9" t="s">
        <v>5</v>
      </c>
      <c r="B13" s="8" t="s">
        <v>48</v>
      </c>
      <c r="C13" s="8">
        <v>2.0</v>
      </c>
      <c r="D13" s="8">
        <v>7.0</v>
      </c>
      <c r="E13" s="8">
        <v>0.0</v>
      </c>
      <c r="F13" s="8">
        <v>0.0</v>
      </c>
      <c r="G13" s="12">
        <v>28.57</v>
      </c>
      <c r="H13" s="12"/>
      <c r="I13" s="5"/>
      <c r="J13" s="5"/>
      <c r="K13" s="8">
        <v>2.0</v>
      </c>
      <c r="L13" s="8">
        <v>13.5</v>
      </c>
      <c r="M13" s="5">
        <f t="shared" si="1"/>
        <v>2</v>
      </c>
      <c r="N13" s="5">
        <f t="shared" si="2"/>
        <v>0</v>
      </c>
      <c r="O13" s="5">
        <f t="shared" si="3"/>
        <v>0</v>
      </c>
      <c r="P13" s="8"/>
      <c r="Q13" s="5"/>
      <c r="R13" s="5">
        <f t="shared" si="4"/>
        <v>2</v>
      </c>
      <c r="S13" s="8">
        <v>-6.0</v>
      </c>
      <c r="T13" s="5"/>
      <c r="U13" s="8"/>
      <c r="V13" s="5"/>
      <c r="W13" s="5">
        <f t="shared" si="5"/>
        <v>-2</v>
      </c>
      <c r="X13" s="8">
        <v>1.0</v>
      </c>
      <c r="Y13" s="5">
        <f t="shared" si="6"/>
        <v>-2</v>
      </c>
      <c r="Z13" s="5">
        <f>SUM(Y13:Y16)</f>
        <v>241</v>
      </c>
    </row>
    <row r="14">
      <c r="A14" s="3"/>
      <c r="B14" s="2" t="s">
        <v>49</v>
      </c>
      <c r="C14" s="2">
        <v>5.0</v>
      </c>
      <c r="D14" s="2">
        <v>9.0</v>
      </c>
      <c r="E14" s="2">
        <v>0.0</v>
      </c>
      <c r="F14" s="2">
        <v>0.0</v>
      </c>
      <c r="G14" s="2">
        <v>55.55</v>
      </c>
      <c r="H14" s="2"/>
      <c r="I14" s="3"/>
      <c r="J14" s="3"/>
      <c r="K14" s="2">
        <v>7.0</v>
      </c>
      <c r="L14" s="2">
        <v>5.66</v>
      </c>
      <c r="M14" s="5">
        <f t="shared" si="1"/>
        <v>5</v>
      </c>
      <c r="N14" s="5">
        <f t="shared" si="2"/>
        <v>0</v>
      </c>
      <c r="O14" s="5">
        <f t="shared" si="3"/>
        <v>0</v>
      </c>
      <c r="P14" s="3"/>
      <c r="Q14" s="3"/>
      <c r="R14" s="5">
        <f t="shared" si="4"/>
        <v>7</v>
      </c>
      <c r="S14" s="2">
        <v>4.0</v>
      </c>
      <c r="T14" s="3"/>
      <c r="U14" s="3"/>
      <c r="V14" s="3"/>
      <c r="W14" s="5">
        <f t="shared" si="5"/>
        <v>16</v>
      </c>
      <c r="X14" s="8">
        <v>1.0</v>
      </c>
      <c r="Y14" s="5">
        <f t="shared" si="6"/>
        <v>16</v>
      </c>
      <c r="Z14" s="3"/>
    </row>
    <row r="15">
      <c r="A15" s="3"/>
      <c r="B15" s="2" t="s">
        <v>89</v>
      </c>
      <c r="C15" s="2">
        <v>15.0</v>
      </c>
      <c r="D15" s="2">
        <v>5.0</v>
      </c>
      <c r="E15" s="2">
        <v>2.0</v>
      </c>
      <c r="F15" s="2">
        <v>1.0</v>
      </c>
      <c r="G15" s="2">
        <v>300.0</v>
      </c>
      <c r="H15" s="3"/>
      <c r="I15" s="3"/>
      <c r="J15" s="2"/>
      <c r="K15" s="2"/>
      <c r="L15" s="2"/>
      <c r="M15" s="5">
        <f t="shared" si="1"/>
        <v>29</v>
      </c>
      <c r="N15" s="5">
        <f t="shared" si="2"/>
        <v>0</v>
      </c>
      <c r="O15" s="5">
        <f t="shared" si="3"/>
        <v>0</v>
      </c>
      <c r="P15" s="3"/>
      <c r="Q15" s="3"/>
      <c r="R15" s="5">
        <f t="shared" si="4"/>
        <v>0</v>
      </c>
      <c r="S15" s="2"/>
      <c r="T15" s="3"/>
      <c r="U15" s="2">
        <v>8.0</v>
      </c>
      <c r="V15" s="3"/>
      <c r="W15" s="5">
        <f t="shared" si="5"/>
        <v>37</v>
      </c>
      <c r="X15" s="8">
        <v>2.0</v>
      </c>
      <c r="Y15" s="5">
        <f t="shared" si="6"/>
        <v>74</v>
      </c>
      <c r="Z15" s="3"/>
    </row>
    <row r="16">
      <c r="A16" s="3"/>
      <c r="B16" s="2" t="s">
        <v>90</v>
      </c>
      <c r="C16" s="3"/>
      <c r="D16" s="3"/>
      <c r="E16" s="3"/>
      <c r="F16" s="3"/>
      <c r="G16" s="3"/>
      <c r="H16" s="3"/>
      <c r="I16" s="3"/>
      <c r="J16" s="2">
        <v>5.0</v>
      </c>
      <c r="K16" s="2">
        <v>12.0</v>
      </c>
      <c r="L16" s="2">
        <v>9.54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3"/>
      <c r="Q16" s="3"/>
      <c r="R16" s="5">
        <f t="shared" si="4"/>
        <v>137</v>
      </c>
      <c r="S16" s="2">
        <v>0.0</v>
      </c>
      <c r="T16" s="2">
        <v>16.0</v>
      </c>
      <c r="U16" s="3"/>
      <c r="V16" s="3"/>
      <c r="W16" s="5">
        <f t="shared" si="5"/>
        <v>153</v>
      </c>
      <c r="X16" s="8">
        <v>1.0</v>
      </c>
      <c r="Y16" s="5">
        <f t="shared" si="6"/>
        <v>153</v>
      </c>
      <c r="Z16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56</v>
      </c>
      <c r="C2" s="8">
        <v>0.0</v>
      </c>
      <c r="D2" s="8">
        <v>4.0</v>
      </c>
      <c r="E2" s="8">
        <v>0.0</v>
      </c>
      <c r="F2" s="8">
        <v>0.0</v>
      </c>
      <c r="G2" s="8"/>
      <c r="H2" s="8"/>
      <c r="I2" s="8"/>
      <c r="J2" s="8"/>
      <c r="K2" s="8"/>
      <c r="L2" s="8"/>
      <c r="M2" s="5">
        <f t="shared" ref="M2:M10" si="1">(C2*1)+(E2*4)+(F2*6)</f>
        <v>0</v>
      </c>
      <c r="N2" s="5">
        <f t="shared" ref="N2:N10" si="2">H2*4</f>
        <v>0</v>
      </c>
      <c r="O2" s="5">
        <f t="shared" ref="O2:O10" si="3">I2*8</f>
        <v>0</v>
      </c>
      <c r="P2" s="8"/>
      <c r="Q2" s="8">
        <v>-2.0</v>
      </c>
      <c r="R2" s="5">
        <f t="shared" ref="R2:R10" si="4">(J2*25)+(K2*1)</f>
        <v>0</v>
      </c>
      <c r="S2" s="8"/>
      <c r="T2" s="5"/>
      <c r="U2" s="8">
        <v>8.0</v>
      </c>
      <c r="V2" s="5"/>
      <c r="W2" s="5">
        <f t="shared" ref="W2:W10" si="5">SUM(M2:V2)</f>
        <v>6</v>
      </c>
      <c r="X2" s="8">
        <v>1.0</v>
      </c>
      <c r="Y2" s="5">
        <f t="shared" ref="Y2:Y10" si="6">W2*X2</f>
        <v>6</v>
      </c>
      <c r="Z2" s="5">
        <f>sum(Y2:Y3)</f>
        <v>46</v>
      </c>
    </row>
    <row r="3">
      <c r="A3" s="4"/>
      <c r="B3" s="8" t="s">
        <v>57</v>
      </c>
      <c r="C3" s="8">
        <v>18.0</v>
      </c>
      <c r="D3" s="8">
        <v>10.0</v>
      </c>
      <c r="E3" s="8">
        <v>1.0</v>
      </c>
      <c r="F3" s="8">
        <v>2.0</v>
      </c>
      <c r="G3" s="8">
        <v>180.0</v>
      </c>
      <c r="H3" s="8"/>
      <c r="I3" s="8"/>
      <c r="J3" s="8"/>
      <c r="K3" s="8"/>
      <c r="L3" s="8"/>
      <c r="M3" s="5">
        <f t="shared" si="1"/>
        <v>34</v>
      </c>
      <c r="N3" s="5">
        <f t="shared" si="2"/>
        <v>0</v>
      </c>
      <c r="O3" s="5">
        <f t="shared" si="3"/>
        <v>0</v>
      </c>
      <c r="P3" s="8">
        <v>6.0</v>
      </c>
      <c r="Q3" s="8"/>
      <c r="R3" s="5">
        <f t="shared" si="4"/>
        <v>0</v>
      </c>
      <c r="S3" s="8"/>
      <c r="T3" s="5"/>
      <c r="U3" s="5"/>
      <c r="V3" s="5"/>
      <c r="W3" s="5">
        <f t="shared" si="5"/>
        <v>40</v>
      </c>
      <c r="X3" s="8">
        <v>1.0</v>
      </c>
      <c r="Y3" s="5">
        <f t="shared" si="6"/>
        <v>40</v>
      </c>
      <c r="Z3" s="5"/>
    </row>
    <row r="4">
      <c r="A4" s="4" t="s">
        <v>2</v>
      </c>
      <c r="B4" s="8" t="s">
        <v>45</v>
      </c>
      <c r="C4" s="8">
        <v>4.0</v>
      </c>
      <c r="D4" s="8">
        <v>3.0</v>
      </c>
      <c r="E4" s="8">
        <v>1.0</v>
      </c>
      <c r="F4" s="8">
        <v>0.0</v>
      </c>
      <c r="G4" s="8">
        <v>133.33</v>
      </c>
      <c r="H4" s="8"/>
      <c r="I4" s="5"/>
      <c r="J4" s="8"/>
      <c r="K4" s="8"/>
      <c r="L4" s="8"/>
      <c r="M4" s="5">
        <f t="shared" si="1"/>
        <v>8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0</v>
      </c>
      <c r="S4" s="8"/>
      <c r="T4" s="8"/>
      <c r="U4" s="8">
        <v>8.0</v>
      </c>
      <c r="V4" s="5"/>
      <c r="W4" s="5">
        <f t="shared" si="5"/>
        <v>16</v>
      </c>
      <c r="X4" s="8">
        <v>1.0</v>
      </c>
      <c r="Y4" s="5">
        <f t="shared" si="6"/>
        <v>16</v>
      </c>
      <c r="Z4" s="5">
        <f>SUM(Y4)</f>
        <v>16</v>
      </c>
    </row>
    <row r="5">
      <c r="A5" s="4" t="s">
        <v>3</v>
      </c>
      <c r="B5" s="8" t="s">
        <v>91</v>
      </c>
      <c r="C5" s="8">
        <v>20.0</v>
      </c>
      <c r="D5" s="8">
        <v>16.0</v>
      </c>
      <c r="E5" s="8">
        <v>1.0</v>
      </c>
      <c r="F5" s="8">
        <v>1.0</v>
      </c>
      <c r="G5" s="12">
        <v>125.0</v>
      </c>
      <c r="H5" s="12"/>
      <c r="I5" s="8"/>
      <c r="J5" s="5"/>
      <c r="K5" s="5"/>
      <c r="L5" s="5"/>
      <c r="M5" s="5">
        <f t="shared" si="1"/>
        <v>30</v>
      </c>
      <c r="N5" s="5">
        <f t="shared" si="2"/>
        <v>0</v>
      </c>
      <c r="O5" s="5">
        <f t="shared" si="3"/>
        <v>0</v>
      </c>
      <c r="P5" s="8">
        <v>0.0</v>
      </c>
      <c r="Q5" s="8"/>
      <c r="R5" s="5">
        <f t="shared" si="4"/>
        <v>0</v>
      </c>
      <c r="S5" s="5"/>
      <c r="T5" s="5"/>
      <c r="U5" s="8"/>
      <c r="V5" s="5"/>
      <c r="W5" s="5">
        <f t="shared" si="5"/>
        <v>30</v>
      </c>
      <c r="X5" s="8">
        <v>2.0</v>
      </c>
      <c r="Y5" s="5">
        <f t="shared" si="6"/>
        <v>60</v>
      </c>
      <c r="Z5" s="8">
        <f>sum(Y5:Y8)</f>
        <v>307</v>
      </c>
    </row>
    <row r="6">
      <c r="A6" s="4"/>
      <c r="B6" s="8" t="s">
        <v>46</v>
      </c>
      <c r="C6" s="8">
        <v>37.0</v>
      </c>
      <c r="D6" s="8">
        <v>28.0</v>
      </c>
      <c r="E6" s="8">
        <v>2.0</v>
      </c>
      <c r="F6" s="8">
        <v>2.0</v>
      </c>
      <c r="G6" s="12">
        <v>132.0</v>
      </c>
      <c r="H6" s="12">
        <v>1.0</v>
      </c>
      <c r="I6" s="8"/>
      <c r="J6" s="8"/>
      <c r="K6" s="8"/>
      <c r="L6" s="8"/>
      <c r="M6" s="5">
        <f t="shared" si="1"/>
        <v>57</v>
      </c>
      <c r="N6" s="5">
        <f t="shared" si="2"/>
        <v>4</v>
      </c>
      <c r="O6" s="5">
        <f t="shared" si="3"/>
        <v>0</v>
      </c>
      <c r="P6" s="8">
        <v>2.0</v>
      </c>
      <c r="Q6" s="5"/>
      <c r="R6" s="5">
        <f t="shared" si="4"/>
        <v>0</v>
      </c>
      <c r="S6" s="8"/>
      <c r="T6" s="5"/>
      <c r="U6" s="8">
        <v>8.0</v>
      </c>
      <c r="V6" s="5"/>
      <c r="W6" s="5">
        <f t="shared" si="5"/>
        <v>71</v>
      </c>
      <c r="X6" s="8">
        <v>1.0</v>
      </c>
      <c r="Y6" s="5">
        <f t="shared" si="6"/>
        <v>71</v>
      </c>
      <c r="Z6" s="5"/>
    </row>
    <row r="7">
      <c r="A7" s="4"/>
      <c r="B7" s="8" t="s">
        <v>63</v>
      </c>
      <c r="C7" s="8">
        <v>63.0</v>
      </c>
      <c r="D7" s="8">
        <v>44.0</v>
      </c>
      <c r="E7" s="8">
        <v>7.0</v>
      </c>
      <c r="F7" s="8">
        <v>1.0</v>
      </c>
      <c r="G7" s="12">
        <v>143.0</v>
      </c>
      <c r="H7" s="12"/>
      <c r="I7" s="8">
        <v>1.0</v>
      </c>
      <c r="J7" s="8"/>
      <c r="K7" s="8"/>
      <c r="L7" s="8"/>
      <c r="M7" s="5">
        <f t="shared" si="1"/>
        <v>97</v>
      </c>
      <c r="N7" s="5">
        <f t="shared" si="2"/>
        <v>0</v>
      </c>
      <c r="O7" s="5">
        <f t="shared" si="3"/>
        <v>8</v>
      </c>
      <c r="P7" s="8">
        <v>2.0</v>
      </c>
      <c r="Q7" s="8"/>
      <c r="R7" s="5">
        <f t="shared" si="4"/>
        <v>0</v>
      </c>
      <c r="S7" s="8"/>
      <c r="T7" s="8"/>
      <c r="U7" s="8">
        <v>8.0</v>
      </c>
      <c r="V7" s="8"/>
      <c r="W7" s="5">
        <f t="shared" si="5"/>
        <v>115</v>
      </c>
      <c r="X7" s="8">
        <v>1.0</v>
      </c>
      <c r="Y7" s="5">
        <f t="shared" si="6"/>
        <v>115</v>
      </c>
      <c r="Z7" s="5"/>
    </row>
    <row r="8">
      <c r="A8" s="4"/>
      <c r="B8" s="8" t="s">
        <v>92</v>
      </c>
      <c r="C8" s="8"/>
      <c r="D8" s="8"/>
      <c r="E8" s="8"/>
      <c r="F8" s="8"/>
      <c r="G8" s="12"/>
      <c r="H8" s="12"/>
      <c r="I8" s="5"/>
      <c r="J8" s="8">
        <v>2.0</v>
      </c>
      <c r="K8" s="8">
        <v>9.0</v>
      </c>
      <c r="L8" s="8">
        <v>7.0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59</v>
      </c>
      <c r="S8" s="8">
        <v>2.0</v>
      </c>
      <c r="T8" s="8"/>
      <c r="U8" s="8"/>
      <c r="V8" s="8"/>
      <c r="W8" s="5">
        <f t="shared" si="5"/>
        <v>61</v>
      </c>
      <c r="X8" s="8">
        <v>1.0</v>
      </c>
      <c r="Y8" s="5">
        <f t="shared" si="6"/>
        <v>61</v>
      </c>
      <c r="Z8" s="5"/>
    </row>
    <row r="9">
      <c r="A9" s="9" t="s">
        <v>5</v>
      </c>
      <c r="B9" s="17" t="s">
        <v>65</v>
      </c>
      <c r="C9" s="8"/>
      <c r="D9" s="8"/>
      <c r="E9" s="8"/>
      <c r="F9" s="8"/>
      <c r="G9" s="12"/>
      <c r="H9" s="12"/>
      <c r="I9" s="8"/>
      <c r="J9" s="5"/>
      <c r="K9" s="5"/>
      <c r="L9" s="8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0</v>
      </c>
      <c r="S9" s="5"/>
      <c r="T9" s="5"/>
      <c r="U9" s="8"/>
      <c r="V9" s="5"/>
      <c r="W9" s="5">
        <f t="shared" si="5"/>
        <v>0</v>
      </c>
      <c r="X9" s="8">
        <v>1.0</v>
      </c>
      <c r="Y9" s="5">
        <f t="shared" si="6"/>
        <v>0</v>
      </c>
      <c r="Z9" s="5">
        <f>SUM(Y9:Y10)</f>
        <v>74</v>
      </c>
    </row>
    <row r="10">
      <c r="A10" s="3"/>
      <c r="B10" s="2" t="s">
        <v>67</v>
      </c>
      <c r="C10" s="2"/>
      <c r="D10" s="2"/>
      <c r="E10" s="2"/>
      <c r="F10" s="2"/>
      <c r="G10" s="2"/>
      <c r="H10" s="2"/>
      <c r="I10" s="3"/>
      <c r="J10" s="2">
        <v>2.0</v>
      </c>
      <c r="K10" s="2">
        <v>12.0</v>
      </c>
      <c r="L10" s="2">
        <v>9.5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3"/>
      <c r="Q10" s="3"/>
      <c r="R10" s="5">
        <f t="shared" si="4"/>
        <v>62</v>
      </c>
      <c r="S10" s="2">
        <v>0.0</v>
      </c>
      <c r="T10" s="3"/>
      <c r="U10" s="3"/>
      <c r="V10" s="2">
        <v>12.0</v>
      </c>
      <c r="W10" s="5">
        <f t="shared" si="5"/>
        <v>74</v>
      </c>
      <c r="X10" s="8">
        <v>1.0</v>
      </c>
      <c r="Y10" s="5">
        <f t="shared" si="6"/>
        <v>74</v>
      </c>
      <c r="Z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1" si="1">(C2*1)+(E2*4)+(F2*6)</f>
        <v>0</v>
      </c>
      <c r="N2" s="5">
        <f t="shared" ref="N2:N11" si="2">H2*4</f>
        <v>0</v>
      </c>
      <c r="O2" s="5">
        <f t="shared" ref="O2:O11" si="3">I2*8</f>
        <v>0</v>
      </c>
      <c r="P2" s="8"/>
      <c r="Q2" s="8"/>
      <c r="R2" s="5">
        <f t="shared" ref="R2:R11" si="4">(J2*25)+(K2*1)</f>
        <v>0</v>
      </c>
      <c r="S2" s="8"/>
      <c r="T2" s="5"/>
      <c r="U2" s="8">
        <v>8.0</v>
      </c>
      <c r="V2" s="5"/>
      <c r="W2" s="5">
        <f t="shared" ref="W2:W11" si="5">SUM(M2:V2)</f>
        <v>8</v>
      </c>
      <c r="X2" s="8">
        <v>1.0</v>
      </c>
      <c r="Y2" s="5">
        <f t="shared" ref="Y2:Y11" si="6">W2*X2</f>
        <v>8</v>
      </c>
      <c r="Z2" s="5">
        <f>sum(Y2:Y3)</f>
        <v>23</v>
      </c>
    </row>
    <row r="3">
      <c r="A3" s="4"/>
      <c r="B3" s="8" t="s">
        <v>25</v>
      </c>
      <c r="C3" s="8"/>
      <c r="D3" s="8"/>
      <c r="E3" s="8"/>
      <c r="F3" s="8"/>
      <c r="G3" s="8"/>
      <c r="H3" s="8"/>
      <c r="I3" s="8"/>
      <c r="J3" s="8">
        <v>0.0</v>
      </c>
      <c r="K3" s="8">
        <v>9.0</v>
      </c>
      <c r="L3" s="8">
        <v>4.0</v>
      </c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9</v>
      </c>
      <c r="S3" s="8">
        <v>6.0</v>
      </c>
      <c r="T3" s="5"/>
      <c r="U3" s="5"/>
      <c r="V3" s="5"/>
      <c r="W3" s="5">
        <f t="shared" si="5"/>
        <v>15</v>
      </c>
      <c r="X3" s="8">
        <v>1.0</v>
      </c>
      <c r="Y3" s="5">
        <f t="shared" si="6"/>
        <v>15</v>
      </c>
      <c r="Z3" s="5"/>
    </row>
    <row r="4">
      <c r="A4" s="4" t="s">
        <v>2</v>
      </c>
      <c r="B4" s="8" t="s">
        <v>93</v>
      </c>
      <c r="C4" s="8"/>
      <c r="D4" s="8"/>
      <c r="E4" s="8"/>
      <c r="F4" s="8"/>
      <c r="G4" s="8"/>
      <c r="H4" s="8"/>
      <c r="I4" s="5"/>
      <c r="J4" s="8">
        <v>1.0</v>
      </c>
      <c r="K4" s="8">
        <v>6.0</v>
      </c>
      <c r="L4" s="8">
        <v>5.0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31</v>
      </c>
      <c r="S4" s="8">
        <v>4.0</v>
      </c>
      <c r="T4" s="8"/>
      <c r="U4" s="8">
        <v>8.0</v>
      </c>
      <c r="V4" s="5"/>
      <c r="W4" s="5">
        <f t="shared" si="5"/>
        <v>43</v>
      </c>
      <c r="X4" s="8">
        <v>1.0</v>
      </c>
      <c r="Y4" s="5">
        <f t="shared" si="6"/>
        <v>43</v>
      </c>
      <c r="Z4" s="5">
        <f>SUM(Y4:Y5)</f>
        <v>99</v>
      </c>
    </row>
    <row r="5">
      <c r="A5" s="4"/>
      <c r="B5" s="8" t="s">
        <v>62</v>
      </c>
      <c r="C5" s="8"/>
      <c r="D5" s="8"/>
      <c r="E5" s="8"/>
      <c r="F5" s="8"/>
      <c r="G5" s="8"/>
      <c r="H5" s="8"/>
      <c r="I5" s="5"/>
      <c r="J5" s="8">
        <v>2.0</v>
      </c>
      <c r="K5" s="8">
        <v>6.0</v>
      </c>
      <c r="L5" s="8">
        <v>9.5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56</v>
      </c>
      <c r="S5" s="8">
        <v>0.0</v>
      </c>
      <c r="T5" s="8"/>
      <c r="U5" s="8"/>
      <c r="V5" s="5"/>
      <c r="W5" s="5">
        <f t="shared" si="5"/>
        <v>56</v>
      </c>
      <c r="X5" s="8">
        <v>1.0</v>
      </c>
      <c r="Y5" s="5">
        <f t="shared" si="6"/>
        <v>56</v>
      </c>
      <c r="Z5" s="5"/>
    </row>
    <row r="6">
      <c r="A6" s="4" t="s">
        <v>3</v>
      </c>
      <c r="B6" s="8" t="s">
        <v>29</v>
      </c>
      <c r="C6" s="8">
        <v>1.0</v>
      </c>
      <c r="D6" s="8">
        <v>3.0</v>
      </c>
      <c r="E6" s="8">
        <v>0.0</v>
      </c>
      <c r="F6" s="8">
        <v>0.0</v>
      </c>
      <c r="G6" s="12">
        <v>33.33</v>
      </c>
      <c r="H6" s="12"/>
      <c r="I6" s="8"/>
      <c r="J6" s="8"/>
      <c r="K6" s="5"/>
      <c r="L6" s="5"/>
      <c r="M6" s="5">
        <f t="shared" si="1"/>
        <v>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5"/>
      <c r="T6" s="5"/>
      <c r="U6" s="8"/>
      <c r="V6" s="5"/>
      <c r="W6" s="5">
        <f t="shared" si="5"/>
        <v>1</v>
      </c>
      <c r="X6" s="8">
        <v>1.5</v>
      </c>
      <c r="Y6" s="5">
        <f t="shared" si="6"/>
        <v>1.5</v>
      </c>
      <c r="Z6" s="8">
        <f>sum(Y6:Y8)</f>
        <v>33.5</v>
      </c>
    </row>
    <row r="7">
      <c r="A7" s="4"/>
      <c r="B7" s="8" t="s">
        <v>94</v>
      </c>
      <c r="C7" s="8">
        <v>11.0</v>
      </c>
      <c r="D7" s="8">
        <v>7.0</v>
      </c>
      <c r="E7" s="8">
        <v>1.0</v>
      </c>
      <c r="F7" s="8">
        <v>1.0</v>
      </c>
      <c r="G7" s="12">
        <v>157.14</v>
      </c>
      <c r="H7" s="12"/>
      <c r="I7" s="8"/>
      <c r="J7" s="8"/>
      <c r="K7" s="8"/>
      <c r="L7" s="8"/>
      <c r="M7" s="5">
        <f t="shared" si="1"/>
        <v>21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0</v>
      </c>
      <c r="S7" s="8"/>
      <c r="T7" s="5"/>
      <c r="U7" s="8">
        <v>8.0</v>
      </c>
      <c r="V7" s="5"/>
      <c r="W7" s="5">
        <f t="shared" si="5"/>
        <v>29</v>
      </c>
      <c r="X7" s="8">
        <v>1.0</v>
      </c>
      <c r="Y7" s="5">
        <f t="shared" si="6"/>
        <v>29</v>
      </c>
      <c r="Z7" s="5"/>
    </row>
    <row r="8">
      <c r="A8" s="4"/>
      <c r="B8" s="8" t="s">
        <v>30</v>
      </c>
      <c r="C8" s="8">
        <v>3.0</v>
      </c>
      <c r="D8" s="8">
        <v>9.0</v>
      </c>
      <c r="E8" s="8">
        <v>0.0</v>
      </c>
      <c r="F8" s="8">
        <v>0.0</v>
      </c>
      <c r="G8" s="12">
        <v>33.33</v>
      </c>
      <c r="H8" s="12"/>
      <c r="I8" s="8"/>
      <c r="J8" s="8"/>
      <c r="K8" s="8"/>
      <c r="L8" s="8"/>
      <c r="M8" s="5">
        <f t="shared" si="1"/>
        <v>3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3</v>
      </c>
      <c r="X8" s="8">
        <v>1.0</v>
      </c>
      <c r="Y8" s="5">
        <f t="shared" si="6"/>
        <v>3</v>
      </c>
      <c r="Z8" s="5"/>
    </row>
    <row r="9">
      <c r="A9" s="9" t="s">
        <v>5</v>
      </c>
      <c r="B9" s="8" t="s">
        <v>68</v>
      </c>
      <c r="C9" s="8">
        <v>13.0</v>
      </c>
      <c r="D9" s="8">
        <v>12.0</v>
      </c>
      <c r="E9" s="8">
        <v>0.0</v>
      </c>
      <c r="F9" s="8">
        <v>1.0</v>
      </c>
      <c r="G9" s="12">
        <v>108.33</v>
      </c>
      <c r="H9" s="12"/>
      <c r="I9" s="5"/>
      <c r="J9" s="5"/>
      <c r="K9" s="5"/>
      <c r="L9" s="8"/>
      <c r="M9" s="5">
        <f t="shared" si="1"/>
        <v>19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0</v>
      </c>
      <c r="S9" s="5"/>
      <c r="T9" s="5"/>
      <c r="U9" s="8"/>
      <c r="V9" s="5"/>
      <c r="W9" s="5">
        <f t="shared" si="5"/>
        <v>19</v>
      </c>
      <c r="X9" s="8">
        <v>1.0</v>
      </c>
      <c r="Y9" s="5">
        <f t="shared" si="6"/>
        <v>19</v>
      </c>
      <c r="Z9" s="5">
        <f>SUM(Y9:Y11)</f>
        <v>123.5</v>
      </c>
    </row>
    <row r="10">
      <c r="A10" s="3"/>
      <c r="B10" s="2" t="s">
        <v>69</v>
      </c>
      <c r="C10" s="2">
        <v>27.0</v>
      </c>
      <c r="D10" s="2">
        <v>9.0</v>
      </c>
      <c r="E10" s="2">
        <v>3.0</v>
      </c>
      <c r="F10" s="2">
        <v>2.0</v>
      </c>
      <c r="G10" s="2">
        <v>300.0</v>
      </c>
      <c r="H10" s="2">
        <v>1.0</v>
      </c>
      <c r="I10" s="3"/>
      <c r="J10" s="2"/>
      <c r="K10" s="2"/>
      <c r="L10" s="2"/>
      <c r="M10" s="5">
        <f t="shared" si="1"/>
        <v>51</v>
      </c>
      <c r="N10" s="5">
        <f t="shared" si="2"/>
        <v>4</v>
      </c>
      <c r="O10" s="5">
        <f t="shared" si="3"/>
        <v>0</v>
      </c>
      <c r="P10" s="3"/>
      <c r="Q10" s="3"/>
      <c r="R10" s="5">
        <f t="shared" si="4"/>
        <v>0</v>
      </c>
      <c r="S10" s="2"/>
      <c r="T10" s="3"/>
      <c r="U10" s="3"/>
      <c r="V10" s="2"/>
      <c r="W10" s="5">
        <f t="shared" si="5"/>
        <v>55</v>
      </c>
      <c r="X10" s="8">
        <v>1.5</v>
      </c>
      <c r="Y10" s="5">
        <f t="shared" si="6"/>
        <v>82.5</v>
      </c>
      <c r="Z10" s="3"/>
    </row>
    <row r="11">
      <c r="A11" s="3"/>
      <c r="B11" s="2" t="s">
        <v>95</v>
      </c>
      <c r="C11" s="2">
        <v>16.0</v>
      </c>
      <c r="D11" s="2">
        <v>17.0</v>
      </c>
      <c r="E11" s="2">
        <v>0.0</v>
      </c>
      <c r="F11" s="2">
        <v>1.0</v>
      </c>
      <c r="G11" s="2">
        <v>94.11</v>
      </c>
      <c r="H11" s="3"/>
      <c r="I11" s="3"/>
      <c r="J11" s="2"/>
      <c r="K11" s="2"/>
      <c r="L11" s="2"/>
      <c r="M11" s="5">
        <f t="shared" si="1"/>
        <v>22</v>
      </c>
      <c r="N11" s="5">
        <f t="shared" si="2"/>
        <v>0</v>
      </c>
      <c r="O11" s="5">
        <f t="shared" si="3"/>
        <v>0</v>
      </c>
      <c r="P11" s="2"/>
      <c r="Q11" s="3"/>
      <c r="R11" s="5">
        <f t="shared" si="4"/>
        <v>0</v>
      </c>
      <c r="S11" s="2"/>
      <c r="T11" s="2"/>
      <c r="U11" s="2"/>
      <c r="V11" s="3"/>
      <c r="W11" s="5">
        <f t="shared" si="5"/>
        <v>22</v>
      </c>
      <c r="X11" s="2">
        <v>1.0</v>
      </c>
      <c r="Y11" s="5">
        <f t="shared" si="6"/>
        <v>22</v>
      </c>
      <c r="Z11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96</v>
      </c>
      <c r="C2" s="8">
        <v>52.0</v>
      </c>
      <c r="D2" s="8">
        <v>30.0</v>
      </c>
      <c r="E2" s="8">
        <v>3.0</v>
      </c>
      <c r="F2" s="8">
        <v>4.0</v>
      </c>
      <c r="G2" s="8">
        <v>173.33</v>
      </c>
      <c r="H2" s="8"/>
      <c r="I2" s="8">
        <v>1.0</v>
      </c>
      <c r="J2" s="8"/>
      <c r="K2" s="8"/>
      <c r="L2" s="8"/>
      <c r="M2" s="5">
        <f t="shared" ref="M2:M7" si="1">(C2*1)+(E2*4)+(F2*6)</f>
        <v>88</v>
      </c>
      <c r="N2" s="5">
        <f t="shared" ref="N2:N7" si="2">H2*4</f>
        <v>0</v>
      </c>
      <c r="O2" s="5">
        <f t="shared" ref="O2:O7" si="3">I2*8</f>
        <v>8</v>
      </c>
      <c r="P2" s="8">
        <v>6.0</v>
      </c>
      <c r="Q2" s="8"/>
      <c r="R2" s="5">
        <f t="shared" ref="R2:R7" si="4">(J2*25)+(K2*1)</f>
        <v>0</v>
      </c>
      <c r="S2" s="8"/>
      <c r="T2" s="5"/>
      <c r="U2" s="8"/>
      <c r="V2" s="5"/>
      <c r="W2" s="5">
        <f t="shared" ref="W2:W7" si="5">SUM(M2:V2)</f>
        <v>102</v>
      </c>
      <c r="X2" s="8">
        <v>2.0</v>
      </c>
      <c r="Y2" s="5">
        <f t="shared" ref="Y2:Y7" si="6">W2*X2</f>
        <v>204</v>
      </c>
      <c r="Z2" s="5">
        <f>sum(Y2)</f>
        <v>204</v>
      </c>
    </row>
    <row r="3">
      <c r="A3" s="4" t="s">
        <v>2</v>
      </c>
      <c r="B3" s="8" t="s">
        <v>97</v>
      </c>
      <c r="C3" s="8">
        <v>0.0</v>
      </c>
      <c r="D3" s="8">
        <v>1.0</v>
      </c>
      <c r="E3" s="8">
        <v>0.0</v>
      </c>
      <c r="F3" s="8">
        <v>0.0</v>
      </c>
      <c r="G3" s="8"/>
      <c r="H3" s="8"/>
      <c r="I3" s="5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>
        <v>-2.0</v>
      </c>
      <c r="R3" s="5">
        <f t="shared" si="4"/>
        <v>0</v>
      </c>
      <c r="S3" s="8"/>
      <c r="T3" s="8"/>
      <c r="U3" s="8"/>
      <c r="V3" s="5"/>
      <c r="W3" s="5">
        <f t="shared" si="5"/>
        <v>-2</v>
      </c>
      <c r="X3" s="8">
        <v>1.5</v>
      </c>
      <c r="Y3" s="5">
        <f t="shared" si="6"/>
        <v>-3</v>
      </c>
      <c r="Z3" s="5">
        <f>SUM(Y3:Y4)</f>
        <v>-1</v>
      </c>
    </row>
    <row r="4">
      <c r="A4" s="4"/>
      <c r="B4" s="8" t="s">
        <v>71</v>
      </c>
      <c r="C4" s="8">
        <v>2.0</v>
      </c>
      <c r="D4" s="8">
        <v>5.0</v>
      </c>
      <c r="E4" s="8">
        <v>0.0</v>
      </c>
      <c r="F4" s="8">
        <v>0.0</v>
      </c>
      <c r="G4" s="8"/>
      <c r="H4" s="8"/>
      <c r="I4" s="5"/>
      <c r="J4" s="8"/>
      <c r="K4" s="8"/>
      <c r="L4" s="8"/>
      <c r="M4" s="5">
        <f t="shared" si="1"/>
        <v>2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0</v>
      </c>
      <c r="S4" s="8"/>
      <c r="T4" s="8"/>
      <c r="U4" s="8"/>
      <c r="V4" s="8"/>
      <c r="W4" s="5">
        <f t="shared" si="5"/>
        <v>2</v>
      </c>
      <c r="X4" s="8">
        <v>1.0</v>
      </c>
      <c r="Y4" s="5">
        <f t="shared" si="6"/>
        <v>2</v>
      </c>
      <c r="Z4" s="5"/>
    </row>
    <row r="5">
      <c r="A5" s="4" t="s">
        <v>3</v>
      </c>
      <c r="B5" s="8" t="s">
        <v>98</v>
      </c>
      <c r="C5" s="8"/>
      <c r="D5" s="8"/>
      <c r="E5" s="8"/>
      <c r="F5" s="8"/>
      <c r="G5" s="12"/>
      <c r="H5" s="12"/>
      <c r="I5" s="8"/>
      <c r="J5" s="8">
        <v>3.0</v>
      </c>
      <c r="K5" s="8">
        <v>8.0</v>
      </c>
      <c r="L5" s="8">
        <v>10.75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83</v>
      </c>
      <c r="S5" s="8">
        <v>-2.0</v>
      </c>
      <c r="T5" s="8">
        <v>4.0</v>
      </c>
      <c r="U5" s="8"/>
      <c r="V5" s="5"/>
      <c r="W5" s="5">
        <f t="shared" si="5"/>
        <v>85</v>
      </c>
      <c r="X5" s="8">
        <v>1.0</v>
      </c>
      <c r="Y5" s="5">
        <f t="shared" si="6"/>
        <v>85</v>
      </c>
      <c r="Z5" s="8">
        <f>sum(Y5)</f>
        <v>85</v>
      </c>
    </row>
    <row r="6">
      <c r="A6" s="9" t="s">
        <v>5</v>
      </c>
      <c r="B6" s="8" t="s">
        <v>99</v>
      </c>
      <c r="C6" s="8"/>
      <c r="D6" s="8"/>
      <c r="E6" s="8"/>
      <c r="F6" s="8"/>
      <c r="G6" s="12"/>
      <c r="H6" s="12"/>
      <c r="I6" s="5"/>
      <c r="J6" s="8">
        <v>1.0</v>
      </c>
      <c r="K6" s="8">
        <v>8.0</v>
      </c>
      <c r="L6" s="8">
        <v>9.0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33</v>
      </c>
      <c r="S6" s="8">
        <v>0.0</v>
      </c>
      <c r="T6" s="5"/>
      <c r="U6" s="8">
        <v>8.0</v>
      </c>
      <c r="V6" s="5"/>
      <c r="W6" s="5">
        <f t="shared" si="5"/>
        <v>41</v>
      </c>
      <c r="X6" s="8">
        <v>1.0</v>
      </c>
      <c r="Y6" s="5">
        <f t="shared" si="6"/>
        <v>41</v>
      </c>
      <c r="Z6" s="5">
        <f>SUM(Y6:Y7)</f>
        <v>49</v>
      </c>
    </row>
    <row r="7">
      <c r="A7" s="3"/>
      <c r="B7" s="2" t="s">
        <v>73</v>
      </c>
      <c r="C7" s="2"/>
      <c r="D7" s="2"/>
      <c r="E7" s="2"/>
      <c r="F7" s="2"/>
      <c r="G7" s="2"/>
      <c r="H7" s="2"/>
      <c r="I7" s="3"/>
      <c r="J7" s="2">
        <v>0.0</v>
      </c>
      <c r="K7" s="2">
        <v>6.0</v>
      </c>
      <c r="L7" s="2">
        <v>14.33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3"/>
      <c r="Q7" s="3"/>
      <c r="R7" s="5">
        <f t="shared" si="4"/>
        <v>6</v>
      </c>
      <c r="S7" s="2">
        <v>-6.0</v>
      </c>
      <c r="T7" s="3"/>
      <c r="U7" s="2">
        <v>8.0</v>
      </c>
      <c r="V7" s="2"/>
      <c r="W7" s="5">
        <f t="shared" si="5"/>
        <v>8</v>
      </c>
      <c r="X7" s="8">
        <v>1.0</v>
      </c>
      <c r="Y7" s="5">
        <f t="shared" si="6"/>
        <v>8</v>
      </c>
      <c r="Z7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14.0</v>
      </c>
      <c r="D2" s="8">
        <v>14.0</v>
      </c>
      <c r="E2" s="8">
        <v>1.0</v>
      </c>
      <c r="F2" s="8">
        <v>1.0</v>
      </c>
      <c r="G2" s="8">
        <v>100.0</v>
      </c>
      <c r="H2" s="8"/>
      <c r="I2" s="8"/>
      <c r="J2" s="8"/>
      <c r="K2" s="8"/>
      <c r="L2" s="8"/>
      <c r="M2" s="5">
        <f t="shared" ref="M2:M5" si="1">(C2*1)+(E2*4)+(F2*6)</f>
        <v>24</v>
      </c>
      <c r="N2" s="5">
        <f t="shared" ref="N2:N5" si="2">H2*4</f>
        <v>0</v>
      </c>
      <c r="O2" s="5">
        <f t="shared" ref="O2:O5" si="3">I2*8</f>
        <v>0</v>
      </c>
      <c r="P2" s="8">
        <v>0.0</v>
      </c>
      <c r="Q2" s="8"/>
      <c r="R2" s="5">
        <f t="shared" ref="R2:R5" si="4">(J2*25)+(K2*1)</f>
        <v>0</v>
      </c>
      <c r="S2" s="8"/>
      <c r="T2" s="5"/>
      <c r="U2" s="8"/>
      <c r="V2" s="5"/>
      <c r="W2" s="5">
        <f t="shared" ref="W2:W5" si="5">SUM(M2:V2)</f>
        <v>24</v>
      </c>
      <c r="X2" s="8">
        <v>1.0</v>
      </c>
      <c r="Y2" s="5">
        <f t="shared" ref="Y2:Y5" si="6">W2*X2</f>
        <v>24</v>
      </c>
      <c r="Z2" s="5">
        <f>sum(Y2)</f>
        <v>24</v>
      </c>
    </row>
    <row r="3">
      <c r="A3" s="4" t="s">
        <v>2</v>
      </c>
      <c r="B3" s="8" t="s">
        <v>27</v>
      </c>
      <c r="C3" s="8">
        <v>14.0</v>
      </c>
      <c r="D3" s="8">
        <v>13.0</v>
      </c>
      <c r="E3" s="8">
        <v>1.0</v>
      </c>
      <c r="F3" s="8">
        <v>1.0</v>
      </c>
      <c r="G3" s="8">
        <v>107.69</v>
      </c>
      <c r="H3" s="8"/>
      <c r="I3" s="5"/>
      <c r="J3" s="8"/>
      <c r="K3" s="8"/>
      <c r="L3" s="8"/>
      <c r="M3" s="5">
        <f t="shared" si="1"/>
        <v>24</v>
      </c>
      <c r="N3" s="5">
        <f t="shared" si="2"/>
        <v>0</v>
      </c>
      <c r="O3" s="5">
        <f t="shared" si="3"/>
        <v>0</v>
      </c>
      <c r="P3" s="8">
        <v>0.0</v>
      </c>
      <c r="Q3" s="5"/>
      <c r="R3" s="5">
        <f t="shared" si="4"/>
        <v>0</v>
      </c>
      <c r="S3" s="8"/>
      <c r="T3" s="8"/>
      <c r="U3" s="8"/>
      <c r="V3" s="5"/>
      <c r="W3" s="5">
        <f t="shared" si="5"/>
        <v>24</v>
      </c>
      <c r="X3" s="8">
        <v>1.0</v>
      </c>
      <c r="Y3" s="5">
        <f t="shared" si="6"/>
        <v>24</v>
      </c>
      <c r="Z3" s="5">
        <f>SUM(Y3)</f>
        <v>24</v>
      </c>
    </row>
    <row r="4">
      <c r="A4" s="4" t="s">
        <v>3</v>
      </c>
      <c r="B4" s="2" t="s">
        <v>31</v>
      </c>
      <c r="C4" s="8">
        <v>7.0</v>
      </c>
      <c r="D4" s="8">
        <v>6.0</v>
      </c>
      <c r="E4" s="8">
        <v>1.0</v>
      </c>
      <c r="F4" s="8">
        <v>0.0</v>
      </c>
      <c r="G4" s="12">
        <v>116.66</v>
      </c>
      <c r="H4" s="12"/>
      <c r="I4" s="8"/>
      <c r="J4" s="8"/>
      <c r="K4" s="5"/>
      <c r="L4" s="5"/>
      <c r="M4" s="5">
        <f t="shared" si="1"/>
        <v>11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5"/>
      <c r="T4" s="5"/>
      <c r="U4" s="8"/>
      <c r="V4" s="5"/>
      <c r="W4" s="5">
        <f t="shared" si="5"/>
        <v>11</v>
      </c>
      <c r="X4" s="8">
        <v>1.0</v>
      </c>
      <c r="Y4" s="5">
        <f t="shared" si="6"/>
        <v>11</v>
      </c>
      <c r="Z4" s="8">
        <f>sum(Y4:Y5)</f>
        <v>31</v>
      </c>
    </row>
    <row r="5">
      <c r="A5" s="4"/>
      <c r="B5" s="8" t="s">
        <v>100</v>
      </c>
      <c r="C5" s="8">
        <v>12.0</v>
      </c>
      <c r="D5" s="8">
        <v>12.0</v>
      </c>
      <c r="E5" s="8">
        <v>2.0</v>
      </c>
      <c r="F5" s="8">
        <v>0.0</v>
      </c>
      <c r="G5" s="12">
        <v>100.0</v>
      </c>
      <c r="H5" s="12"/>
      <c r="I5" s="8"/>
      <c r="J5" s="8"/>
      <c r="K5" s="8"/>
      <c r="L5" s="8"/>
      <c r="M5" s="5">
        <f t="shared" si="1"/>
        <v>20</v>
      </c>
      <c r="N5" s="5">
        <f t="shared" si="2"/>
        <v>0</v>
      </c>
      <c r="O5" s="5">
        <f t="shared" si="3"/>
        <v>0</v>
      </c>
      <c r="P5" s="8">
        <v>0.0</v>
      </c>
      <c r="Q5" s="5"/>
      <c r="R5" s="5">
        <f t="shared" si="4"/>
        <v>0</v>
      </c>
      <c r="S5" s="8"/>
      <c r="T5" s="5"/>
      <c r="U5" s="8"/>
      <c r="V5" s="5"/>
      <c r="W5" s="5">
        <f t="shared" si="5"/>
        <v>20</v>
      </c>
      <c r="X5" s="8">
        <v>1.0</v>
      </c>
      <c r="Y5" s="5">
        <f t="shared" si="6"/>
        <v>20</v>
      </c>
      <c r="Z5" s="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4.0</v>
      </c>
      <c r="D2" s="8">
        <v>2.0</v>
      </c>
      <c r="E2" s="8">
        <v>1.0</v>
      </c>
      <c r="F2" s="8">
        <v>0.0</v>
      </c>
      <c r="G2" s="8">
        <v>200.0</v>
      </c>
      <c r="H2" s="8"/>
      <c r="I2" s="8"/>
      <c r="J2" s="8"/>
      <c r="K2" s="8"/>
      <c r="L2" s="8"/>
      <c r="M2" s="5">
        <f t="shared" ref="M2:M13" si="1">(C2*1)+(E2*4)+(F2*6)</f>
        <v>8</v>
      </c>
      <c r="N2" s="5">
        <f t="shared" ref="N2:N13" si="2">H2*4</f>
        <v>0</v>
      </c>
      <c r="O2" s="5">
        <f t="shared" ref="O2:O13" si="3">I2*8</f>
        <v>0</v>
      </c>
      <c r="P2" s="8"/>
      <c r="Q2" s="8"/>
      <c r="R2" s="5">
        <f t="shared" ref="R2:R13" si="4">(J2*25)+(K2*1)</f>
        <v>0</v>
      </c>
      <c r="S2" s="8"/>
      <c r="T2" s="5"/>
      <c r="U2" s="8"/>
      <c r="V2" s="5"/>
      <c r="W2" s="5">
        <f t="shared" ref="W2:W13" si="5">SUM(M2:V2)</f>
        <v>8</v>
      </c>
      <c r="X2" s="8">
        <v>1.5</v>
      </c>
      <c r="Y2" s="5">
        <f t="shared" ref="Y2:Y13" si="6">W2*X2</f>
        <v>12</v>
      </c>
      <c r="Z2" s="5">
        <f>sum(Y2:Y5)</f>
        <v>154</v>
      </c>
    </row>
    <row r="3">
      <c r="A3" s="4"/>
      <c r="B3" s="8" t="s">
        <v>81</v>
      </c>
      <c r="C3" s="8">
        <v>2.0</v>
      </c>
      <c r="D3" s="8">
        <v>5.0</v>
      </c>
      <c r="E3" s="8">
        <v>0.0</v>
      </c>
      <c r="F3" s="8">
        <v>0.0</v>
      </c>
      <c r="G3" s="8">
        <v>40.0</v>
      </c>
      <c r="H3" s="8"/>
      <c r="I3" s="8"/>
      <c r="J3" s="8"/>
      <c r="K3" s="8"/>
      <c r="L3" s="8"/>
      <c r="M3" s="5">
        <f t="shared" si="1"/>
        <v>2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2</v>
      </c>
      <c r="X3" s="8">
        <v>1.0</v>
      </c>
      <c r="Y3" s="5">
        <f t="shared" si="6"/>
        <v>2</v>
      </c>
      <c r="Z3" s="5"/>
    </row>
    <row r="4">
      <c r="A4" s="4"/>
      <c r="B4" s="8" t="s">
        <v>41</v>
      </c>
      <c r="C4" s="8">
        <v>2.0</v>
      </c>
      <c r="D4" s="8">
        <v>4.0</v>
      </c>
      <c r="E4" s="8">
        <v>0.0</v>
      </c>
      <c r="F4" s="8">
        <v>0.0</v>
      </c>
      <c r="G4" s="8">
        <v>50.0</v>
      </c>
      <c r="H4" s="8"/>
      <c r="I4" s="8"/>
      <c r="J4" s="8">
        <v>1.0</v>
      </c>
      <c r="K4" s="8">
        <v>11.0</v>
      </c>
      <c r="L4" s="8">
        <v>7.25</v>
      </c>
      <c r="M4" s="5">
        <f t="shared" si="1"/>
        <v>2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36</v>
      </c>
      <c r="S4" s="8">
        <v>0.0</v>
      </c>
      <c r="T4" s="5"/>
      <c r="U4" s="5"/>
      <c r="V4" s="5"/>
      <c r="W4" s="5">
        <f t="shared" si="5"/>
        <v>38</v>
      </c>
      <c r="X4" s="8">
        <v>1.0</v>
      </c>
      <c r="Y4" s="5">
        <f t="shared" si="6"/>
        <v>38</v>
      </c>
      <c r="Z4" s="5"/>
    </row>
    <row r="5">
      <c r="A5" s="4"/>
      <c r="B5" s="8" t="s">
        <v>25</v>
      </c>
      <c r="C5" s="8"/>
      <c r="D5" s="8"/>
      <c r="E5" s="8"/>
      <c r="F5" s="8"/>
      <c r="G5" s="8"/>
      <c r="H5" s="8"/>
      <c r="I5" s="8"/>
      <c r="J5" s="8">
        <v>3.0</v>
      </c>
      <c r="K5" s="8">
        <v>11.0</v>
      </c>
      <c r="L5" s="8">
        <v>5.0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86</v>
      </c>
      <c r="S5" s="8">
        <v>4.0</v>
      </c>
      <c r="T5" s="8">
        <v>12.0</v>
      </c>
      <c r="U5" s="5"/>
      <c r="V5" s="5"/>
      <c r="W5" s="5">
        <f t="shared" si="5"/>
        <v>102</v>
      </c>
      <c r="X5" s="8">
        <v>1.0</v>
      </c>
      <c r="Y5" s="5">
        <f t="shared" si="6"/>
        <v>102</v>
      </c>
      <c r="Z5" s="5"/>
    </row>
    <row r="6">
      <c r="A6" s="4" t="s">
        <v>2</v>
      </c>
      <c r="B6" s="8" t="s">
        <v>86</v>
      </c>
      <c r="C6" s="8">
        <v>2.0</v>
      </c>
      <c r="D6" s="8">
        <v>6.0</v>
      </c>
      <c r="E6" s="8">
        <v>0.0</v>
      </c>
      <c r="F6" s="8">
        <v>0.0</v>
      </c>
      <c r="G6" s="8">
        <v>33.33</v>
      </c>
      <c r="H6" s="8"/>
      <c r="I6" s="5"/>
      <c r="J6" s="8"/>
      <c r="K6" s="8"/>
      <c r="L6" s="8"/>
      <c r="M6" s="5">
        <f t="shared" si="1"/>
        <v>2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0</v>
      </c>
      <c r="S6" s="8"/>
      <c r="T6" s="8"/>
      <c r="U6" s="8"/>
      <c r="V6" s="5"/>
      <c r="W6" s="5">
        <f t="shared" si="5"/>
        <v>2</v>
      </c>
      <c r="X6" s="8">
        <v>2.0</v>
      </c>
      <c r="Y6" s="5">
        <f t="shared" si="6"/>
        <v>4</v>
      </c>
      <c r="Z6" s="5">
        <f>SUM(Y6:Y8)</f>
        <v>126</v>
      </c>
    </row>
    <row r="7">
      <c r="A7" s="4"/>
      <c r="B7" s="2" t="s">
        <v>44</v>
      </c>
      <c r="C7" s="8">
        <v>19.0</v>
      </c>
      <c r="D7" s="8">
        <v>16.0</v>
      </c>
      <c r="E7" s="8">
        <v>2.0</v>
      </c>
      <c r="F7" s="8">
        <v>1.0</v>
      </c>
      <c r="G7" s="8">
        <v>126.66</v>
      </c>
      <c r="H7" s="8"/>
      <c r="I7" s="5"/>
      <c r="J7" s="8"/>
      <c r="K7" s="8"/>
      <c r="L7" s="8"/>
      <c r="M7" s="5">
        <f t="shared" si="1"/>
        <v>33</v>
      </c>
      <c r="N7" s="5">
        <f t="shared" si="2"/>
        <v>0</v>
      </c>
      <c r="O7" s="5">
        <f t="shared" si="3"/>
        <v>0</v>
      </c>
      <c r="P7" s="8">
        <v>0.0</v>
      </c>
      <c r="Q7" s="5"/>
      <c r="R7" s="5">
        <f t="shared" si="4"/>
        <v>0</v>
      </c>
      <c r="S7" s="8"/>
      <c r="T7" s="8"/>
      <c r="U7" s="8"/>
      <c r="V7" s="5"/>
      <c r="W7" s="5">
        <f t="shared" si="5"/>
        <v>33</v>
      </c>
      <c r="X7" s="8">
        <v>1.0</v>
      </c>
      <c r="Y7" s="5">
        <f t="shared" si="6"/>
        <v>33</v>
      </c>
      <c r="Z7" s="5"/>
    </row>
    <row r="8">
      <c r="A8" s="4"/>
      <c r="B8" s="8" t="s">
        <v>43</v>
      </c>
      <c r="C8" s="8">
        <v>33.0</v>
      </c>
      <c r="D8" s="8">
        <v>21.0</v>
      </c>
      <c r="E8" s="8">
        <v>2.0</v>
      </c>
      <c r="F8" s="8">
        <v>2.0</v>
      </c>
      <c r="G8" s="8">
        <v>157.14</v>
      </c>
      <c r="H8" s="8">
        <v>1.0</v>
      </c>
      <c r="I8" s="5"/>
      <c r="J8" s="8"/>
      <c r="K8" s="8"/>
      <c r="L8" s="8"/>
      <c r="M8" s="5">
        <f t="shared" si="1"/>
        <v>53</v>
      </c>
      <c r="N8" s="5">
        <f t="shared" si="2"/>
        <v>4</v>
      </c>
      <c r="O8" s="5">
        <f t="shared" si="3"/>
        <v>0</v>
      </c>
      <c r="P8" s="8">
        <v>4.0</v>
      </c>
      <c r="Q8" s="5"/>
      <c r="R8" s="5">
        <f t="shared" si="4"/>
        <v>0</v>
      </c>
      <c r="S8" s="8"/>
      <c r="T8" s="8"/>
      <c r="U8" s="8">
        <v>16.0</v>
      </c>
      <c r="V8" s="8">
        <v>12.0</v>
      </c>
      <c r="W8" s="5">
        <f t="shared" si="5"/>
        <v>89</v>
      </c>
      <c r="X8" s="8">
        <v>1.0</v>
      </c>
      <c r="Y8" s="5">
        <f t="shared" si="6"/>
        <v>89</v>
      </c>
      <c r="Z8" s="5"/>
    </row>
    <row r="9">
      <c r="A9" s="4" t="s">
        <v>3</v>
      </c>
      <c r="B9" s="8" t="s">
        <v>29</v>
      </c>
      <c r="C9" s="8">
        <v>1.0</v>
      </c>
      <c r="D9" s="8">
        <v>6.0</v>
      </c>
      <c r="E9" s="8">
        <v>0.0</v>
      </c>
      <c r="F9" s="8">
        <v>0.0</v>
      </c>
      <c r="G9" s="12">
        <v>16.67</v>
      </c>
      <c r="H9" s="12"/>
      <c r="I9" s="8"/>
      <c r="J9" s="8"/>
      <c r="K9" s="5"/>
      <c r="L9" s="5"/>
      <c r="M9" s="5">
        <f t="shared" si="1"/>
        <v>1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5"/>
      <c r="T9" s="5"/>
      <c r="U9" s="8"/>
      <c r="V9" s="5"/>
      <c r="W9" s="5">
        <f t="shared" si="5"/>
        <v>1</v>
      </c>
      <c r="X9" s="8">
        <v>1.5</v>
      </c>
      <c r="Y9" s="5">
        <f t="shared" si="6"/>
        <v>1.5</v>
      </c>
      <c r="Z9" s="8">
        <f>sum(Y9:Y11)</f>
        <v>217.5</v>
      </c>
    </row>
    <row r="10">
      <c r="A10" s="4"/>
      <c r="B10" s="8" t="s">
        <v>94</v>
      </c>
      <c r="C10" s="8">
        <v>38.0</v>
      </c>
      <c r="D10" s="8">
        <v>27.0</v>
      </c>
      <c r="E10" s="8">
        <v>1.0</v>
      </c>
      <c r="F10" s="8">
        <v>4.0</v>
      </c>
      <c r="G10" s="12">
        <v>140.74</v>
      </c>
      <c r="H10" s="12">
        <v>1.0</v>
      </c>
      <c r="I10" s="8"/>
      <c r="J10" s="8"/>
      <c r="K10" s="8"/>
      <c r="L10" s="8"/>
      <c r="M10" s="5">
        <f t="shared" si="1"/>
        <v>66</v>
      </c>
      <c r="N10" s="5">
        <f t="shared" si="2"/>
        <v>4</v>
      </c>
      <c r="O10" s="5">
        <f t="shared" si="3"/>
        <v>0</v>
      </c>
      <c r="P10" s="8">
        <v>2.0</v>
      </c>
      <c r="Q10" s="5"/>
      <c r="R10" s="5">
        <f t="shared" si="4"/>
        <v>0</v>
      </c>
      <c r="S10" s="8"/>
      <c r="T10" s="5"/>
      <c r="U10" s="8">
        <v>8.0</v>
      </c>
      <c r="V10" s="5"/>
      <c r="W10" s="5">
        <f t="shared" si="5"/>
        <v>80</v>
      </c>
      <c r="X10" s="8">
        <v>1.0</v>
      </c>
      <c r="Y10" s="5">
        <f t="shared" si="6"/>
        <v>80</v>
      </c>
      <c r="Z10" s="5"/>
    </row>
    <row r="11">
      <c r="A11" s="4"/>
      <c r="B11" s="8" t="s">
        <v>30</v>
      </c>
      <c r="C11" s="8">
        <v>60.0</v>
      </c>
      <c r="D11" s="8">
        <v>29.0</v>
      </c>
      <c r="E11" s="8">
        <v>7.0</v>
      </c>
      <c r="F11" s="8">
        <v>3.0</v>
      </c>
      <c r="G11" s="12">
        <v>206.9</v>
      </c>
      <c r="H11" s="12"/>
      <c r="I11" s="8">
        <v>1.0</v>
      </c>
      <c r="J11" s="8"/>
      <c r="K11" s="8"/>
      <c r="L11" s="8"/>
      <c r="M11" s="5">
        <f t="shared" si="1"/>
        <v>106</v>
      </c>
      <c r="N11" s="5">
        <f t="shared" si="2"/>
        <v>0</v>
      </c>
      <c r="O11" s="5">
        <f t="shared" si="3"/>
        <v>8</v>
      </c>
      <c r="P11" s="8">
        <v>6.0</v>
      </c>
      <c r="Q11" s="8"/>
      <c r="R11" s="5">
        <f t="shared" si="4"/>
        <v>0</v>
      </c>
      <c r="S11" s="8"/>
      <c r="T11" s="8"/>
      <c r="U11" s="8">
        <v>16.0</v>
      </c>
      <c r="V11" s="8"/>
      <c r="W11" s="5">
        <f t="shared" si="5"/>
        <v>136</v>
      </c>
      <c r="X11" s="8">
        <v>1.0</v>
      </c>
      <c r="Y11" s="5">
        <f t="shared" si="6"/>
        <v>136</v>
      </c>
      <c r="Z11" s="5"/>
    </row>
    <row r="12">
      <c r="A12" s="9" t="s">
        <v>5</v>
      </c>
      <c r="B12" s="8" t="s">
        <v>48</v>
      </c>
      <c r="C12" s="8">
        <v>14.0</v>
      </c>
      <c r="D12" s="8">
        <v>15.0</v>
      </c>
      <c r="E12" s="8">
        <v>2.0</v>
      </c>
      <c r="F12" s="8">
        <v>0.0</v>
      </c>
      <c r="G12" s="12">
        <v>93.33</v>
      </c>
      <c r="H12" s="12"/>
      <c r="I12" s="5"/>
      <c r="J12" s="8">
        <v>1.0</v>
      </c>
      <c r="K12" s="8">
        <v>11.0</v>
      </c>
      <c r="L12" s="8">
        <v>11.0</v>
      </c>
      <c r="M12" s="5">
        <f t="shared" si="1"/>
        <v>22</v>
      </c>
      <c r="N12" s="5">
        <f t="shared" si="2"/>
        <v>0</v>
      </c>
      <c r="O12" s="5">
        <f t="shared" si="3"/>
        <v>0</v>
      </c>
      <c r="P12" s="8"/>
      <c r="Q12" s="5"/>
      <c r="R12" s="5">
        <f t="shared" si="4"/>
        <v>36</v>
      </c>
      <c r="S12" s="8">
        <v>-2.0</v>
      </c>
      <c r="T12" s="5"/>
      <c r="U12" s="8"/>
      <c r="V12" s="5"/>
      <c r="W12" s="5">
        <f t="shared" si="5"/>
        <v>56</v>
      </c>
      <c r="X12" s="8">
        <v>1.0</v>
      </c>
      <c r="Y12" s="5">
        <f t="shared" si="6"/>
        <v>56</v>
      </c>
      <c r="Z12" s="5">
        <f>SUM(Y12:Y13)</f>
        <v>96</v>
      </c>
    </row>
    <row r="13">
      <c r="A13" s="3"/>
      <c r="B13" s="2" t="s">
        <v>49</v>
      </c>
      <c r="C13" s="2">
        <v>3.0</v>
      </c>
      <c r="D13" s="2">
        <v>5.0</v>
      </c>
      <c r="E13" s="2">
        <v>0.0</v>
      </c>
      <c r="F13" s="2">
        <v>0.0</v>
      </c>
      <c r="G13" s="2">
        <v>60.0</v>
      </c>
      <c r="H13" s="2"/>
      <c r="I13" s="3"/>
      <c r="J13" s="2">
        <v>1.0</v>
      </c>
      <c r="K13" s="2">
        <v>6.0</v>
      </c>
      <c r="L13" s="2">
        <v>10.75</v>
      </c>
      <c r="M13" s="5">
        <f t="shared" si="1"/>
        <v>3</v>
      </c>
      <c r="N13" s="5">
        <f t="shared" si="2"/>
        <v>0</v>
      </c>
      <c r="O13" s="5">
        <f t="shared" si="3"/>
        <v>0</v>
      </c>
      <c r="P13" s="3"/>
      <c r="Q13" s="3"/>
      <c r="R13" s="5">
        <f t="shared" si="4"/>
        <v>31</v>
      </c>
      <c r="S13" s="2">
        <v>-2.0</v>
      </c>
      <c r="T13" s="3"/>
      <c r="U13" s="2">
        <v>8.0</v>
      </c>
      <c r="V13" s="2"/>
      <c r="W13" s="5">
        <f t="shared" si="5"/>
        <v>40</v>
      </c>
      <c r="X13" s="8">
        <v>1.0</v>
      </c>
      <c r="Y13" s="5">
        <f t="shared" si="6"/>
        <v>40</v>
      </c>
      <c r="Z13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>
        <v>25.0</v>
      </c>
      <c r="D2" s="8">
        <v>23.0</v>
      </c>
      <c r="E2" s="8">
        <v>2.0</v>
      </c>
      <c r="F2" s="8">
        <v>0.0</v>
      </c>
      <c r="G2" s="8">
        <v>108.69</v>
      </c>
      <c r="H2" s="8">
        <v>1.0</v>
      </c>
      <c r="I2" s="8"/>
      <c r="J2" s="8"/>
      <c r="K2" s="8"/>
      <c r="L2" s="8"/>
      <c r="M2" s="5">
        <f t="shared" ref="M2:M10" si="1">(C2*1)+(E2*4)+(F2*6)</f>
        <v>33</v>
      </c>
      <c r="N2" s="5">
        <f t="shared" ref="N2:N10" si="2">H2*4</f>
        <v>4</v>
      </c>
      <c r="O2" s="5">
        <f t="shared" ref="O2:O10" si="3">I2*8</f>
        <v>0</v>
      </c>
      <c r="P2" s="8">
        <v>0.0</v>
      </c>
      <c r="Q2" s="8"/>
      <c r="R2" s="5">
        <f t="shared" ref="R2:R10" si="4">(J2*25)+(K2*1)</f>
        <v>0</v>
      </c>
      <c r="S2" s="8"/>
      <c r="T2" s="5"/>
      <c r="U2" s="8"/>
      <c r="V2" s="5"/>
      <c r="W2" s="5">
        <f t="shared" ref="W2:W10" si="5">SUM(M2:V2)</f>
        <v>37</v>
      </c>
      <c r="X2" s="8">
        <v>1.0</v>
      </c>
      <c r="Y2" s="5">
        <f t="shared" ref="Y2:Y10" si="6">W2*X2</f>
        <v>37</v>
      </c>
      <c r="Z2" s="5">
        <f>sum(Y2)</f>
        <v>37</v>
      </c>
    </row>
    <row r="3">
      <c r="A3" s="4" t="s">
        <v>2</v>
      </c>
      <c r="B3" s="8" t="s">
        <v>93</v>
      </c>
      <c r="C3" s="8">
        <v>28.0</v>
      </c>
      <c r="D3" s="8">
        <v>16.0</v>
      </c>
      <c r="E3" s="8">
        <v>2.0</v>
      </c>
      <c r="F3" s="8">
        <v>1.0</v>
      </c>
      <c r="G3" s="8">
        <v>175.0</v>
      </c>
      <c r="H3" s="8">
        <v>1.0</v>
      </c>
      <c r="I3" s="5"/>
      <c r="J3" s="8">
        <v>5.0</v>
      </c>
      <c r="K3" s="8">
        <v>10.0</v>
      </c>
      <c r="L3" s="8">
        <v>9.0</v>
      </c>
      <c r="M3" s="5">
        <f t="shared" si="1"/>
        <v>42</v>
      </c>
      <c r="N3" s="5">
        <f t="shared" si="2"/>
        <v>4</v>
      </c>
      <c r="O3" s="5">
        <f t="shared" si="3"/>
        <v>0</v>
      </c>
      <c r="P3" s="8">
        <v>6.0</v>
      </c>
      <c r="Q3" s="5"/>
      <c r="R3" s="5">
        <f t="shared" si="4"/>
        <v>135</v>
      </c>
      <c r="S3" s="8">
        <v>0.0</v>
      </c>
      <c r="T3" s="8">
        <v>16.0</v>
      </c>
      <c r="U3" s="8"/>
      <c r="V3" s="5"/>
      <c r="W3" s="5">
        <f t="shared" si="5"/>
        <v>203</v>
      </c>
      <c r="X3" s="8">
        <v>1.0</v>
      </c>
      <c r="Y3" s="5">
        <f t="shared" si="6"/>
        <v>203</v>
      </c>
      <c r="Z3" s="5">
        <f>SUM(Y3:Y6)</f>
        <v>394</v>
      </c>
    </row>
    <row r="4">
      <c r="A4" s="4"/>
      <c r="B4" s="2" t="s">
        <v>62</v>
      </c>
      <c r="C4" s="8"/>
      <c r="D4" s="8"/>
      <c r="E4" s="8"/>
      <c r="F4" s="8"/>
      <c r="G4" s="8"/>
      <c r="H4" s="8"/>
      <c r="I4" s="5"/>
      <c r="J4" s="8">
        <v>0.0</v>
      </c>
      <c r="K4" s="8">
        <v>2.0</v>
      </c>
      <c r="L4" s="8">
        <v>11.5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2</v>
      </c>
      <c r="S4" s="8">
        <v>-4.0</v>
      </c>
      <c r="T4" s="8"/>
      <c r="U4" s="8">
        <v>8.0</v>
      </c>
      <c r="V4" s="5"/>
      <c r="W4" s="5">
        <f t="shared" si="5"/>
        <v>6</v>
      </c>
      <c r="X4" s="8">
        <v>1.0</v>
      </c>
      <c r="Y4" s="5">
        <f t="shared" si="6"/>
        <v>6</v>
      </c>
      <c r="Z4" s="5"/>
    </row>
    <row r="5">
      <c r="A5" s="4"/>
      <c r="B5" s="8" t="s">
        <v>97</v>
      </c>
      <c r="C5" s="8">
        <v>60.0</v>
      </c>
      <c r="D5" s="8">
        <v>31.0</v>
      </c>
      <c r="E5" s="8">
        <v>9.0</v>
      </c>
      <c r="F5" s="8">
        <v>2.0</v>
      </c>
      <c r="G5" s="8">
        <v>193.54</v>
      </c>
      <c r="H5" s="8"/>
      <c r="I5" s="8">
        <v>1.0</v>
      </c>
      <c r="J5" s="8"/>
      <c r="K5" s="8"/>
      <c r="L5" s="8"/>
      <c r="M5" s="5">
        <f t="shared" si="1"/>
        <v>108</v>
      </c>
      <c r="N5" s="5">
        <f t="shared" si="2"/>
        <v>0</v>
      </c>
      <c r="O5" s="5">
        <f t="shared" si="3"/>
        <v>8</v>
      </c>
      <c r="P5" s="8">
        <v>6.0</v>
      </c>
      <c r="Q5" s="5"/>
      <c r="R5" s="5">
        <f t="shared" si="4"/>
        <v>0</v>
      </c>
      <c r="S5" s="8"/>
      <c r="T5" s="8"/>
      <c r="U5" s="8"/>
      <c r="V5" s="8"/>
      <c r="W5" s="5">
        <f t="shared" si="5"/>
        <v>122</v>
      </c>
      <c r="X5" s="8">
        <v>1.5</v>
      </c>
      <c r="Y5" s="5">
        <f t="shared" si="6"/>
        <v>183</v>
      </c>
      <c r="Z5" s="5"/>
    </row>
    <row r="6">
      <c r="A6" s="4"/>
      <c r="B6" s="8" t="s">
        <v>71</v>
      </c>
      <c r="C6" s="8">
        <v>2.0</v>
      </c>
      <c r="D6" s="8">
        <v>6.0</v>
      </c>
      <c r="E6" s="8">
        <v>0.0</v>
      </c>
      <c r="F6" s="8">
        <v>0.0</v>
      </c>
      <c r="G6" s="12">
        <v>33.33</v>
      </c>
      <c r="H6" s="12"/>
      <c r="I6" s="8"/>
      <c r="J6" s="8"/>
      <c r="K6" s="5"/>
      <c r="L6" s="5"/>
      <c r="M6" s="5">
        <f t="shared" si="1"/>
        <v>2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0</v>
      </c>
      <c r="S6" s="5"/>
      <c r="T6" s="5"/>
      <c r="U6" s="8"/>
      <c r="V6" s="5"/>
      <c r="W6" s="5">
        <f t="shared" si="5"/>
        <v>2</v>
      </c>
      <c r="X6" s="8">
        <v>1.0</v>
      </c>
      <c r="Y6" s="5">
        <f t="shared" si="6"/>
        <v>2</v>
      </c>
      <c r="Z6" s="8"/>
    </row>
    <row r="7">
      <c r="A7" s="9" t="s">
        <v>5</v>
      </c>
      <c r="B7" s="13" t="s">
        <v>68</v>
      </c>
      <c r="C7" s="8"/>
      <c r="D7" s="8"/>
      <c r="E7" s="8"/>
      <c r="F7" s="8"/>
      <c r="G7" s="12"/>
      <c r="H7" s="12"/>
      <c r="I7" s="5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0</v>
      </c>
      <c r="S7" s="8"/>
      <c r="T7" s="5"/>
      <c r="U7" s="8"/>
      <c r="V7" s="5"/>
      <c r="W7" s="5">
        <f t="shared" si="5"/>
        <v>0</v>
      </c>
      <c r="X7" s="8">
        <v>1.0</v>
      </c>
      <c r="Y7" s="5">
        <f t="shared" si="6"/>
        <v>0</v>
      </c>
      <c r="Z7" s="5">
        <f>SUM(Y7:Y10)</f>
        <v>204.5</v>
      </c>
    </row>
    <row r="8">
      <c r="A8" s="3"/>
      <c r="B8" s="2" t="s">
        <v>101</v>
      </c>
      <c r="C8" s="2">
        <v>5.0</v>
      </c>
      <c r="D8" s="2">
        <v>7.0</v>
      </c>
      <c r="E8" s="2">
        <v>0.0</v>
      </c>
      <c r="F8" s="2">
        <v>0.0</v>
      </c>
      <c r="G8" s="2">
        <v>71.42</v>
      </c>
      <c r="H8" s="2"/>
      <c r="I8" s="3"/>
      <c r="J8" s="2"/>
      <c r="K8" s="2"/>
      <c r="L8" s="2"/>
      <c r="M8" s="5">
        <f t="shared" si="1"/>
        <v>5</v>
      </c>
      <c r="N8" s="5">
        <f t="shared" si="2"/>
        <v>0</v>
      </c>
      <c r="O8" s="5">
        <f t="shared" si="3"/>
        <v>0</v>
      </c>
      <c r="P8" s="8"/>
      <c r="Q8" s="5"/>
      <c r="R8" s="5">
        <f t="shared" si="4"/>
        <v>0</v>
      </c>
      <c r="S8" s="2"/>
      <c r="T8" s="3"/>
      <c r="U8" s="2"/>
      <c r="V8" s="2"/>
      <c r="W8" s="5">
        <f t="shared" si="5"/>
        <v>5</v>
      </c>
      <c r="X8" s="8">
        <v>1.0</v>
      </c>
      <c r="Y8" s="5">
        <f t="shared" si="6"/>
        <v>5</v>
      </c>
      <c r="Z8" s="3"/>
    </row>
    <row r="9">
      <c r="A9" s="3"/>
      <c r="B9" s="2" t="s">
        <v>69</v>
      </c>
      <c r="C9" s="2">
        <v>67.0</v>
      </c>
      <c r="D9" s="2">
        <v>43.0</v>
      </c>
      <c r="E9" s="2">
        <v>9.0</v>
      </c>
      <c r="F9" s="2">
        <v>1.0</v>
      </c>
      <c r="G9" s="2">
        <v>155.81</v>
      </c>
      <c r="H9" s="3"/>
      <c r="I9" s="2">
        <v>1.0</v>
      </c>
      <c r="J9" s="3"/>
      <c r="K9" s="3"/>
      <c r="L9" s="3"/>
      <c r="M9" s="5">
        <f t="shared" si="1"/>
        <v>109</v>
      </c>
      <c r="N9" s="5">
        <f t="shared" si="2"/>
        <v>0</v>
      </c>
      <c r="O9" s="5">
        <f t="shared" si="3"/>
        <v>8</v>
      </c>
      <c r="P9" s="8">
        <v>4.0</v>
      </c>
      <c r="Q9" s="5"/>
      <c r="R9" s="5">
        <f t="shared" si="4"/>
        <v>0</v>
      </c>
      <c r="S9" s="3"/>
      <c r="T9" s="3"/>
      <c r="U9" s="3"/>
      <c r="V9" s="3"/>
      <c r="W9" s="5">
        <f t="shared" si="5"/>
        <v>121</v>
      </c>
      <c r="X9" s="8">
        <v>1.5</v>
      </c>
      <c r="Y9" s="5">
        <f t="shared" si="6"/>
        <v>181.5</v>
      </c>
      <c r="Z9" s="3"/>
    </row>
    <row r="10">
      <c r="A10" s="3"/>
      <c r="B10" s="2" t="s">
        <v>73</v>
      </c>
      <c r="C10" s="2"/>
      <c r="D10" s="3"/>
      <c r="E10" s="3"/>
      <c r="F10" s="3"/>
      <c r="G10" s="3"/>
      <c r="H10" s="3"/>
      <c r="I10" s="3"/>
      <c r="J10" s="2">
        <v>0.0</v>
      </c>
      <c r="K10" s="2">
        <v>4.0</v>
      </c>
      <c r="L10" s="2">
        <v>10.0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4</v>
      </c>
      <c r="S10" s="2">
        <v>-2.0</v>
      </c>
      <c r="T10" s="3"/>
      <c r="U10" s="2">
        <v>16.0</v>
      </c>
      <c r="V10" s="3"/>
      <c r="W10" s="5">
        <f t="shared" si="5"/>
        <v>18</v>
      </c>
      <c r="X10" s="8">
        <v>1.0</v>
      </c>
      <c r="Y10" s="5">
        <f t="shared" si="6"/>
        <v>18</v>
      </c>
      <c r="Z10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56</v>
      </c>
      <c r="C2" s="8">
        <v>3.0</v>
      </c>
      <c r="D2" s="8">
        <v>6.0</v>
      </c>
      <c r="E2" s="8">
        <v>0.0</v>
      </c>
      <c r="F2" s="8">
        <v>0.0</v>
      </c>
      <c r="G2" s="8">
        <v>50.0</v>
      </c>
      <c r="H2" s="8"/>
      <c r="I2" s="8"/>
      <c r="J2" s="8"/>
      <c r="K2" s="8"/>
      <c r="L2" s="8"/>
      <c r="M2" s="5">
        <f t="shared" ref="M2:M14" si="1">(C2*1)+(E2*4)+(F2*6)</f>
        <v>3</v>
      </c>
      <c r="N2" s="5">
        <f t="shared" ref="N2:N14" si="2">H2*4</f>
        <v>0</v>
      </c>
      <c r="O2" s="5">
        <f t="shared" ref="O2:O14" si="3">I2*8</f>
        <v>0</v>
      </c>
      <c r="P2" s="8"/>
      <c r="Q2" s="8"/>
      <c r="R2" s="5">
        <f t="shared" ref="R2:R14" si="4">(J2*25)+(K2*1)</f>
        <v>0</v>
      </c>
      <c r="S2" s="8"/>
      <c r="T2" s="5"/>
      <c r="U2" s="8"/>
      <c r="V2" s="5"/>
      <c r="W2" s="5">
        <f t="shared" ref="W2:W14" si="5">SUM(M2:V2)</f>
        <v>3</v>
      </c>
      <c r="X2" s="8">
        <v>1.0</v>
      </c>
      <c r="Y2" s="5">
        <f t="shared" ref="Y2:Y14" si="6">W2*X2</f>
        <v>3</v>
      </c>
      <c r="Z2" s="5">
        <f>sum(Y2:Y5)</f>
        <v>37</v>
      </c>
    </row>
    <row r="3">
      <c r="A3" s="4"/>
      <c r="B3" s="8" t="s">
        <v>57</v>
      </c>
      <c r="C3" s="8">
        <v>18.0</v>
      </c>
      <c r="D3" s="8">
        <v>15.0</v>
      </c>
      <c r="E3" s="8">
        <v>1.0</v>
      </c>
      <c r="F3" s="8">
        <v>1.0</v>
      </c>
      <c r="G3" s="8">
        <v>120.0</v>
      </c>
      <c r="H3" s="8"/>
      <c r="I3" s="8"/>
      <c r="J3" s="8"/>
      <c r="K3" s="8"/>
      <c r="L3" s="8"/>
      <c r="M3" s="5">
        <f t="shared" si="1"/>
        <v>28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5"/>
      <c r="U3" s="5"/>
      <c r="V3" s="5"/>
      <c r="W3" s="5">
        <f t="shared" si="5"/>
        <v>28</v>
      </c>
      <c r="X3" s="8">
        <v>1.0</v>
      </c>
      <c r="Y3" s="5">
        <f t="shared" si="6"/>
        <v>28</v>
      </c>
      <c r="Z3" s="5"/>
    </row>
    <row r="4">
      <c r="A4" s="4"/>
      <c r="B4" s="8" t="s">
        <v>84</v>
      </c>
      <c r="C4" s="8">
        <v>0.0</v>
      </c>
      <c r="D4" s="8">
        <v>5.0</v>
      </c>
      <c r="E4" s="8">
        <v>0.0</v>
      </c>
      <c r="F4" s="8">
        <v>0.0</v>
      </c>
      <c r="G4" s="8">
        <v>0.0</v>
      </c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>
        <v>-2.0</v>
      </c>
      <c r="R4" s="5">
        <f t="shared" si="4"/>
        <v>0</v>
      </c>
      <c r="S4" s="8"/>
      <c r="T4" s="5"/>
      <c r="U4" s="8">
        <v>8.0</v>
      </c>
      <c r="V4" s="5"/>
      <c r="W4" s="5">
        <f t="shared" si="5"/>
        <v>6</v>
      </c>
      <c r="X4" s="8">
        <v>1.0</v>
      </c>
      <c r="Y4" s="5">
        <f t="shared" si="6"/>
        <v>6</v>
      </c>
      <c r="Z4" s="5"/>
    </row>
    <row r="5">
      <c r="A5" s="4"/>
      <c r="B5" s="13" t="s">
        <v>85</v>
      </c>
      <c r="C5" s="8"/>
      <c r="D5" s="8"/>
      <c r="E5" s="8"/>
      <c r="F5" s="8"/>
      <c r="G5" s="8"/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5"/>
      <c r="V5" s="5"/>
      <c r="W5" s="5">
        <f t="shared" si="5"/>
        <v>0</v>
      </c>
      <c r="X5" s="8">
        <v>1.0</v>
      </c>
      <c r="Y5" s="5">
        <f t="shared" si="6"/>
        <v>0</v>
      </c>
      <c r="Z5" s="5"/>
    </row>
    <row r="6">
      <c r="A6" s="4" t="s">
        <v>2</v>
      </c>
      <c r="B6" s="8" t="s">
        <v>87</v>
      </c>
      <c r="C6" s="8">
        <v>33.0</v>
      </c>
      <c r="D6" s="8">
        <v>20.0</v>
      </c>
      <c r="E6" s="8">
        <v>4.0</v>
      </c>
      <c r="F6" s="8">
        <v>1.0</v>
      </c>
      <c r="G6" s="8">
        <v>165.0</v>
      </c>
      <c r="H6" s="8">
        <v>1.0</v>
      </c>
      <c r="I6" s="5"/>
      <c r="J6" s="8"/>
      <c r="K6" s="8"/>
      <c r="L6" s="8"/>
      <c r="M6" s="5">
        <f t="shared" si="1"/>
        <v>55</v>
      </c>
      <c r="N6" s="5">
        <f t="shared" si="2"/>
        <v>4</v>
      </c>
      <c r="O6" s="5">
        <f t="shared" si="3"/>
        <v>0</v>
      </c>
      <c r="P6" s="8">
        <v>4.0</v>
      </c>
      <c r="Q6" s="5"/>
      <c r="R6" s="5">
        <f t="shared" si="4"/>
        <v>0</v>
      </c>
      <c r="S6" s="8"/>
      <c r="T6" s="8"/>
      <c r="U6" s="8"/>
      <c r="V6" s="5"/>
      <c r="W6" s="5">
        <f t="shared" si="5"/>
        <v>63</v>
      </c>
      <c r="X6" s="8">
        <v>1.0</v>
      </c>
      <c r="Y6" s="5">
        <f t="shared" si="6"/>
        <v>63</v>
      </c>
      <c r="Z6" s="5">
        <f>SUM(Y6:Y7)</f>
        <v>100</v>
      </c>
    </row>
    <row r="7">
      <c r="A7" s="4"/>
      <c r="B7" s="2" t="s">
        <v>88</v>
      </c>
      <c r="C7" s="8"/>
      <c r="D7" s="8"/>
      <c r="E7" s="8"/>
      <c r="F7" s="8"/>
      <c r="G7" s="8"/>
      <c r="H7" s="8"/>
      <c r="I7" s="5"/>
      <c r="J7" s="8">
        <v>1.0</v>
      </c>
      <c r="K7" s="8">
        <v>4.0</v>
      </c>
      <c r="L7" s="8">
        <v>7.5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29</v>
      </c>
      <c r="S7" s="8">
        <v>0.0</v>
      </c>
      <c r="T7" s="8">
        <v>8.0</v>
      </c>
      <c r="U7" s="8"/>
      <c r="V7" s="5"/>
      <c r="W7" s="5">
        <f t="shared" si="5"/>
        <v>37</v>
      </c>
      <c r="X7" s="8">
        <v>1.0</v>
      </c>
      <c r="Y7" s="5">
        <f t="shared" si="6"/>
        <v>37</v>
      </c>
      <c r="Z7" s="5"/>
    </row>
    <row r="8">
      <c r="A8" s="4" t="s">
        <v>3</v>
      </c>
      <c r="B8" s="8" t="s">
        <v>63</v>
      </c>
      <c r="C8" s="8">
        <v>5.0</v>
      </c>
      <c r="D8" s="8">
        <v>4.0</v>
      </c>
      <c r="E8" s="8">
        <v>1.0</v>
      </c>
      <c r="F8" s="8">
        <v>0.0</v>
      </c>
      <c r="G8" s="12">
        <v>125.0</v>
      </c>
      <c r="H8" s="12"/>
      <c r="I8" s="8"/>
      <c r="J8" s="8"/>
      <c r="K8" s="5"/>
      <c r="L8" s="5"/>
      <c r="M8" s="5">
        <f t="shared" si="1"/>
        <v>9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5"/>
      <c r="T8" s="5"/>
      <c r="U8" s="8"/>
      <c r="V8" s="5"/>
      <c r="W8" s="5">
        <f t="shared" si="5"/>
        <v>9</v>
      </c>
      <c r="X8" s="8">
        <v>1.0</v>
      </c>
      <c r="Y8" s="5">
        <f t="shared" si="6"/>
        <v>9</v>
      </c>
      <c r="Z8" s="8">
        <f>sum(Y8:Y10)</f>
        <v>85</v>
      </c>
    </row>
    <row r="9">
      <c r="A9" s="4"/>
      <c r="B9" s="8" t="s">
        <v>92</v>
      </c>
      <c r="C9" s="8"/>
      <c r="D9" s="8"/>
      <c r="E9" s="8"/>
      <c r="F9" s="8"/>
      <c r="G9" s="12"/>
      <c r="H9" s="12"/>
      <c r="I9" s="8"/>
      <c r="J9" s="8">
        <v>1.0</v>
      </c>
      <c r="K9" s="8">
        <v>2.0</v>
      </c>
      <c r="L9" s="8">
        <v>12.0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27</v>
      </c>
      <c r="S9" s="8">
        <v>-4.0</v>
      </c>
      <c r="T9" s="8">
        <v>8.0</v>
      </c>
      <c r="U9" s="8"/>
      <c r="V9" s="5"/>
      <c r="W9" s="5">
        <f t="shared" si="5"/>
        <v>31</v>
      </c>
      <c r="X9" s="8">
        <v>1.0</v>
      </c>
      <c r="Y9" s="5">
        <f t="shared" si="6"/>
        <v>31</v>
      </c>
      <c r="Z9" s="5"/>
    </row>
    <row r="10">
      <c r="A10" s="4"/>
      <c r="B10" s="8" t="s">
        <v>72</v>
      </c>
      <c r="C10" s="8">
        <v>21.0</v>
      </c>
      <c r="D10" s="8">
        <v>14.0</v>
      </c>
      <c r="E10" s="8">
        <v>2.0</v>
      </c>
      <c r="F10" s="8">
        <v>1.0</v>
      </c>
      <c r="G10" s="12">
        <v>150.0</v>
      </c>
      <c r="H10" s="12"/>
      <c r="I10" s="8"/>
      <c r="J10" s="8"/>
      <c r="K10" s="8"/>
      <c r="L10" s="8"/>
      <c r="M10" s="5">
        <f t="shared" si="1"/>
        <v>35</v>
      </c>
      <c r="N10" s="5">
        <f t="shared" si="2"/>
        <v>0</v>
      </c>
      <c r="O10" s="5">
        <f t="shared" si="3"/>
        <v>0</v>
      </c>
      <c r="P10" s="8">
        <v>2.0</v>
      </c>
      <c r="Q10" s="8"/>
      <c r="R10" s="5">
        <f t="shared" si="4"/>
        <v>0</v>
      </c>
      <c r="S10" s="8"/>
      <c r="T10" s="8"/>
      <c r="U10" s="8">
        <v>8.0</v>
      </c>
      <c r="V10" s="8"/>
      <c r="W10" s="5">
        <f t="shared" si="5"/>
        <v>45</v>
      </c>
      <c r="X10" s="8">
        <v>1.0</v>
      </c>
      <c r="Y10" s="5">
        <f t="shared" si="6"/>
        <v>45</v>
      </c>
      <c r="Z10" s="5"/>
    </row>
    <row r="11">
      <c r="A11" s="9" t="s">
        <v>5</v>
      </c>
      <c r="B11" s="8" t="s">
        <v>89</v>
      </c>
      <c r="C11" s="8">
        <v>77.0</v>
      </c>
      <c r="D11" s="8">
        <v>51.0</v>
      </c>
      <c r="E11" s="8">
        <v>6.0</v>
      </c>
      <c r="F11" s="8">
        <v>3.0</v>
      </c>
      <c r="G11" s="12">
        <v>150.98</v>
      </c>
      <c r="H11" s="12">
        <v>1.0</v>
      </c>
      <c r="I11" s="8">
        <v>1.0</v>
      </c>
      <c r="J11" s="8"/>
      <c r="K11" s="8"/>
      <c r="L11" s="8"/>
      <c r="M11" s="5">
        <f t="shared" si="1"/>
        <v>119</v>
      </c>
      <c r="N11" s="5">
        <f t="shared" si="2"/>
        <v>4</v>
      </c>
      <c r="O11" s="5">
        <f t="shared" si="3"/>
        <v>8</v>
      </c>
      <c r="P11" s="8">
        <v>4.0</v>
      </c>
      <c r="Q11" s="5"/>
      <c r="R11" s="5">
        <f t="shared" si="4"/>
        <v>0</v>
      </c>
      <c r="S11" s="8"/>
      <c r="T11" s="5"/>
      <c r="U11" s="8"/>
      <c r="V11" s="5"/>
      <c r="W11" s="5">
        <f t="shared" si="5"/>
        <v>135</v>
      </c>
      <c r="X11" s="8">
        <v>2.0</v>
      </c>
      <c r="Y11" s="5">
        <f t="shared" si="6"/>
        <v>270</v>
      </c>
      <c r="Z11" s="5">
        <f>SUM(Y11:Y14)</f>
        <v>387</v>
      </c>
    </row>
    <row r="12">
      <c r="A12" s="3"/>
      <c r="B12" s="2" t="s">
        <v>90</v>
      </c>
      <c r="C12" s="2"/>
      <c r="D12" s="2"/>
      <c r="E12" s="2"/>
      <c r="F12" s="2"/>
      <c r="G12" s="2"/>
      <c r="H12" s="2"/>
      <c r="I12" s="3"/>
      <c r="J12" s="2">
        <v>1.0</v>
      </c>
      <c r="K12" s="2">
        <v>12.0</v>
      </c>
      <c r="L12" s="2">
        <v>6.75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3"/>
      <c r="Q12" s="3"/>
      <c r="R12" s="5">
        <f t="shared" si="4"/>
        <v>37</v>
      </c>
      <c r="S12" s="2">
        <v>2.0</v>
      </c>
      <c r="T12" s="3"/>
      <c r="U12" s="2"/>
      <c r="V12" s="2"/>
      <c r="W12" s="5">
        <f t="shared" si="5"/>
        <v>39</v>
      </c>
      <c r="X12" s="8">
        <v>1.0</v>
      </c>
      <c r="Y12" s="5">
        <f t="shared" si="6"/>
        <v>39</v>
      </c>
      <c r="Z12" s="3"/>
    </row>
    <row r="13">
      <c r="A13" s="3"/>
      <c r="B13" s="2" t="s">
        <v>65</v>
      </c>
      <c r="C13" s="2">
        <v>13.0</v>
      </c>
      <c r="D13" s="2">
        <v>14.0</v>
      </c>
      <c r="E13" s="2">
        <v>1.0</v>
      </c>
      <c r="F13" s="2">
        <v>0.0</v>
      </c>
      <c r="G13" s="2">
        <v>93.0</v>
      </c>
      <c r="H13" s="3"/>
      <c r="I13" s="3"/>
      <c r="J13" s="3"/>
      <c r="K13" s="3"/>
      <c r="L13" s="3"/>
      <c r="M13" s="5">
        <f t="shared" si="1"/>
        <v>17</v>
      </c>
      <c r="N13" s="5">
        <f t="shared" si="2"/>
        <v>0</v>
      </c>
      <c r="O13" s="5">
        <f t="shared" si="3"/>
        <v>0</v>
      </c>
      <c r="P13" s="2">
        <v>0.0</v>
      </c>
      <c r="Q13" s="3"/>
      <c r="R13" s="5">
        <f t="shared" si="4"/>
        <v>0</v>
      </c>
      <c r="S13" s="2"/>
      <c r="T13" s="3"/>
      <c r="U13" s="2"/>
      <c r="V13" s="2"/>
      <c r="W13" s="5">
        <f t="shared" si="5"/>
        <v>17</v>
      </c>
      <c r="X13" s="8">
        <v>1.0</v>
      </c>
      <c r="Y13" s="5">
        <f t="shared" si="6"/>
        <v>17</v>
      </c>
      <c r="Z13" s="3"/>
    </row>
    <row r="14">
      <c r="A14" s="3"/>
      <c r="B14" s="2" t="s">
        <v>67</v>
      </c>
      <c r="C14" s="3"/>
      <c r="D14" s="3"/>
      <c r="E14" s="3"/>
      <c r="F14" s="3"/>
      <c r="G14" s="3"/>
      <c r="H14" s="3"/>
      <c r="I14" s="3"/>
      <c r="J14" s="2">
        <v>2.0</v>
      </c>
      <c r="K14" s="2">
        <v>9.0</v>
      </c>
      <c r="L14" s="2">
        <v>6.25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3"/>
      <c r="Q14" s="3"/>
      <c r="R14" s="5">
        <f t="shared" si="4"/>
        <v>59</v>
      </c>
      <c r="S14" s="2">
        <v>2.0</v>
      </c>
      <c r="T14" s="3"/>
      <c r="U14" s="2"/>
      <c r="V14" s="2"/>
      <c r="W14" s="5">
        <f t="shared" si="5"/>
        <v>61</v>
      </c>
      <c r="X14" s="8">
        <v>1.0</v>
      </c>
      <c r="Y14" s="5">
        <f t="shared" si="6"/>
        <v>61</v>
      </c>
      <c r="Z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96</v>
      </c>
      <c r="C2" s="8">
        <v>10.0</v>
      </c>
      <c r="D2" s="8">
        <v>5.0</v>
      </c>
      <c r="E2" s="8">
        <v>2.0</v>
      </c>
      <c r="F2" s="8">
        <v>0.0</v>
      </c>
      <c r="G2" s="8">
        <v>200.0</v>
      </c>
      <c r="H2" s="8"/>
      <c r="I2" s="8"/>
      <c r="J2" s="8"/>
      <c r="K2" s="8"/>
      <c r="L2" s="8"/>
      <c r="M2" s="5">
        <f t="shared" ref="M2:M7" si="1">(C2*1)+(E2*4)+(F2*6)</f>
        <v>18</v>
      </c>
      <c r="N2" s="5">
        <f t="shared" ref="N2:N7" si="2">H2*4</f>
        <v>0</v>
      </c>
      <c r="O2" s="5">
        <f t="shared" ref="O2:O7" si="3">I2*8</f>
        <v>0</v>
      </c>
      <c r="P2" s="8"/>
      <c r="Q2" s="8"/>
      <c r="R2" s="5">
        <f t="shared" ref="R2:R7" si="4">(J2*25)+(K2*1)</f>
        <v>0</v>
      </c>
      <c r="S2" s="8"/>
      <c r="T2" s="5"/>
      <c r="U2" s="8">
        <v>8.0</v>
      </c>
      <c r="V2" s="5"/>
      <c r="W2" s="5">
        <f t="shared" ref="W2:W7" si="5">SUM(M2:V2)</f>
        <v>26</v>
      </c>
      <c r="X2" s="8">
        <v>2.0</v>
      </c>
      <c r="Y2" s="5">
        <f t="shared" ref="Y2:Y7" si="6">W2*X2</f>
        <v>52</v>
      </c>
      <c r="Z2" s="5">
        <f>sum(Y2)</f>
        <v>52</v>
      </c>
    </row>
    <row r="3">
      <c r="A3" s="4" t="s">
        <v>2</v>
      </c>
      <c r="B3" s="8" t="s">
        <v>45</v>
      </c>
      <c r="C3" s="8">
        <v>67.0</v>
      </c>
      <c r="D3" s="8">
        <v>45.0</v>
      </c>
      <c r="E3" s="8">
        <v>3.0</v>
      </c>
      <c r="F3" s="8">
        <v>5.0</v>
      </c>
      <c r="G3" s="8">
        <v>148.0</v>
      </c>
      <c r="H3" s="8"/>
      <c r="I3" s="8">
        <v>1.0</v>
      </c>
      <c r="J3" s="8"/>
      <c r="K3" s="8"/>
      <c r="L3" s="8"/>
      <c r="M3" s="5">
        <f t="shared" si="1"/>
        <v>109</v>
      </c>
      <c r="N3" s="5">
        <f t="shared" si="2"/>
        <v>0</v>
      </c>
      <c r="O3" s="5">
        <f t="shared" si="3"/>
        <v>8</v>
      </c>
      <c r="P3" s="8">
        <v>2.0</v>
      </c>
      <c r="Q3" s="5"/>
      <c r="R3" s="5">
        <f t="shared" si="4"/>
        <v>0</v>
      </c>
      <c r="S3" s="8"/>
      <c r="T3" s="8"/>
      <c r="U3" s="8">
        <v>8.0</v>
      </c>
      <c r="V3" s="5"/>
      <c r="W3" s="5">
        <f t="shared" si="5"/>
        <v>127</v>
      </c>
      <c r="X3" s="8">
        <v>1.0</v>
      </c>
      <c r="Y3" s="5">
        <f t="shared" si="6"/>
        <v>127</v>
      </c>
      <c r="Z3" s="5">
        <f>SUM(Y3)</f>
        <v>127</v>
      </c>
    </row>
    <row r="4">
      <c r="A4" s="4" t="s">
        <v>3</v>
      </c>
      <c r="B4" s="8" t="s">
        <v>98</v>
      </c>
      <c r="C4" s="8">
        <v>1.0</v>
      </c>
      <c r="D4" s="8">
        <v>5.0</v>
      </c>
      <c r="E4" s="8">
        <v>0.0</v>
      </c>
      <c r="F4" s="8">
        <v>0.0</v>
      </c>
      <c r="G4" s="12">
        <v>20.0</v>
      </c>
      <c r="H4" s="12"/>
      <c r="I4" s="8"/>
      <c r="J4" s="8">
        <v>1.0</v>
      </c>
      <c r="K4" s="8">
        <v>10.0</v>
      </c>
      <c r="L4" s="8">
        <v>8.75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35</v>
      </c>
      <c r="S4" s="8">
        <v>0.0</v>
      </c>
      <c r="T4" s="5"/>
      <c r="U4" s="8"/>
      <c r="V4" s="5"/>
      <c r="W4" s="5">
        <f t="shared" si="5"/>
        <v>36</v>
      </c>
      <c r="X4" s="8">
        <v>1.0</v>
      </c>
      <c r="Y4" s="5">
        <f t="shared" si="6"/>
        <v>36</v>
      </c>
      <c r="Z4" s="8">
        <f>sum(Y4:Y6)</f>
        <v>255</v>
      </c>
    </row>
    <row r="5">
      <c r="A5" s="4"/>
      <c r="B5" s="8" t="s">
        <v>91</v>
      </c>
      <c r="C5" s="8">
        <v>38.0</v>
      </c>
      <c r="D5" s="8">
        <v>26.0</v>
      </c>
      <c r="E5" s="8">
        <v>6.0</v>
      </c>
      <c r="F5" s="8">
        <v>0.0</v>
      </c>
      <c r="G5" s="12">
        <v>146.0</v>
      </c>
      <c r="H5" s="12">
        <v>1.0</v>
      </c>
      <c r="I5" s="8"/>
      <c r="J5" s="8"/>
      <c r="K5" s="8"/>
      <c r="L5" s="8"/>
      <c r="M5" s="5">
        <f t="shared" si="1"/>
        <v>62</v>
      </c>
      <c r="N5" s="5">
        <f t="shared" si="2"/>
        <v>4</v>
      </c>
      <c r="O5" s="5">
        <f t="shared" si="3"/>
        <v>0</v>
      </c>
      <c r="P5" s="8">
        <v>2.0</v>
      </c>
      <c r="Q5" s="5"/>
      <c r="R5" s="5">
        <f t="shared" si="4"/>
        <v>0</v>
      </c>
      <c r="S5" s="8"/>
      <c r="T5" s="5"/>
      <c r="U5" s="8"/>
      <c r="V5" s="5"/>
      <c r="W5" s="5">
        <f t="shared" si="5"/>
        <v>68</v>
      </c>
      <c r="X5" s="8">
        <v>2.0</v>
      </c>
      <c r="Y5" s="5">
        <f t="shared" si="6"/>
        <v>136</v>
      </c>
      <c r="Z5" s="5"/>
    </row>
    <row r="6">
      <c r="A6" s="4"/>
      <c r="B6" s="8" t="s">
        <v>46</v>
      </c>
      <c r="C6" s="8">
        <v>43.0</v>
      </c>
      <c r="D6" s="8">
        <v>25.0</v>
      </c>
      <c r="E6" s="8">
        <v>3.0</v>
      </c>
      <c r="F6" s="8">
        <v>3.0</v>
      </c>
      <c r="G6" s="12">
        <v>172.0</v>
      </c>
      <c r="H6" s="12">
        <v>1.0</v>
      </c>
      <c r="I6" s="8"/>
      <c r="J6" s="8"/>
      <c r="K6" s="8"/>
      <c r="L6" s="8"/>
      <c r="M6" s="5">
        <f t="shared" si="1"/>
        <v>73</v>
      </c>
      <c r="N6" s="5">
        <f t="shared" si="2"/>
        <v>4</v>
      </c>
      <c r="O6" s="5">
        <f t="shared" si="3"/>
        <v>0</v>
      </c>
      <c r="P6" s="8">
        <v>6.0</v>
      </c>
      <c r="Q6" s="8"/>
      <c r="R6" s="5">
        <f t="shared" si="4"/>
        <v>0</v>
      </c>
      <c r="S6" s="8"/>
      <c r="T6" s="8"/>
      <c r="U6" s="8"/>
      <c r="V6" s="8"/>
      <c r="W6" s="5">
        <f t="shared" si="5"/>
        <v>83</v>
      </c>
      <c r="X6" s="8">
        <v>1.0</v>
      </c>
      <c r="Y6" s="5">
        <f t="shared" si="6"/>
        <v>83</v>
      </c>
      <c r="Z6" s="5"/>
    </row>
    <row r="7">
      <c r="A7" s="9" t="s">
        <v>5</v>
      </c>
      <c r="B7" s="8" t="s">
        <v>99</v>
      </c>
      <c r="C7" s="8"/>
      <c r="D7" s="8"/>
      <c r="E7" s="8"/>
      <c r="F7" s="8"/>
      <c r="G7" s="12"/>
      <c r="H7" s="12"/>
      <c r="I7" s="5"/>
      <c r="J7" s="8">
        <v>0.0</v>
      </c>
      <c r="K7" s="8">
        <v>2.0</v>
      </c>
      <c r="L7" s="8">
        <v>10.66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2</v>
      </c>
      <c r="S7" s="8">
        <v>-2.0</v>
      </c>
      <c r="T7" s="5"/>
      <c r="U7" s="8"/>
      <c r="V7" s="5"/>
      <c r="W7" s="5">
        <f t="shared" si="5"/>
        <v>0</v>
      </c>
      <c r="X7" s="8">
        <v>1.0</v>
      </c>
      <c r="Y7" s="5">
        <f t="shared" si="6"/>
        <v>0</v>
      </c>
      <c r="Z7" s="5">
        <f>SUM(Y7)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.5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12.38"/>
    <col customWidth="1" min="14" max="15" width="9.5"/>
    <col customWidth="1" min="16" max="16" width="9.0"/>
    <col customWidth="1" min="17" max="17" width="13.13"/>
    <col customWidth="1" min="18" max="18" width="9.0"/>
    <col customWidth="1" min="19" max="19" width="10.5"/>
    <col customWidth="1" min="20" max="20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</row>
    <row r="2">
      <c r="A2" s="4" t="s">
        <v>4</v>
      </c>
      <c r="B2" s="5" t="s">
        <v>25</v>
      </c>
      <c r="C2" s="5"/>
      <c r="D2" s="5"/>
      <c r="E2" s="5"/>
      <c r="F2" s="5"/>
      <c r="G2" s="5"/>
      <c r="H2" s="5"/>
      <c r="I2" s="5"/>
      <c r="J2" s="5">
        <v>1.0</v>
      </c>
      <c r="K2" s="5">
        <v>7.0</v>
      </c>
      <c r="L2" s="5">
        <v>10.75</v>
      </c>
      <c r="M2" s="5"/>
      <c r="N2" s="5">
        <f t="shared" ref="N2:N9" si="1">H2*4</f>
        <v>0</v>
      </c>
      <c r="O2" s="5">
        <f t="shared" ref="O2:O9" si="2">I2*8</f>
        <v>0</v>
      </c>
      <c r="P2" s="5"/>
      <c r="Q2" s="5">
        <f t="shared" ref="Q2:Q3" si="3">(J2*25)+(K2*1)</f>
        <v>32</v>
      </c>
      <c r="R2" s="5">
        <v>-2.0</v>
      </c>
      <c r="S2" s="5">
        <f t="shared" ref="S2:S9" si="4">SUM(M2:R2)</f>
        <v>30</v>
      </c>
      <c r="T2" s="5">
        <f>S2</f>
        <v>30</v>
      </c>
    </row>
    <row r="3">
      <c r="A3" s="4" t="s">
        <v>2</v>
      </c>
      <c r="B3" s="5" t="s">
        <v>26</v>
      </c>
      <c r="C3" s="5">
        <v>5.0</v>
      </c>
      <c r="D3" s="5">
        <v>6.0</v>
      </c>
      <c r="E3" s="5">
        <v>1.0</v>
      </c>
      <c r="F3" s="5">
        <v>0.0</v>
      </c>
      <c r="G3" s="5">
        <v>83.33</v>
      </c>
      <c r="H3" s="5"/>
      <c r="I3" s="5"/>
      <c r="J3" s="5">
        <v>0.0</v>
      </c>
      <c r="K3" s="5">
        <v>4.0</v>
      </c>
      <c r="L3" s="5">
        <v>10.66</v>
      </c>
      <c r="M3" s="5">
        <f t="shared" ref="M3:M9" si="5">(C3*1)+(E3*4)+(F3*6)</f>
        <v>9</v>
      </c>
      <c r="N3" s="5">
        <f t="shared" si="1"/>
        <v>0</v>
      </c>
      <c r="O3" s="5">
        <f t="shared" si="2"/>
        <v>0</v>
      </c>
      <c r="P3" s="5"/>
      <c r="Q3" s="5">
        <f t="shared" si="3"/>
        <v>4</v>
      </c>
      <c r="R3" s="5">
        <v>-2.0</v>
      </c>
      <c r="S3" s="5">
        <f t="shared" si="4"/>
        <v>11</v>
      </c>
      <c r="T3" s="5">
        <f>SUM(S3:S5)</f>
        <v>162</v>
      </c>
    </row>
    <row r="4">
      <c r="A4" s="6"/>
      <c r="B4" s="5" t="s">
        <v>27</v>
      </c>
      <c r="C4" s="5">
        <v>56.0</v>
      </c>
      <c r="D4" s="5">
        <v>31.0</v>
      </c>
      <c r="E4" s="5">
        <v>9.0</v>
      </c>
      <c r="F4" s="5">
        <v>2.0</v>
      </c>
      <c r="G4" s="5">
        <v>180.64</v>
      </c>
      <c r="H4" s="5"/>
      <c r="I4" s="5">
        <v>1.0</v>
      </c>
      <c r="J4" s="5"/>
      <c r="K4" s="5"/>
      <c r="L4" s="5"/>
      <c r="M4" s="5">
        <f t="shared" si="5"/>
        <v>104</v>
      </c>
      <c r="N4" s="5">
        <f t="shared" si="1"/>
        <v>0</v>
      </c>
      <c r="O4" s="5">
        <f t="shared" si="2"/>
        <v>8</v>
      </c>
      <c r="P4" s="5">
        <v>6.0</v>
      </c>
      <c r="Q4" s="5"/>
      <c r="R4" s="5"/>
      <c r="S4" s="5">
        <f t="shared" si="4"/>
        <v>118</v>
      </c>
      <c r="T4" s="6"/>
    </row>
    <row r="5">
      <c r="A5" s="6"/>
      <c r="B5" s="5" t="s">
        <v>28</v>
      </c>
      <c r="C5" s="5">
        <v>15.0</v>
      </c>
      <c r="D5" s="5">
        <v>5.0</v>
      </c>
      <c r="E5" s="5">
        <v>2.0</v>
      </c>
      <c r="F5" s="5">
        <v>1.0</v>
      </c>
      <c r="G5" s="5">
        <v>300.0</v>
      </c>
      <c r="H5" s="5"/>
      <c r="I5" s="5"/>
      <c r="J5" s="5">
        <v>0.0</v>
      </c>
      <c r="K5" s="5">
        <v>2.0</v>
      </c>
      <c r="L5" s="5">
        <v>7.0</v>
      </c>
      <c r="M5" s="5">
        <f t="shared" si="5"/>
        <v>29</v>
      </c>
      <c r="N5" s="5">
        <f t="shared" si="1"/>
        <v>0</v>
      </c>
      <c r="O5" s="5">
        <f t="shared" si="2"/>
        <v>0</v>
      </c>
      <c r="P5" s="5"/>
      <c r="Q5" s="5">
        <f>(J5*25)+(K5*1)</f>
        <v>2</v>
      </c>
      <c r="R5" s="5">
        <v>2.0</v>
      </c>
      <c r="S5" s="5">
        <f t="shared" si="4"/>
        <v>33</v>
      </c>
      <c r="T5" s="6"/>
    </row>
    <row r="6">
      <c r="A6" s="4" t="s">
        <v>3</v>
      </c>
      <c r="B6" s="5" t="s">
        <v>29</v>
      </c>
      <c r="C6" s="5">
        <v>4.0</v>
      </c>
      <c r="D6" s="5">
        <v>5.0</v>
      </c>
      <c r="E6" s="5">
        <v>1.0</v>
      </c>
      <c r="F6" s="5">
        <v>0.0</v>
      </c>
      <c r="G6" s="7">
        <v>80.0</v>
      </c>
      <c r="H6" s="7"/>
      <c r="I6" s="5"/>
      <c r="J6" s="5"/>
      <c r="K6" s="5"/>
      <c r="L6" s="5"/>
      <c r="M6" s="5">
        <f t="shared" si="5"/>
        <v>8</v>
      </c>
      <c r="N6" s="5">
        <f t="shared" si="1"/>
        <v>0</v>
      </c>
      <c r="O6" s="5">
        <f t="shared" si="2"/>
        <v>0</v>
      </c>
      <c r="P6" s="5"/>
      <c r="Q6" s="5"/>
      <c r="R6" s="5"/>
      <c r="S6" s="5">
        <f t="shared" si="4"/>
        <v>8</v>
      </c>
      <c r="T6" s="5">
        <f>SUM(S6:S9)</f>
        <v>193</v>
      </c>
    </row>
    <row r="7">
      <c r="A7" s="6"/>
      <c r="B7" s="5" t="s">
        <v>30</v>
      </c>
      <c r="C7" s="5">
        <v>6.0</v>
      </c>
      <c r="D7" s="5">
        <v>7.0</v>
      </c>
      <c r="E7" s="5">
        <v>1.0</v>
      </c>
      <c r="F7" s="5">
        <v>0.0</v>
      </c>
      <c r="G7" s="7">
        <v>85.71</v>
      </c>
      <c r="H7" s="7"/>
      <c r="I7" s="5"/>
      <c r="J7" s="5"/>
      <c r="K7" s="5"/>
      <c r="L7" s="5"/>
      <c r="M7" s="5">
        <f t="shared" si="5"/>
        <v>10</v>
      </c>
      <c r="N7" s="5">
        <f t="shared" si="1"/>
        <v>0</v>
      </c>
      <c r="O7" s="5">
        <f t="shared" si="2"/>
        <v>0</v>
      </c>
      <c r="P7" s="5"/>
      <c r="Q7" s="5"/>
      <c r="R7" s="5"/>
      <c r="S7" s="5">
        <f t="shared" si="4"/>
        <v>10</v>
      </c>
      <c r="T7" s="6"/>
    </row>
    <row r="8">
      <c r="A8" s="6"/>
      <c r="B8" s="5" t="s">
        <v>31</v>
      </c>
      <c r="C8" s="5">
        <v>59.0</v>
      </c>
      <c r="D8" s="8">
        <v>36.0</v>
      </c>
      <c r="E8" s="5">
        <v>4.0</v>
      </c>
      <c r="F8" s="5">
        <v>3.0</v>
      </c>
      <c r="G8" s="7">
        <v>163.88</v>
      </c>
      <c r="H8" s="7"/>
      <c r="I8" s="5">
        <v>1.0</v>
      </c>
      <c r="J8" s="5"/>
      <c r="K8" s="5"/>
      <c r="L8" s="5"/>
      <c r="M8" s="5">
        <f t="shared" si="5"/>
        <v>93</v>
      </c>
      <c r="N8" s="5">
        <f t="shared" si="1"/>
        <v>0</v>
      </c>
      <c r="O8" s="5">
        <f t="shared" si="2"/>
        <v>8</v>
      </c>
      <c r="P8" s="5">
        <v>4.0</v>
      </c>
      <c r="Q8" s="5"/>
      <c r="R8" s="5"/>
      <c r="S8" s="5">
        <f t="shared" si="4"/>
        <v>105</v>
      </c>
      <c r="T8" s="6"/>
    </row>
    <row r="9">
      <c r="A9" s="6"/>
      <c r="B9" s="5" t="s">
        <v>32</v>
      </c>
      <c r="C9" s="5">
        <v>34.0</v>
      </c>
      <c r="D9" s="5">
        <v>16.0</v>
      </c>
      <c r="E9" s="5">
        <v>5.0</v>
      </c>
      <c r="F9" s="5">
        <v>1.0</v>
      </c>
      <c r="G9" s="7">
        <v>180.64</v>
      </c>
      <c r="H9" s="7">
        <v>1.0</v>
      </c>
      <c r="I9" s="5"/>
      <c r="J9" s="5"/>
      <c r="K9" s="5"/>
      <c r="L9" s="5"/>
      <c r="M9" s="5">
        <f t="shared" si="5"/>
        <v>60</v>
      </c>
      <c r="N9" s="5">
        <f t="shared" si="1"/>
        <v>4</v>
      </c>
      <c r="O9" s="5">
        <f t="shared" si="2"/>
        <v>0</v>
      </c>
      <c r="P9" s="5">
        <v>6.0</v>
      </c>
      <c r="Q9" s="5"/>
      <c r="R9" s="5"/>
      <c r="S9" s="5">
        <f t="shared" si="4"/>
        <v>70</v>
      </c>
      <c r="T9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8.0</v>
      </c>
      <c r="D2" s="8">
        <v>5.0</v>
      </c>
      <c r="E2" s="8">
        <v>4.0</v>
      </c>
      <c r="F2" s="8">
        <v>0.0</v>
      </c>
      <c r="G2" s="8">
        <v>112.5</v>
      </c>
      <c r="H2" s="8"/>
      <c r="I2" s="8"/>
      <c r="J2" s="8"/>
      <c r="K2" s="8"/>
      <c r="L2" s="8"/>
      <c r="M2" s="5">
        <f t="shared" ref="M2:M13" si="1">(C2*1)+(E2*4)+(F2*6)</f>
        <v>24</v>
      </c>
      <c r="N2" s="5">
        <f t="shared" ref="N2:N13" si="2">H2*4</f>
        <v>0</v>
      </c>
      <c r="O2" s="5">
        <f t="shared" ref="O2:O13" si="3">I2*8</f>
        <v>0</v>
      </c>
      <c r="P2" s="8"/>
      <c r="Q2" s="8"/>
      <c r="R2" s="5">
        <f t="shared" ref="R2:R13" si="4">(J2*25)+(K2*1)</f>
        <v>0</v>
      </c>
      <c r="S2" s="8"/>
      <c r="T2" s="5"/>
      <c r="U2" s="8"/>
      <c r="V2" s="5"/>
      <c r="W2" s="5">
        <f t="shared" ref="W2:W13" si="5">SUM(M2:V2)</f>
        <v>24</v>
      </c>
      <c r="X2" s="8">
        <v>1.0</v>
      </c>
      <c r="Y2" s="5">
        <f t="shared" ref="Y2:Y13" si="6">W2*X2</f>
        <v>24</v>
      </c>
      <c r="Z2" s="5">
        <f>sum(Y2:Y5)</f>
        <v>333</v>
      </c>
    </row>
    <row r="3">
      <c r="A3" s="4"/>
      <c r="B3" s="8" t="s">
        <v>81</v>
      </c>
      <c r="C3" s="8">
        <v>17.0</v>
      </c>
      <c r="D3" s="8">
        <v>14.0</v>
      </c>
      <c r="E3" s="8">
        <v>2.0</v>
      </c>
      <c r="F3" s="8">
        <v>0.0</v>
      </c>
      <c r="G3" s="8">
        <v>121.42</v>
      </c>
      <c r="H3" s="8"/>
      <c r="I3" s="8"/>
      <c r="J3" s="8"/>
      <c r="K3" s="8"/>
      <c r="L3" s="8"/>
      <c r="M3" s="5">
        <f t="shared" si="1"/>
        <v>25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5"/>
      <c r="U3" s="5"/>
      <c r="V3" s="5"/>
      <c r="W3" s="5">
        <f t="shared" si="5"/>
        <v>25</v>
      </c>
      <c r="X3" s="8">
        <v>1.0</v>
      </c>
      <c r="Y3" s="5">
        <f t="shared" si="6"/>
        <v>25</v>
      </c>
      <c r="Z3" s="5"/>
    </row>
    <row r="4">
      <c r="A4" s="4"/>
      <c r="B4" s="8" t="s">
        <v>41</v>
      </c>
      <c r="C4" s="8">
        <v>6.0</v>
      </c>
      <c r="D4" s="8">
        <v>2.0</v>
      </c>
      <c r="E4" s="8">
        <v>1.0</v>
      </c>
      <c r="F4" s="8">
        <v>0.0</v>
      </c>
      <c r="G4" s="8">
        <v>300.0</v>
      </c>
      <c r="H4" s="8"/>
      <c r="I4" s="8"/>
      <c r="J4" s="8">
        <v>2.0</v>
      </c>
      <c r="K4" s="8">
        <v>10.0</v>
      </c>
      <c r="L4" s="8">
        <v>7.0</v>
      </c>
      <c r="M4" s="5">
        <f t="shared" si="1"/>
        <v>10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60</v>
      </c>
      <c r="S4" s="8"/>
      <c r="T4" s="5"/>
      <c r="U4" s="8"/>
      <c r="V4" s="5"/>
      <c r="W4" s="5">
        <f t="shared" si="5"/>
        <v>70</v>
      </c>
      <c r="X4" s="8">
        <v>1.0</v>
      </c>
      <c r="Y4" s="5">
        <f t="shared" si="6"/>
        <v>70</v>
      </c>
      <c r="Z4" s="5"/>
    </row>
    <row r="5">
      <c r="A5" s="4"/>
      <c r="B5" s="8" t="s">
        <v>74</v>
      </c>
      <c r="C5" s="8">
        <v>61.0</v>
      </c>
      <c r="D5" s="8">
        <v>43.0</v>
      </c>
      <c r="E5" s="8">
        <v>9.0</v>
      </c>
      <c r="F5" s="8">
        <v>0.0</v>
      </c>
      <c r="G5" s="8">
        <v>141.86</v>
      </c>
      <c r="H5" s="8"/>
      <c r="I5" s="8">
        <v>1.0</v>
      </c>
      <c r="J5" s="8"/>
      <c r="K5" s="8"/>
      <c r="L5" s="8"/>
      <c r="M5" s="5">
        <f t="shared" si="1"/>
        <v>97</v>
      </c>
      <c r="N5" s="5">
        <f t="shared" si="2"/>
        <v>0</v>
      </c>
      <c r="O5" s="5">
        <f t="shared" si="3"/>
        <v>8</v>
      </c>
      <c r="P5" s="8">
        <v>2.0</v>
      </c>
      <c r="Q5" s="8"/>
      <c r="R5" s="5">
        <f t="shared" si="4"/>
        <v>0</v>
      </c>
      <c r="S5" s="8"/>
      <c r="T5" s="8"/>
      <c r="U5" s="5"/>
      <c r="V5" s="5"/>
      <c r="W5" s="5">
        <f t="shared" si="5"/>
        <v>107</v>
      </c>
      <c r="X5" s="8">
        <v>2.0</v>
      </c>
      <c r="Y5" s="5">
        <f t="shared" si="6"/>
        <v>214</v>
      </c>
      <c r="Z5" s="5"/>
    </row>
    <row r="6">
      <c r="A6" s="4" t="s">
        <v>2</v>
      </c>
      <c r="B6" s="8" t="s">
        <v>86</v>
      </c>
      <c r="C6" s="8">
        <v>18.0</v>
      </c>
      <c r="D6" s="8">
        <v>16.0</v>
      </c>
      <c r="E6" s="8">
        <v>4.0</v>
      </c>
      <c r="F6" s="8">
        <v>0.0</v>
      </c>
      <c r="G6" s="8">
        <v>112.5</v>
      </c>
      <c r="H6" s="8"/>
      <c r="I6" s="5"/>
      <c r="J6" s="8"/>
      <c r="K6" s="8"/>
      <c r="L6" s="8"/>
      <c r="M6" s="5">
        <f t="shared" si="1"/>
        <v>34</v>
      </c>
      <c r="N6" s="5">
        <f t="shared" si="2"/>
        <v>0</v>
      </c>
      <c r="O6" s="5">
        <f t="shared" si="3"/>
        <v>0</v>
      </c>
      <c r="P6" s="8">
        <v>0.0</v>
      </c>
      <c r="Q6" s="5"/>
      <c r="R6" s="5">
        <f t="shared" si="4"/>
        <v>0</v>
      </c>
      <c r="S6" s="8"/>
      <c r="T6" s="8"/>
      <c r="U6" s="8"/>
      <c r="V6" s="5"/>
      <c r="W6" s="5">
        <f t="shared" si="5"/>
        <v>34</v>
      </c>
      <c r="X6" s="8">
        <v>1.5</v>
      </c>
      <c r="Y6" s="5">
        <f t="shared" si="6"/>
        <v>51</v>
      </c>
      <c r="Z6" s="5">
        <f>SUM(Y6:Y8)</f>
        <v>195</v>
      </c>
    </row>
    <row r="7">
      <c r="A7" s="4"/>
      <c r="B7" s="2" t="s">
        <v>43</v>
      </c>
      <c r="C7" s="8">
        <v>27.0</v>
      </c>
      <c r="D7" s="8">
        <v>19.0</v>
      </c>
      <c r="E7" s="8">
        <v>2.0</v>
      </c>
      <c r="F7" s="8">
        <v>1.0</v>
      </c>
      <c r="G7" s="8">
        <v>142.1</v>
      </c>
      <c r="H7" s="8">
        <v>1.0</v>
      </c>
      <c r="I7" s="5"/>
      <c r="J7" s="8"/>
      <c r="K7" s="8"/>
      <c r="L7" s="8"/>
      <c r="M7" s="5">
        <f t="shared" si="1"/>
        <v>41</v>
      </c>
      <c r="N7" s="5">
        <f t="shared" si="2"/>
        <v>4</v>
      </c>
      <c r="O7" s="5">
        <f t="shared" si="3"/>
        <v>0</v>
      </c>
      <c r="P7" s="8">
        <v>2.0</v>
      </c>
      <c r="Q7" s="5"/>
      <c r="R7" s="5">
        <f t="shared" si="4"/>
        <v>0</v>
      </c>
      <c r="S7" s="8"/>
      <c r="T7" s="8"/>
      <c r="U7" s="8">
        <v>8.0</v>
      </c>
      <c r="V7" s="5"/>
      <c r="W7" s="5">
        <f t="shared" si="5"/>
        <v>55</v>
      </c>
      <c r="X7" s="8">
        <v>1.0</v>
      </c>
      <c r="Y7" s="5">
        <f t="shared" si="6"/>
        <v>55</v>
      </c>
      <c r="Z7" s="5"/>
    </row>
    <row r="8">
      <c r="A8" s="4"/>
      <c r="B8" s="2" t="s">
        <v>102</v>
      </c>
      <c r="C8" s="8">
        <v>49.0</v>
      </c>
      <c r="D8" s="8">
        <v>29.0</v>
      </c>
      <c r="E8" s="8">
        <v>5.0</v>
      </c>
      <c r="F8" s="8">
        <v>2.0</v>
      </c>
      <c r="G8" s="8">
        <v>168.96</v>
      </c>
      <c r="H8" s="8">
        <v>1.0</v>
      </c>
      <c r="I8" s="5"/>
      <c r="J8" s="8"/>
      <c r="K8" s="8"/>
      <c r="L8" s="8"/>
      <c r="M8" s="5">
        <f t="shared" si="1"/>
        <v>81</v>
      </c>
      <c r="N8" s="5">
        <f t="shared" si="2"/>
        <v>4</v>
      </c>
      <c r="O8" s="5">
        <f t="shared" si="3"/>
        <v>0</v>
      </c>
      <c r="P8" s="8">
        <v>4.0</v>
      </c>
      <c r="Q8" s="5"/>
      <c r="R8" s="5">
        <f t="shared" si="4"/>
        <v>0</v>
      </c>
      <c r="S8" s="8"/>
      <c r="T8" s="8"/>
      <c r="U8" s="8"/>
      <c r="V8" s="5"/>
      <c r="W8" s="5">
        <f t="shared" si="5"/>
        <v>89</v>
      </c>
      <c r="X8" s="8">
        <v>1.0</v>
      </c>
      <c r="Y8" s="5">
        <f t="shared" si="6"/>
        <v>89</v>
      </c>
      <c r="Z8" s="5"/>
    </row>
    <row r="9">
      <c r="A9" s="4" t="s">
        <v>3</v>
      </c>
      <c r="B9" s="8" t="s">
        <v>83</v>
      </c>
      <c r="C9" s="8">
        <v>0.0</v>
      </c>
      <c r="D9" s="8">
        <v>3.0</v>
      </c>
      <c r="E9" s="8">
        <v>0.0</v>
      </c>
      <c r="F9" s="8">
        <v>0.0</v>
      </c>
      <c r="G9" s="12">
        <v>0.0</v>
      </c>
      <c r="H9" s="12"/>
      <c r="I9" s="8"/>
      <c r="J9" s="8"/>
      <c r="K9" s="5"/>
      <c r="L9" s="5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>
        <v>-2.0</v>
      </c>
      <c r="R9" s="5">
        <f t="shared" si="4"/>
        <v>0</v>
      </c>
      <c r="S9" s="5"/>
      <c r="T9" s="5"/>
      <c r="U9" s="8"/>
      <c r="V9" s="5"/>
      <c r="W9" s="5">
        <f t="shared" si="5"/>
        <v>-2</v>
      </c>
      <c r="X9" s="8">
        <v>2.0</v>
      </c>
      <c r="Y9" s="5">
        <f t="shared" si="6"/>
        <v>-4</v>
      </c>
      <c r="Z9" s="8">
        <f>sum(Y9:Y10)</f>
        <v>57</v>
      </c>
    </row>
    <row r="10">
      <c r="A10" s="4"/>
      <c r="B10" s="8" t="s">
        <v>78</v>
      </c>
      <c r="C10" s="8"/>
      <c r="D10" s="8"/>
      <c r="E10" s="8"/>
      <c r="F10" s="8"/>
      <c r="G10" s="12"/>
      <c r="H10" s="12"/>
      <c r="I10" s="8"/>
      <c r="J10" s="8">
        <v>2.0</v>
      </c>
      <c r="K10" s="8">
        <v>9.0</v>
      </c>
      <c r="L10" s="8">
        <v>6.25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59</v>
      </c>
      <c r="S10" s="8">
        <v>2.0</v>
      </c>
      <c r="T10" s="8"/>
      <c r="U10" s="8"/>
      <c r="V10" s="5"/>
      <c r="W10" s="5">
        <f t="shared" si="5"/>
        <v>61</v>
      </c>
      <c r="X10" s="8">
        <v>1.0</v>
      </c>
      <c r="Y10" s="5">
        <f t="shared" si="6"/>
        <v>61</v>
      </c>
      <c r="Z10" s="5"/>
    </row>
    <row r="11">
      <c r="A11" s="9" t="s">
        <v>5</v>
      </c>
      <c r="B11" s="8" t="s">
        <v>48</v>
      </c>
      <c r="C11" s="8">
        <v>22.0</v>
      </c>
      <c r="D11" s="8">
        <v>9.0</v>
      </c>
      <c r="E11" s="8">
        <v>3.0</v>
      </c>
      <c r="F11" s="8">
        <v>1.0</v>
      </c>
      <c r="G11" s="12">
        <v>244.44</v>
      </c>
      <c r="H11" s="12"/>
      <c r="I11" s="8"/>
      <c r="J11" s="8">
        <v>1.0</v>
      </c>
      <c r="K11" s="8">
        <v>8.0</v>
      </c>
      <c r="L11" s="8">
        <v>7.1</v>
      </c>
      <c r="M11" s="5">
        <f t="shared" si="1"/>
        <v>40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33</v>
      </c>
      <c r="S11" s="8"/>
      <c r="T11" s="5"/>
      <c r="U11" s="8"/>
      <c r="V11" s="5"/>
      <c r="W11" s="5">
        <f t="shared" si="5"/>
        <v>73</v>
      </c>
      <c r="X11" s="8">
        <v>2.0</v>
      </c>
      <c r="Y11" s="5">
        <f t="shared" si="6"/>
        <v>146</v>
      </c>
      <c r="Z11" s="5">
        <f>SUM(Y11:Y13)</f>
        <v>146</v>
      </c>
    </row>
    <row r="12">
      <c r="A12" s="3"/>
      <c r="B12" s="15" t="s">
        <v>49</v>
      </c>
      <c r="C12" s="2"/>
      <c r="D12" s="2"/>
      <c r="E12" s="2"/>
      <c r="F12" s="2"/>
      <c r="G12" s="2"/>
      <c r="H12" s="2"/>
      <c r="I12" s="3"/>
      <c r="J12" s="2"/>
      <c r="K12" s="2"/>
      <c r="L12" s="2"/>
      <c r="M12" s="5">
        <f t="shared" si="1"/>
        <v>0</v>
      </c>
      <c r="N12" s="5">
        <f t="shared" si="2"/>
        <v>0</v>
      </c>
      <c r="O12" s="5">
        <f t="shared" si="3"/>
        <v>0</v>
      </c>
      <c r="P12" s="3"/>
      <c r="Q12" s="3"/>
      <c r="R12" s="5">
        <f t="shared" si="4"/>
        <v>0</v>
      </c>
      <c r="S12" s="2"/>
      <c r="T12" s="3"/>
      <c r="U12" s="2"/>
      <c r="V12" s="2"/>
      <c r="W12" s="5">
        <f t="shared" si="5"/>
        <v>0</v>
      </c>
      <c r="X12" s="8">
        <v>1.0</v>
      </c>
      <c r="Y12" s="5">
        <f t="shared" si="6"/>
        <v>0</v>
      </c>
      <c r="Z12" s="3"/>
    </row>
    <row r="13">
      <c r="A13" s="3"/>
      <c r="B13" s="15" t="s">
        <v>79</v>
      </c>
      <c r="C13" s="2"/>
      <c r="D13" s="2"/>
      <c r="E13" s="2"/>
      <c r="F13" s="2"/>
      <c r="G13" s="2"/>
      <c r="H13" s="3"/>
      <c r="I13" s="3"/>
      <c r="J13" s="3"/>
      <c r="K13" s="3"/>
      <c r="L13" s="3"/>
      <c r="M13" s="5">
        <f t="shared" si="1"/>
        <v>0</v>
      </c>
      <c r="N13" s="5">
        <f t="shared" si="2"/>
        <v>0</v>
      </c>
      <c r="O13" s="5">
        <f t="shared" si="3"/>
        <v>0</v>
      </c>
      <c r="P13" s="2"/>
      <c r="Q13" s="3"/>
      <c r="R13" s="5">
        <f t="shared" si="4"/>
        <v>0</v>
      </c>
      <c r="S13" s="2"/>
      <c r="T13" s="3"/>
      <c r="U13" s="2"/>
      <c r="V13" s="2"/>
      <c r="W13" s="5">
        <f t="shared" si="5"/>
        <v>0</v>
      </c>
      <c r="X13" s="8">
        <v>1.0</v>
      </c>
      <c r="Y13" s="5">
        <f t="shared" si="6"/>
        <v>0</v>
      </c>
      <c r="Z13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103</v>
      </c>
      <c r="C2" s="8">
        <v>42.0</v>
      </c>
      <c r="D2" s="8">
        <v>15.0</v>
      </c>
      <c r="E2" s="8">
        <v>3.0</v>
      </c>
      <c r="F2" s="8">
        <v>4.0</v>
      </c>
      <c r="G2" s="8">
        <v>300.0</v>
      </c>
      <c r="H2" s="8">
        <v>1.0</v>
      </c>
      <c r="I2" s="8"/>
      <c r="J2" s="8">
        <v>2.0</v>
      </c>
      <c r="K2" s="8">
        <v>8.0</v>
      </c>
      <c r="L2" s="8">
        <v>11.25</v>
      </c>
      <c r="M2" s="5">
        <f t="shared" ref="M2:M4" si="1">(C2*1)+(E2*4)+(F2*6)</f>
        <v>78</v>
      </c>
      <c r="N2" s="5">
        <f t="shared" ref="N2:N8" si="2">H2*4</f>
        <v>4</v>
      </c>
      <c r="O2" s="5">
        <f t="shared" ref="O2:O8" si="3">I2*8</f>
        <v>0</v>
      </c>
      <c r="P2" s="8">
        <v>6.0</v>
      </c>
      <c r="Q2" s="5"/>
      <c r="R2" s="5">
        <f t="shared" ref="R2:R8" si="4">(J2*25)+(K2*1)</f>
        <v>58</v>
      </c>
      <c r="S2" s="8">
        <v>-4.0</v>
      </c>
      <c r="T2" s="8"/>
      <c r="U2" s="8"/>
      <c r="V2" s="5"/>
      <c r="W2" s="5">
        <f t="shared" ref="W2:W8" si="5">SUM(M2:V2)</f>
        <v>142</v>
      </c>
      <c r="X2" s="8">
        <v>1.0</v>
      </c>
      <c r="Y2" s="5">
        <f t="shared" ref="Y2:Y8" si="6">W2*X2</f>
        <v>142</v>
      </c>
      <c r="Z2" s="5">
        <f>SUM(Y2:Y5)</f>
        <v>202</v>
      </c>
    </row>
    <row r="3">
      <c r="A3" s="4"/>
      <c r="B3" s="2" t="s">
        <v>27</v>
      </c>
      <c r="C3" s="8">
        <v>4.0</v>
      </c>
      <c r="D3" s="8">
        <v>2.0</v>
      </c>
      <c r="E3" s="8">
        <v>1.0</v>
      </c>
      <c r="F3" s="8">
        <v>0.0</v>
      </c>
      <c r="G3" s="8">
        <v>200.0</v>
      </c>
      <c r="H3" s="8"/>
      <c r="I3" s="5"/>
      <c r="J3" s="8"/>
      <c r="K3" s="8"/>
      <c r="L3" s="8"/>
      <c r="M3" s="5">
        <f t="shared" si="1"/>
        <v>8</v>
      </c>
      <c r="N3" s="5">
        <f t="shared" si="2"/>
        <v>0</v>
      </c>
      <c r="O3" s="5">
        <f t="shared" si="3"/>
        <v>0</v>
      </c>
      <c r="P3" s="8"/>
      <c r="Q3" s="5"/>
      <c r="R3" s="5">
        <f t="shared" si="4"/>
        <v>0</v>
      </c>
      <c r="S3" s="8"/>
      <c r="T3" s="8"/>
      <c r="U3" s="8">
        <v>8.0</v>
      </c>
      <c r="V3" s="5"/>
      <c r="W3" s="5">
        <f t="shared" si="5"/>
        <v>16</v>
      </c>
      <c r="X3" s="8">
        <v>1.0</v>
      </c>
      <c r="Y3" s="5">
        <f t="shared" si="6"/>
        <v>16</v>
      </c>
      <c r="Z3" s="5"/>
    </row>
    <row r="4">
      <c r="A4" s="4"/>
      <c r="B4" s="2" t="s">
        <v>28</v>
      </c>
      <c r="C4" s="8">
        <v>0.0</v>
      </c>
      <c r="D4" s="8">
        <v>2.0</v>
      </c>
      <c r="E4" s="8">
        <v>0.0</v>
      </c>
      <c r="F4" s="8">
        <v>0.0</v>
      </c>
      <c r="G4" s="8">
        <v>0.0</v>
      </c>
      <c r="H4" s="8"/>
      <c r="I4" s="5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>
        <v>-2.0</v>
      </c>
      <c r="R4" s="5">
        <f t="shared" si="4"/>
        <v>0</v>
      </c>
      <c r="S4" s="8"/>
      <c r="T4" s="8"/>
      <c r="U4" s="8">
        <v>16.0</v>
      </c>
      <c r="V4" s="5"/>
      <c r="W4" s="5">
        <f t="shared" si="5"/>
        <v>14</v>
      </c>
      <c r="X4" s="8">
        <v>1.0</v>
      </c>
      <c r="Y4" s="5">
        <f t="shared" si="6"/>
        <v>14</v>
      </c>
      <c r="Z4" s="5"/>
    </row>
    <row r="5">
      <c r="A5" s="4"/>
      <c r="B5" s="2" t="s">
        <v>104</v>
      </c>
      <c r="C5" s="8"/>
      <c r="D5" s="8"/>
      <c r="E5" s="8"/>
      <c r="F5" s="8"/>
      <c r="G5" s="8"/>
      <c r="H5" s="8"/>
      <c r="I5" s="5"/>
      <c r="J5" s="8">
        <v>1.0</v>
      </c>
      <c r="K5" s="8">
        <v>9.0</v>
      </c>
      <c r="L5" s="8">
        <v>12.0</v>
      </c>
      <c r="M5" s="8">
        <v>0.0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34</v>
      </c>
      <c r="S5" s="8">
        <v>-4.0</v>
      </c>
      <c r="T5" s="8"/>
      <c r="U5" s="8"/>
      <c r="V5" s="5"/>
      <c r="W5" s="5">
        <f t="shared" si="5"/>
        <v>30</v>
      </c>
      <c r="X5" s="8">
        <v>1.0</v>
      </c>
      <c r="Y5" s="5">
        <f t="shared" si="6"/>
        <v>30</v>
      </c>
      <c r="Z5" s="5"/>
    </row>
    <row r="6">
      <c r="A6" s="4" t="s">
        <v>3</v>
      </c>
      <c r="B6" s="8" t="s">
        <v>31</v>
      </c>
      <c r="C6" s="8">
        <v>67.0</v>
      </c>
      <c r="D6" s="8">
        <v>42.0</v>
      </c>
      <c r="E6" s="8">
        <v>8.0</v>
      </c>
      <c r="F6" s="8">
        <v>2.0</v>
      </c>
      <c r="G6" s="12">
        <v>159.52</v>
      </c>
      <c r="H6" s="12"/>
      <c r="I6" s="8">
        <v>1.0</v>
      </c>
      <c r="J6" s="8"/>
      <c r="K6" s="5"/>
      <c r="L6" s="5"/>
      <c r="M6" s="5">
        <f t="shared" ref="M6:M8" si="7">(C6*1)+(E6*4)+(F6*6)</f>
        <v>111</v>
      </c>
      <c r="N6" s="5">
        <f t="shared" si="2"/>
        <v>0</v>
      </c>
      <c r="O6" s="5">
        <f t="shared" si="3"/>
        <v>8</v>
      </c>
      <c r="P6" s="8">
        <v>4.0</v>
      </c>
      <c r="Q6" s="8"/>
      <c r="R6" s="5">
        <f t="shared" si="4"/>
        <v>0</v>
      </c>
      <c r="S6" s="5"/>
      <c r="T6" s="5"/>
      <c r="U6" s="8">
        <v>8.0</v>
      </c>
      <c r="V6" s="5"/>
      <c r="W6" s="5">
        <f t="shared" si="5"/>
        <v>131</v>
      </c>
      <c r="X6" s="8">
        <v>1.5</v>
      </c>
      <c r="Y6" s="5">
        <f t="shared" si="6"/>
        <v>196.5</v>
      </c>
      <c r="Z6" s="8">
        <f>sum(Y6:Y7)</f>
        <v>318.5</v>
      </c>
    </row>
    <row r="7">
      <c r="A7" s="4"/>
      <c r="B7" s="8" t="s">
        <v>82</v>
      </c>
      <c r="C7" s="8">
        <v>64.0</v>
      </c>
      <c r="D7" s="8">
        <v>32.0</v>
      </c>
      <c r="E7" s="8">
        <v>5.0</v>
      </c>
      <c r="F7" s="8">
        <v>4.0</v>
      </c>
      <c r="G7" s="12">
        <v>200.0</v>
      </c>
      <c r="H7" s="12"/>
      <c r="I7" s="8">
        <v>1.0</v>
      </c>
      <c r="J7" s="8"/>
      <c r="K7" s="8"/>
      <c r="L7" s="8"/>
      <c r="M7" s="5">
        <f t="shared" si="7"/>
        <v>108</v>
      </c>
      <c r="N7" s="5">
        <f t="shared" si="2"/>
        <v>0</v>
      </c>
      <c r="O7" s="5">
        <f t="shared" si="3"/>
        <v>8</v>
      </c>
      <c r="P7" s="8">
        <v>6.0</v>
      </c>
      <c r="Q7" s="5"/>
      <c r="R7" s="5">
        <f t="shared" si="4"/>
        <v>0</v>
      </c>
      <c r="S7" s="8"/>
      <c r="T7" s="8"/>
      <c r="U7" s="8"/>
      <c r="V7" s="5"/>
      <c r="W7" s="5">
        <f t="shared" si="5"/>
        <v>122</v>
      </c>
      <c r="X7" s="8">
        <v>1.0</v>
      </c>
      <c r="Y7" s="5">
        <f t="shared" si="6"/>
        <v>122</v>
      </c>
      <c r="Z7" s="5"/>
    </row>
    <row r="8">
      <c r="A8" s="9" t="s">
        <v>5</v>
      </c>
      <c r="B8" s="8" t="s">
        <v>69</v>
      </c>
      <c r="C8" s="8">
        <v>28.0</v>
      </c>
      <c r="D8" s="8">
        <v>26.0</v>
      </c>
      <c r="E8" s="8">
        <v>5.0</v>
      </c>
      <c r="F8" s="8">
        <v>0.0</v>
      </c>
      <c r="G8" s="12">
        <v>107.69</v>
      </c>
      <c r="H8" s="12">
        <v>1.0</v>
      </c>
      <c r="I8" s="8"/>
      <c r="J8" s="8"/>
      <c r="K8" s="8"/>
      <c r="L8" s="8"/>
      <c r="M8" s="5">
        <f t="shared" si="7"/>
        <v>48</v>
      </c>
      <c r="N8" s="5">
        <f t="shared" si="2"/>
        <v>4</v>
      </c>
      <c r="O8" s="5">
        <f t="shared" si="3"/>
        <v>0</v>
      </c>
      <c r="P8" s="8">
        <v>0.0</v>
      </c>
      <c r="Q8" s="5"/>
      <c r="R8" s="5">
        <f t="shared" si="4"/>
        <v>0</v>
      </c>
      <c r="S8" s="8"/>
      <c r="T8" s="5"/>
      <c r="U8" s="8"/>
      <c r="V8" s="5"/>
      <c r="W8" s="5">
        <f t="shared" si="5"/>
        <v>52</v>
      </c>
      <c r="X8" s="8">
        <v>1.0</v>
      </c>
      <c r="Y8" s="5">
        <f t="shared" si="6"/>
        <v>52</v>
      </c>
      <c r="Z8" s="5">
        <f>SUM(Y8)</f>
        <v>52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25</v>
      </c>
      <c r="C2" s="8"/>
      <c r="D2" s="8"/>
      <c r="E2" s="8"/>
      <c r="F2" s="8"/>
      <c r="G2" s="8"/>
      <c r="H2" s="8"/>
      <c r="I2" s="8"/>
      <c r="J2" s="8">
        <v>0.0</v>
      </c>
      <c r="K2" s="8">
        <v>9.0</v>
      </c>
      <c r="L2" s="8">
        <v>7.75</v>
      </c>
      <c r="M2" s="5">
        <f t="shared" ref="M2:M11" si="1">(C2*1)+(E2*4)+(F2*6)</f>
        <v>0</v>
      </c>
      <c r="N2" s="5">
        <f t="shared" ref="N2:N11" si="2">H2*4</f>
        <v>0</v>
      </c>
      <c r="O2" s="5">
        <f t="shared" ref="O2:O11" si="3">I2*8</f>
        <v>0</v>
      </c>
      <c r="P2" s="8"/>
      <c r="Q2" s="8"/>
      <c r="R2" s="5">
        <f t="shared" ref="R2:R11" si="4">(J2*25)+(K2*1)</f>
        <v>9</v>
      </c>
      <c r="S2" s="8">
        <v>0.0</v>
      </c>
      <c r="T2" s="5"/>
      <c r="U2" s="8"/>
      <c r="V2" s="5"/>
      <c r="W2" s="5">
        <f t="shared" ref="W2:W11" si="5">SUM(M2:V2)</f>
        <v>9</v>
      </c>
      <c r="X2" s="8">
        <v>1.0</v>
      </c>
      <c r="Y2" s="5">
        <f t="shared" ref="Y2:Y11" si="6">W2*X2</f>
        <v>9</v>
      </c>
      <c r="Z2" s="5">
        <f>sum(Y2)</f>
        <v>9</v>
      </c>
    </row>
    <row r="3">
      <c r="A3" s="4" t="s">
        <v>2</v>
      </c>
      <c r="B3" s="8" t="s">
        <v>105</v>
      </c>
      <c r="C3" s="8">
        <v>5.0</v>
      </c>
      <c r="D3" s="8">
        <v>4.0</v>
      </c>
      <c r="E3" s="8">
        <v>1.0</v>
      </c>
      <c r="F3" s="8">
        <v>0.0</v>
      </c>
      <c r="G3" s="8">
        <v>125.0</v>
      </c>
      <c r="H3" s="8"/>
      <c r="I3" s="5"/>
      <c r="M3" s="5">
        <f t="shared" si="1"/>
        <v>9</v>
      </c>
      <c r="N3" s="5">
        <f t="shared" si="2"/>
        <v>0</v>
      </c>
      <c r="O3" s="5">
        <f t="shared" si="3"/>
        <v>0</v>
      </c>
      <c r="P3" s="8"/>
      <c r="Q3" s="5"/>
      <c r="R3" s="5">
        <f t="shared" si="4"/>
        <v>0</v>
      </c>
      <c r="S3" s="8"/>
      <c r="T3" s="8"/>
      <c r="U3" s="8"/>
      <c r="V3" s="5"/>
      <c r="W3" s="5">
        <f t="shared" si="5"/>
        <v>9</v>
      </c>
      <c r="X3" s="8">
        <v>1.0</v>
      </c>
      <c r="Y3" s="5">
        <f t="shared" si="6"/>
        <v>9</v>
      </c>
      <c r="Z3" s="5">
        <f>SUM(Y3:Y6)</f>
        <v>402</v>
      </c>
    </row>
    <row r="4">
      <c r="A4" s="4"/>
      <c r="B4" s="2" t="s">
        <v>26</v>
      </c>
      <c r="C4" s="8">
        <v>10.0</v>
      </c>
      <c r="D4" s="8">
        <v>9.0</v>
      </c>
      <c r="E4" s="8">
        <v>2.0</v>
      </c>
      <c r="F4" s="8">
        <v>0.0</v>
      </c>
      <c r="G4" s="8">
        <v>111.11</v>
      </c>
      <c r="H4" s="8"/>
      <c r="I4" s="5"/>
      <c r="J4" s="8">
        <v>2.0</v>
      </c>
      <c r="K4" s="8">
        <v>5.0</v>
      </c>
      <c r="L4" s="8">
        <v>12.75</v>
      </c>
      <c r="M4" s="5">
        <f t="shared" si="1"/>
        <v>18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55</v>
      </c>
      <c r="S4" s="8">
        <v>-6.0</v>
      </c>
      <c r="T4" s="8">
        <v>16.0</v>
      </c>
      <c r="U4" s="8"/>
      <c r="V4" s="5"/>
      <c r="W4" s="5">
        <f t="shared" si="5"/>
        <v>83</v>
      </c>
      <c r="X4" s="8">
        <v>1.0</v>
      </c>
      <c r="Y4" s="5">
        <f t="shared" si="6"/>
        <v>83</v>
      </c>
      <c r="Z4" s="5"/>
    </row>
    <row r="5">
      <c r="A5" s="4"/>
      <c r="B5" s="2" t="s">
        <v>97</v>
      </c>
      <c r="C5" s="8">
        <v>81.0</v>
      </c>
      <c r="D5" s="8">
        <v>48.0</v>
      </c>
      <c r="E5" s="8">
        <v>6.0</v>
      </c>
      <c r="F5" s="8">
        <v>5.0</v>
      </c>
      <c r="G5" s="8">
        <v>168.75</v>
      </c>
      <c r="H5" s="8">
        <v>1.0</v>
      </c>
      <c r="I5" s="8">
        <v>1.0</v>
      </c>
      <c r="J5" s="8"/>
      <c r="K5" s="8"/>
      <c r="L5" s="8"/>
      <c r="M5" s="5">
        <f t="shared" si="1"/>
        <v>135</v>
      </c>
      <c r="N5" s="5">
        <f t="shared" si="2"/>
        <v>4</v>
      </c>
      <c r="O5" s="5">
        <f t="shared" si="3"/>
        <v>8</v>
      </c>
      <c r="P5" s="8">
        <v>4.0</v>
      </c>
      <c r="Q5" s="5"/>
      <c r="R5" s="5">
        <f t="shared" si="4"/>
        <v>0</v>
      </c>
      <c r="S5" s="8"/>
      <c r="T5" s="8"/>
      <c r="U5" s="8"/>
      <c r="V5" s="5"/>
      <c r="W5" s="5">
        <f t="shared" si="5"/>
        <v>151</v>
      </c>
      <c r="X5" s="8">
        <v>2.0</v>
      </c>
      <c r="Y5" s="5">
        <f t="shared" si="6"/>
        <v>302</v>
      </c>
      <c r="Z5" s="5"/>
    </row>
    <row r="6">
      <c r="A6" s="4"/>
      <c r="B6" s="2" t="s">
        <v>71</v>
      </c>
      <c r="C6" s="8"/>
      <c r="D6" s="8"/>
      <c r="E6" s="8"/>
      <c r="F6" s="8"/>
      <c r="G6" s="8"/>
      <c r="H6" s="8"/>
      <c r="I6" s="5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0</v>
      </c>
      <c r="S6" s="8"/>
      <c r="T6" s="8"/>
      <c r="U6" s="8">
        <v>8.0</v>
      </c>
      <c r="V6" s="5"/>
      <c r="W6" s="5">
        <f t="shared" si="5"/>
        <v>8</v>
      </c>
      <c r="X6" s="8">
        <v>1.0</v>
      </c>
      <c r="Y6" s="5">
        <f t="shared" si="6"/>
        <v>8</v>
      </c>
      <c r="Z6" s="5"/>
    </row>
    <row r="7">
      <c r="A7" s="4" t="s">
        <v>3</v>
      </c>
      <c r="B7" s="8" t="s">
        <v>29</v>
      </c>
      <c r="C7" s="8">
        <v>15.0</v>
      </c>
      <c r="D7" s="8">
        <v>9.0</v>
      </c>
      <c r="E7" s="8">
        <v>0.0</v>
      </c>
      <c r="F7" s="8">
        <v>2.0</v>
      </c>
      <c r="G7" s="12">
        <v>166.66</v>
      </c>
      <c r="H7" s="12"/>
      <c r="I7" s="8"/>
      <c r="J7" s="8"/>
      <c r="K7" s="5"/>
      <c r="L7" s="5"/>
      <c r="M7" s="5">
        <f t="shared" si="1"/>
        <v>27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0</v>
      </c>
      <c r="S7" s="5"/>
      <c r="T7" s="5"/>
      <c r="U7" s="8"/>
      <c r="V7" s="5"/>
      <c r="W7" s="5">
        <f t="shared" si="5"/>
        <v>27</v>
      </c>
      <c r="X7" s="8">
        <v>1.0</v>
      </c>
      <c r="Y7" s="5">
        <f t="shared" si="6"/>
        <v>27</v>
      </c>
      <c r="Z7" s="8">
        <f>sum(Y7:Y10)</f>
        <v>342</v>
      </c>
    </row>
    <row r="8">
      <c r="A8" s="4"/>
      <c r="B8" s="8" t="s">
        <v>94</v>
      </c>
      <c r="C8" s="8">
        <v>61.0</v>
      </c>
      <c r="D8" s="8">
        <v>35.0</v>
      </c>
      <c r="E8" s="8">
        <v>8.0</v>
      </c>
      <c r="F8" s="8">
        <v>2.0</v>
      </c>
      <c r="G8" s="12">
        <v>174.28</v>
      </c>
      <c r="H8" s="12"/>
      <c r="I8" s="8">
        <v>1.0</v>
      </c>
      <c r="J8" s="8"/>
      <c r="K8" s="5"/>
      <c r="L8" s="5"/>
      <c r="M8" s="5">
        <f t="shared" si="1"/>
        <v>105</v>
      </c>
      <c r="N8" s="5">
        <f t="shared" si="2"/>
        <v>0</v>
      </c>
      <c r="O8" s="5">
        <f t="shared" si="3"/>
        <v>8</v>
      </c>
      <c r="P8" s="8">
        <v>6.0</v>
      </c>
      <c r="Q8" s="5"/>
      <c r="R8" s="5">
        <f t="shared" si="4"/>
        <v>0</v>
      </c>
      <c r="S8" s="5"/>
      <c r="T8" s="5"/>
      <c r="U8" s="8"/>
      <c r="V8" s="5"/>
      <c r="W8" s="5">
        <f t="shared" si="5"/>
        <v>119</v>
      </c>
      <c r="X8" s="8">
        <v>1.0</v>
      </c>
      <c r="Y8" s="5">
        <f t="shared" si="6"/>
        <v>119</v>
      </c>
      <c r="Z8" s="8"/>
    </row>
    <row r="9">
      <c r="A9" s="4"/>
      <c r="B9" s="8" t="s">
        <v>30</v>
      </c>
      <c r="C9" s="8">
        <v>45.0</v>
      </c>
      <c r="D9" s="8">
        <v>29.0</v>
      </c>
      <c r="E9" s="8">
        <v>6.0</v>
      </c>
      <c r="F9" s="8">
        <v>1.0</v>
      </c>
      <c r="G9" s="12">
        <v>155.17</v>
      </c>
      <c r="H9" s="12">
        <v>1.0</v>
      </c>
      <c r="I9" s="8"/>
      <c r="J9" s="8"/>
      <c r="K9" s="5"/>
      <c r="L9" s="5"/>
      <c r="M9" s="5">
        <f t="shared" si="1"/>
        <v>75</v>
      </c>
      <c r="N9" s="5">
        <f t="shared" si="2"/>
        <v>4</v>
      </c>
      <c r="O9" s="5">
        <f t="shared" si="3"/>
        <v>0</v>
      </c>
      <c r="P9" s="8">
        <v>6.0</v>
      </c>
      <c r="Q9" s="5"/>
      <c r="R9" s="5">
        <f t="shared" si="4"/>
        <v>0</v>
      </c>
      <c r="S9" s="5"/>
      <c r="T9" s="5"/>
      <c r="U9" s="8"/>
      <c r="V9" s="5"/>
      <c r="W9" s="5">
        <f t="shared" si="5"/>
        <v>85</v>
      </c>
      <c r="X9" s="8">
        <v>1.0</v>
      </c>
      <c r="Y9" s="5">
        <f t="shared" si="6"/>
        <v>85</v>
      </c>
      <c r="Z9" s="8"/>
    </row>
    <row r="10">
      <c r="A10" s="4"/>
      <c r="B10" s="8" t="s">
        <v>106</v>
      </c>
      <c r="C10" s="8">
        <v>47.0</v>
      </c>
      <c r="D10" s="8">
        <v>28.0</v>
      </c>
      <c r="E10" s="8">
        <v>4.0</v>
      </c>
      <c r="F10" s="8">
        <v>2.0</v>
      </c>
      <c r="G10" s="12">
        <v>167.85</v>
      </c>
      <c r="H10" s="12">
        <v>1.0</v>
      </c>
      <c r="I10" s="8"/>
      <c r="J10" s="8"/>
      <c r="K10" s="8"/>
      <c r="L10" s="8"/>
      <c r="M10" s="5">
        <f t="shared" si="1"/>
        <v>75</v>
      </c>
      <c r="N10" s="5">
        <f t="shared" si="2"/>
        <v>4</v>
      </c>
      <c r="O10" s="5">
        <f t="shared" si="3"/>
        <v>0</v>
      </c>
      <c r="P10" s="8">
        <v>4.0</v>
      </c>
      <c r="Q10" s="5"/>
      <c r="R10" s="5">
        <f t="shared" si="4"/>
        <v>0</v>
      </c>
      <c r="S10" s="8"/>
      <c r="T10" s="8"/>
      <c r="U10" s="8">
        <v>28.0</v>
      </c>
      <c r="V10" s="5"/>
      <c r="W10" s="5">
        <f t="shared" si="5"/>
        <v>111</v>
      </c>
      <c r="X10" s="8">
        <v>1.0</v>
      </c>
      <c r="Y10" s="5">
        <f t="shared" si="6"/>
        <v>111</v>
      </c>
      <c r="Z10" s="5"/>
    </row>
    <row r="11">
      <c r="A11" s="9" t="s">
        <v>5</v>
      </c>
      <c r="B11" s="8" t="s">
        <v>107</v>
      </c>
      <c r="C11" s="8"/>
      <c r="D11" s="8"/>
      <c r="E11" s="8"/>
      <c r="F11" s="8"/>
      <c r="G11" s="12"/>
      <c r="H11" s="12"/>
      <c r="I11" s="8"/>
      <c r="J11" s="8">
        <v>0.0</v>
      </c>
      <c r="K11" s="8">
        <v>10.0</v>
      </c>
      <c r="L11" s="8">
        <v>11.25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10</v>
      </c>
      <c r="S11" s="8">
        <v>-4.0</v>
      </c>
      <c r="T11" s="5"/>
      <c r="U11" s="8"/>
      <c r="V11" s="5"/>
      <c r="W11" s="5">
        <f t="shared" si="5"/>
        <v>6</v>
      </c>
      <c r="X11" s="8">
        <v>1.0</v>
      </c>
      <c r="Y11" s="5">
        <f t="shared" si="6"/>
        <v>6</v>
      </c>
      <c r="Z11" s="5">
        <f>SUM(Y11)</f>
        <v>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9.0</v>
      </c>
      <c r="D2" s="8">
        <v>7.0</v>
      </c>
      <c r="E2" s="8">
        <v>0.0</v>
      </c>
      <c r="F2" s="8">
        <v>1.0</v>
      </c>
      <c r="G2" s="8">
        <v>128.0</v>
      </c>
      <c r="H2" s="8"/>
      <c r="I2" s="8"/>
      <c r="J2" s="8"/>
      <c r="K2" s="8"/>
      <c r="L2" s="8"/>
      <c r="M2" s="5">
        <f t="shared" ref="M2:M12" si="1">(C2*1)+(E2*4)+(F2*6)</f>
        <v>15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0</v>
      </c>
      <c r="S2" s="8"/>
      <c r="T2" s="5"/>
      <c r="U2" s="8"/>
      <c r="V2" s="5"/>
      <c r="W2" s="5">
        <f t="shared" ref="W2:W12" si="5">SUM(M2:V2)</f>
        <v>15</v>
      </c>
      <c r="X2" s="8">
        <v>1.5</v>
      </c>
      <c r="Y2" s="5">
        <f t="shared" ref="Y2:Y12" si="6">W2*X2</f>
        <v>22.5</v>
      </c>
      <c r="Z2" s="5">
        <f>sum(Y2:Y7)</f>
        <v>196.5</v>
      </c>
    </row>
    <row r="3">
      <c r="A3" s="4"/>
      <c r="B3" s="8" t="s">
        <v>108</v>
      </c>
      <c r="C3" s="8">
        <v>9.0</v>
      </c>
      <c r="D3" s="8">
        <v>7.0</v>
      </c>
      <c r="E3" s="8">
        <v>0.0</v>
      </c>
      <c r="F3" s="8">
        <v>1.0</v>
      </c>
      <c r="G3" s="8">
        <v>128.0</v>
      </c>
      <c r="H3" s="8"/>
      <c r="I3" s="8"/>
      <c r="J3" s="8"/>
      <c r="K3" s="8"/>
      <c r="L3" s="8"/>
      <c r="M3" s="5">
        <f t="shared" si="1"/>
        <v>15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15</v>
      </c>
      <c r="X3" s="8">
        <v>1.0</v>
      </c>
      <c r="Y3" s="5">
        <f t="shared" si="6"/>
        <v>15</v>
      </c>
      <c r="Z3" s="5"/>
    </row>
    <row r="4">
      <c r="A4" s="4"/>
      <c r="B4" s="8" t="s">
        <v>109</v>
      </c>
      <c r="C4" s="8">
        <v>4.0</v>
      </c>
      <c r="D4" s="8">
        <v>7.0</v>
      </c>
      <c r="E4" s="8">
        <v>0.0</v>
      </c>
      <c r="F4" s="8">
        <v>0.0</v>
      </c>
      <c r="G4" s="8">
        <v>57.0</v>
      </c>
      <c r="H4" s="8"/>
      <c r="I4" s="8"/>
      <c r="J4" s="8">
        <v>0.0</v>
      </c>
      <c r="K4" s="8">
        <v>2.0</v>
      </c>
      <c r="L4" s="8">
        <v>10.0</v>
      </c>
      <c r="M4" s="5">
        <f t="shared" si="1"/>
        <v>4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2</v>
      </c>
      <c r="S4" s="8">
        <v>0.0</v>
      </c>
      <c r="T4" s="5"/>
      <c r="U4" s="8"/>
      <c r="V4" s="5"/>
      <c r="W4" s="5">
        <f t="shared" si="5"/>
        <v>6</v>
      </c>
      <c r="X4" s="8">
        <v>1.0</v>
      </c>
      <c r="Y4" s="5">
        <f t="shared" si="6"/>
        <v>6</v>
      </c>
      <c r="Z4" s="5"/>
    </row>
    <row r="5">
      <c r="A5" s="4"/>
      <c r="B5" s="8" t="s">
        <v>56</v>
      </c>
      <c r="C5" s="8">
        <v>37.0</v>
      </c>
      <c r="D5" s="8">
        <v>23.0</v>
      </c>
      <c r="E5" s="8">
        <v>6.0</v>
      </c>
      <c r="F5" s="8">
        <v>0.0</v>
      </c>
      <c r="G5" s="8">
        <v>161.0</v>
      </c>
      <c r="H5" s="8">
        <v>1.0</v>
      </c>
      <c r="I5" s="8"/>
      <c r="J5" s="8"/>
      <c r="K5" s="8"/>
      <c r="L5" s="8"/>
      <c r="M5" s="5">
        <f t="shared" si="1"/>
        <v>61</v>
      </c>
      <c r="N5" s="5">
        <f t="shared" si="2"/>
        <v>4</v>
      </c>
      <c r="O5" s="5">
        <f t="shared" si="3"/>
        <v>0</v>
      </c>
      <c r="P5" s="8">
        <v>4.0</v>
      </c>
      <c r="Q5" s="8"/>
      <c r="R5" s="5">
        <f t="shared" si="4"/>
        <v>0</v>
      </c>
      <c r="S5" s="8"/>
      <c r="T5" s="8"/>
      <c r="U5" s="5"/>
      <c r="V5" s="5"/>
      <c r="W5" s="5">
        <f t="shared" si="5"/>
        <v>69</v>
      </c>
      <c r="X5" s="8">
        <v>1.0</v>
      </c>
      <c r="Y5" s="5">
        <f t="shared" si="6"/>
        <v>69</v>
      </c>
      <c r="Z5" s="5"/>
    </row>
    <row r="6">
      <c r="A6" s="4"/>
      <c r="B6" s="8" t="s">
        <v>57</v>
      </c>
      <c r="C6" s="8">
        <v>42.0</v>
      </c>
      <c r="D6" s="8">
        <v>27.0</v>
      </c>
      <c r="E6" s="8">
        <v>3.0</v>
      </c>
      <c r="F6" s="8">
        <v>2.0</v>
      </c>
      <c r="G6" s="8">
        <v>155.0</v>
      </c>
      <c r="H6" s="8">
        <v>1.0</v>
      </c>
      <c r="I6" s="8"/>
      <c r="J6" s="8"/>
      <c r="K6" s="8"/>
      <c r="L6" s="8"/>
      <c r="M6" s="5">
        <f t="shared" si="1"/>
        <v>66</v>
      </c>
      <c r="N6" s="5">
        <f t="shared" si="2"/>
        <v>4</v>
      </c>
      <c r="O6" s="5">
        <f t="shared" si="3"/>
        <v>0</v>
      </c>
      <c r="P6" s="8">
        <v>4.0</v>
      </c>
      <c r="Q6" s="8"/>
      <c r="R6" s="5">
        <f t="shared" si="4"/>
        <v>0</v>
      </c>
      <c r="S6" s="8"/>
      <c r="T6" s="8"/>
      <c r="U6" s="5"/>
      <c r="V6" s="5"/>
      <c r="W6" s="5">
        <f t="shared" si="5"/>
        <v>74</v>
      </c>
      <c r="X6" s="8">
        <v>1.0</v>
      </c>
      <c r="Y6" s="5">
        <f t="shared" si="6"/>
        <v>74</v>
      </c>
      <c r="Z6" s="5"/>
    </row>
    <row r="7">
      <c r="A7" s="4"/>
      <c r="B7" s="8" t="s">
        <v>58</v>
      </c>
      <c r="C7" s="8">
        <v>2.0</v>
      </c>
      <c r="D7" s="8">
        <v>2.0</v>
      </c>
      <c r="E7" s="8">
        <v>0.0</v>
      </c>
      <c r="F7" s="8">
        <v>0.0</v>
      </c>
      <c r="G7" s="8">
        <v>100.0</v>
      </c>
      <c r="H7" s="8"/>
      <c r="I7" s="8"/>
      <c r="J7" s="8"/>
      <c r="K7" s="8"/>
      <c r="L7" s="8"/>
      <c r="M7" s="5">
        <f t="shared" si="1"/>
        <v>2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>
        <v>8.0</v>
      </c>
      <c r="V7" s="5"/>
      <c r="W7" s="5">
        <f t="shared" si="5"/>
        <v>10</v>
      </c>
      <c r="X7" s="8">
        <v>1.0</v>
      </c>
      <c r="Y7" s="5">
        <f t="shared" si="6"/>
        <v>10</v>
      </c>
      <c r="Z7" s="5"/>
    </row>
    <row r="8">
      <c r="A8" s="4" t="s">
        <v>3</v>
      </c>
      <c r="B8" s="8" t="s">
        <v>98</v>
      </c>
      <c r="C8" s="8"/>
      <c r="D8" s="8"/>
      <c r="E8" s="8"/>
      <c r="F8" s="8"/>
      <c r="G8" s="12"/>
      <c r="H8" s="12"/>
      <c r="I8" s="8"/>
      <c r="J8" s="8">
        <v>0.0</v>
      </c>
      <c r="K8" s="8">
        <v>6.0</v>
      </c>
      <c r="L8" s="8">
        <v>9.75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6</v>
      </c>
      <c r="S8" s="8">
        <v>0.0</v>
      </c>
      <c r="T8" s="5"/>
      <c r="U8" s="8"/>
      <c r="V8" s="5"/>
      <c r="W8" s="5">
        <f t="shared" si="5"/>
        <v>6</v>
      </c>
      <c r="X8" s="8">
        <v>1.0</v>
      </c>
      <c r="Y8" s="5">
        <f t="shared" si="6"/>
        <v>6</v>
      </c>
      <c r="Z8" s="8">
        <f>sum(Y8:Y9)</f>
        <v>7</v>
      </c>
    </row>
    <row r="9">
      <c r="A9" s="4"/>
      <c r="B9" s="8" t="s">
        <v>63</v>
      </c>
      <c r="C9" s="8">
        <v>1.0</v>
      </c>
      <c r="D9" s="8">
        <v>3.0</v>
      </c>
      <c r="E9" s="8">
        <v>0.0</v>
      </c>
      <c r="F9" s="8">
        <v>0.0</v>
      </c>
      <c r="G9" s="12">
        <v>33.0</v>
      </c>
      <c r="H9" s="12"/>
      <c r="I9" s="8"/>
      <c r="J9" s="8"/>
      <c r="K9" s="8"/>
      <c r="L9" s="8"/>
      <c r="M9" s="5">
        <f t="shared" si="1"/>
        <v>1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0</v>
      </c>
      <c r="S9" s="8"/>
      <c r="T9" s="8"/>
      <c r="U9" s="8"/>
      <c r="V9" s="5"/>
      <c r="W9" s="5">
        <f t="shared" si="5"/>
        <v>1</v>
      </c>
      <c r="X9" s="8">
        <v>1.0</v>
      </c>
      <c r="Y9" s="5">
        <f t="shared" si="6"/>
        <v>1</v>
      </c>
      <c r="Z9" s="5"/>
    </row>
    <row r="10">
      <c r="A10" s="9" t="s">
        <v>5</v>
      </c>
      <c r="B10" s="8" t="s">
        <v>99</v>
      </c>
      <c r="C10" s="8"/>
      <c r="D10" s="8"/>
      <c r="E10" s="8"/>
      <c r="F10" s="8"/>
      <c r="G10" s="12"/>
      <c r="H10" s="12"/>
      <c r="I10" s="8"/>
      <c r="J10" s="8">
        <v>0.0</v>
      </c>
      <c r="K10" s="8">
        <v>0.0</v>
      </c>
      <c r="L10" s="8">
        <v>9.0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0</v>
      </c>
      <c r="S10" s="8"/>
      <c r="T10" s="5"/>
      <c r="U10" s="8"/>
      <c r="V10" s="5"/>
      <c r="W10" s="5">
        <f t="shared" si="5"/>
        <v>0</v>
      </c>
      <c r="X10" s="8">
        <v>1.0</v>
      </c>
      <c r="Y10" s="5">
        <f t="shared" si="6"/>
        <v>0</v>
      </c>
      <c r="Z10" s="5">
        <f>SUM(Y10:Y12)</f>
        <v>217.5</v>
      </c>
    </row>
    <row r="11">
      <c r="A11" s="3"/>
      <c r="B11" s="2" t="s">
        <v>65</v>
      </c>
      <c r="C11" s="2">
        <v>69.0</v>
      </c>
      <c r="D11" s="2">
        <v>49.0</v>
      </c>
      <c r="E11" s="2">
        <v>6.0</v>
      </c>
      <c r="F11" s="2">
        <v>2.0</v>
      </c>
      <c r="G11" s="2">
        <v>140.0</v>
      </c>
      <c r="H11" s="2"/>
      <c r="I11" s="2">
        <v>1.0</v>
      </c>
      <c r="J11" s="2"/>
      <c r="K11" s="2"/>
      <c r="L11" s="2"/>
      <c r="M11" s="5">
        <f t="shared" si="1"/>
        <v>105</v>
      </c>
      <c r="N11" s="5">
        <f t="shared" si="2"/>
        <v>0</v>
      </c>
      <c r="O11" s="5">
        <f t="shared" si="3"/>
        <v>8</v>
      </c>
      <c r="P11" s="2">
        <v>2.0</v>
      </c>
      <c r="Q11" s="3"/>
      <c r="R11" s="5">
        <f t="shared" si="4"/>
        <v>0</v>
      </c>
      <c r="S11" s="2"/>
      <c r="T11" s="3"/>
      <c r="U11" s="2">
        <v>8.0</v>
      </c>
      <c r="V11" s="2"/>
      <c r="W11" s="5">
        <f t="shared" si="5"/>
        <v>123</v>
      </c>
      <c r="X11" s="8">
        <v>1.0</v>
      </c>
      <c r="Y11" s="5">
        <f t="shared" si="6"/>
        <v>123</v>
      </c>
      <c r="Z11" s="3"/>
    </row>
    <row r="12">
      <c r="A12" s="3"/>
      <c r="B12" s="2" t="s">
        <v>67</v>
      </c>
      <c r="C12" s="2"/>
      <c r="D12" s="2"/>
      <c r="E12" s="2"/>
      <c r="F12" s="2"/>
      <c r="G12" s="2"/>
      <c r="H12" s="3"/>
      <c r="I12" s="3"/>
      <c r="J12" s="2">
        <v>2.0</v>
      </c>
      <c r="K12" s="2">
        <v>9.0</v>
      </c>
      <c r="L12" s="2">
        <v>11.25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2"/>
      <c r="Q12" s="3"/>
      <c r="R12" s="5">
        <f t="shared" si="4"/>
        <v>59</v>
      </c>
      <c r="S12" s="2">
        <v>-4.0</v>
      </c>
      <c r="T12" s="2">
        <v>8.0</v>
      </c>
      <c r="U12" s="2"/>
      <c r="V12" s="2"/>
      <c r="W12" s="5">
        <f t="shared" si="5"/>
        <v>63</v>
      </c>
      <c r="X12" s="8">
        <v>1.5</v>
      </c>
      <c r="Y12" s="5">
        <f t="shared" si="6"/>
        <v>94.5</v>
      </c>
      <c r="Z12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2.0</v>
      </c>
      <c r="D2" s="8">
        <v>3.0</v>
      </c>
      <c r="E2" s="8">
        <v>0.0</v>
      </c>
      <c r="F2" s="8">
        <v>0.0</v>
      </c>
      <c r="G2" s="8">
        <v>67.0</v>
      </c>
      <c r="H2" s="8"/>
      <c r="I2" s="8"/>
      <c r="J2" s="8"/>
      <c r="K2" s="8"/>
      <c r="L2" s="8"/>
      <c r="M2" s="5">
        <f t="shared" ref="M2:M8" si="1">(C2*1)+(E2*4)+(F2*6)</f>
        <v>2</v>
      </c>
      <c r="N2" s="5">
        <f t="shared" ref="N2:N8" si="2">H2*4</f>
        <v>0</v>
      </c>
      <c r="O2" s="5">
        <f t="shared" ref="O2:O8" si="3">I2*8</f>
        <v>0</v>
      </c>
      <c r="P2" s="8"/>
      <c r="Q2" s="8"/>
      <c r="R2" s="5">
        <f t="shared" ref="R2:R8" si="4">(J2*25)+(K2*1)</f>
        <v>0</v>
      </c>
      <c r="S2" s="8"/>
      <c r="T2" s="5"/>
      <c r="U2" s="8">
        <v>8.0</v>
      </c>
      <c r="V2" s="5"/>
      <c r="W2" s="5">
        <f t="shared" ref="W2:W8" si="5">SUM(M2:V2)</f>
        <v>10</v>
      </c>
      <c r="X2" s="8">
        <v>2.0</v>
      </c>
      <c r="Y2" s="5">
        <f t="shared" ref="Y2:Y8" si="6">W2*X2</f>
        <v>20</v>
      </c>
      <c r="Z2" s="5">
        <f>sum(Y2)</f>
        <v>20</v>
      </c>
    </row>
    <row r="3">
      <c r="A3" s="4" t="s">
        <v>2</v>
      </c>
      <c r="B3" s="17" t="s">
        <v>102</v>
      </c>
      <c r="C3" s="8"/>
      <c r="D3" s="8"/>
      <c r="E3" s="8"/>
      <c r="F3" s="8"/>
      <c r="G3" s="8"/>
      <c r="H3" s="8"/>
      <c r="I3" s="5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5"/>
      <c r="R3" s="5">
        <f t="shared" si="4"/>
        <v>0</v>
      </c>
      <c r="S3" s="8"/>
      <c r="T3" s="8"/>
      <c r="U3" s="8"/>
      <c r="V3" s="5"/>
      <c r="W3" s="5">
        <f t="shared" si="5"/>
        <v>0</v>
      </c>
      <c r="X3" s="8">
        <v>1.0</v>
      </c>
      <c r="Y3" s="5">
        <f t="shared" si="6"/>
        <v>0</v>
      </c>
      <c r="Z3" s="5">
        <f>SUM(Y3)</f>
        <v>0</v>
      </c>
    </row>
    <row r="4">
      <c r="A4" s="4" t="s">
        <v>3</v>
      </c>
      <c r="B4" s="8" t="s">
        <v>83</v>
      </c>
      <c r="C4" s="8">
        <v>36.0</v>
      </c>
      <c r="D4" s="8">
        <v>25.0</v>
      </c>
      <c r="E4" s="8">
        <v>5.0</v>
      </c>
      <c r="F4" s="8">
        <v>0.0</v>
      </c>
      <c r="G4" s="12">
        <v>144.0</v>
      </c>
      <c r="H4" s="12">
        <v>1.0</v>
      </c>
      <c r="I4" s="8"/>
      <c r="J4" s="8"/>
      <c r="K4" s="5"/>
      <c r="L4" s="5"/>
      <c r="M4" s="5">
        <f t="shared" si="1"/>
        <v>56</v>
      </c>
      <c r="N4" s="5">
        <f t="shared" si="2"/>
        <v>4</v>
      </c>
      <c r="O4" s="5">
        <f t="shared" si="3"/>
        <v>0</v>
      </c>
      <c r="P4" s="8">
        <v>2.0</v>
      </c>
      <c r="Q4" s="8"/>
      <c r="R4" s="5">
        <f t="shared" si="4"/>
        <v>0</v>
      </c>
      <c r="S4" s="5"/>
      <c r="T4" s="5"/>
      <c r="U4" s="8">
        <v>8.0</v>
      </c>
      <c r="V4" s="5"/>
      <c r="W4" s="5">
        <f t="shared" si="5"/>
        <v>70</v>
      </c>
      <c r="X4" s="8">
        <v>2.0</v>
      </c>
      <c r="Y4" s="5">
        <f t="shared" si="6"/>
        <v>140</v>
      </c>
      <c r="Z4" s="8">
        <f>sum(Y4:Y6)</f>
        <v>336</v>
      </c>
    </row>
    <row r="5">
      <c r="A5" s="4"/>
      <c r="B5" s="8" t="s">
        <v>78</v>
      </c>
      <c r="C5" s="8"/>
      <c r="D5" s="8"/>
      <c r="E5" s="8"/>
      <c r="F5" s="8"/>
      <c r="G5" s="12"/>
      <c r="H5" s="12"/>
      <c r="I5" s="8"/>
      <c r="J5" s="8">
        <v>3.0</v>
      </c>
      <c r="K5" s="8">
        <v>12.0</v>
      </c>
      <c r="L5" s="8">
        <v>6.0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87</v>
      </c>
      <c r="S5" s="8">
        <v>2.0</v>
      </c>
      <c r="T5" s="8">
        <v>4.0</v>
      </c>
      <c r="U5" s="8"/>
      <c r="V5" s="5"/>
      <c r="W5" s="5">
        <f t="shared" si="5"/>
        <v>93</v>
      </c>
      <c r="X5" s="8">
        <v>1.0</v>
      </c>
      <c r="Y5" s="5">
        <f t="shared" si="6"/>
        <v>93</v>
      </c>
      <c r="Z5" s="5"/>
    </row>
    <row r="6">
      <c r="A6" s="4"/>
      <c r="B6" s="8" t="s">
        <v>91</v>
      </c>
      <c r="C6" s="8">
        <v>41.0</v>
      </c>
      <c r="D6" s="8">
        <v>28.0</v>
      </c>
      <c r="E6" s="8">
        <v>4.0</v>
      </c>
      <c r="F6" s="8">
        <v>2.0</v>
      </c>
      <c r="G6" s="12">
        <v>146.0</v>
      </c>
      <c r="H6" s="12">
        <v>1.0</v>
      </c>
      <c r="I6" s="8"/>
      <c r="J6" s="8"/>
      <c r="K6" s="8"/>
      <c r="L6" s="8"/>
      <c r="M6" s="5">
        <f t="shared" si="1"/>
        <v>69</v>
      </c>
      <c r="N6" s="5">
        <f t="shared" si="2"/>
        <v>4</v>
      </c>
      <c r="O6" s="5">
        <f t="shared" si="3"/>
        <v>0</v>
      </c>
      <c r="P6" s="8">
        <v>2.0</v>
      </c>
      <c r="Q6" s="5"/>
      <c r="R6" s="5">
        <f t="shared" si="4"/>
        <v>0</v>
      </c>
      <c r="S6" s="8"/>
      <c r="T6" s="8"/>
      <c r="U6" s="8">
        <v>28.0</v>
      </c>
      <c r="V6" s="5"/>
      <c r="W6" s="5">
        <f t="shared" si="5"/>
        <v>103</v>
      </c>
      <c r="X6" s="8">
        <v>1.0</v>
      </c>
      <c r="Y6" s="5">
        <f t="shared" si="6"/>
        <v>103</v>
      </c>
      <c r="Z6" s="5"/>
    </row>
    <row r="7">
      <c r="A7" s="9" t="s">
        <v>5</v>
      </c>
      <c r="B7" s="17" t="s">
        <v>79</v>
      </c>
      <c r="C7" s="8"/>
      <c r="D7" s="8"/>
      <c r="E7" s="8"/>
      <c r="F7" s="8"/>
      <c r="G7" s="12"/>
      <c r="H7" s="12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0</v>
      </c>
      <c r="S7" s="8"/>
      <c r="T7" s="5"/>
      <c r="U7" s="8"/>
      <c r="V7" s="5"/>
      <c r="W7" s="5">
        <f t="shared" si="5"/>
        <v>0</v>
      </c>
      <c r="X7" s="8">
        <v>1.0</v>
      </c>
      <c r="Y7" s="5">
        <f t="shared" si="6"/>
        <v>0</v>
      </c>
      <c r="Z7" s="5">
        <f>SUM(Y7:Y8)</f>
        <v>1</v>
      </c>
    </row>
    <row r="8">
      <c r="A8" s="3"/>
      <c r="B8" s="2" t="s">
        <v>80</v>
      </c>
      <c r="C8" s="2">
        <v>1.0</v>
      </c>
      <c r="D8" s="2">
        <v>3.0</v>
      </c>
      <c r="E8" s="2">
        <v>0.0</v>
      </c>
      <c r="F8" s="2">
        <v>0.0</v>
      </c>
      <c r="G8" s="2">
        <v>33.0</v>
      </c>
      <c r="H8" s="2"/>
      <c r="I8" s="3"/>
      <c r="J8" s="2"/>
      <c r="K8" s="2"/>
      <c r="L8" s="2"/>
      <c r="M8" s="5">
        <f t="shared" si="1"/>
        <v>1</v>
      </c>
      <c r="N8" s="5">
        <f t="shared" si="2"/>
        <v>0</v>
      </c>
      <c r="O8" s="5">
        <f t="shared" si="3"/>
        <v>0</v>
      </c>
      <c r="P8" s="3"/>
      <c r="Q8" s="3"/>
      <c r="R8" s="5">
        <f t="shared" si="4"/>
        <v>0</v>
      </c>
      <c r="S8" s="2"/>
      <c r="T8" s="3"/>
      <c r="U8" s="2"/>
      <c r="V8" s="2"/>
      <c r="W8" s="5">
        <f t="shared" si="5"/>
        <v>1</v>
      </c>
      <c r="X8" s="8">
        <v>1.0</v>
      </c>
      <c r="Y8" s="5">
        <f t="shared" si="6"/>
        <v>1</v>
      </c>
      <c r="Z8" s="3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27</v>
      </c>
      <c r="C2" s="8">
        <v>37.0</v>
      </c>
      <c r="D2" s="8">
        <v>16.0</v>
      </c>
      <c r="E2" s="8">
        <v>4.0</v>
      </c>
      <c r="F2" s="8">
        <v>3.0</v>
      </c>
      <c r="G2" s="8">
        <v>217.0</v>
      </c>
      <c r="H2" s="8">
        <v>1.0</v>
      </c>
      <c r="I2" s="5"/>
      <c r="J2" s="8"/>
      <c r="K2" s="8"/>
      <c r="L2" s="8"/>
      <c r="M2" s="5">
        <f t="shared" ref="M2:M8" si="1">(C2*1)+(E2*4)+(F2*6)</f>
        <v>71</v>
      </c>
      <c r="N2" s="5">
        <f t="shared" ref="N2:N8" si="2">H2*4</f>
        <v>4</v>
      </c>
      <c r="O2" s="5">
        <f t="shared" ref="O2:O8" si="3">I2*8</f>
        <v>0</v>
      </c>
      <c r="P2" s="8">
        <v>6.0</v>
      </c>
      <c r="Q2" s="5"/>
      <c r="R2" s="5">
        <f t="shared" ref="R2:R8" si="4">(J2*25)+(K2*1)</f>
        <v>0</v>
      </c>
      <c r="S2" s="8"/>
      <c r="T2" s="8"/>
      <c r="U2" s="8"/>
      <c r="V2" s="5"/>
      <c r="W2" s="5">
        <f t="shared" ref="W2:W8" si="5">SUM(M2:V2)</f>
        <v>81</v>
      </c>
      <c r="X2" s="8">
        <v>1.0</v>
      </c>
      <c r="Y2" s="5">
        <f t="shared" ref="Y2:Y8" si="6">W2*X2</f>
        <v>81</v>
      </c>
      <c r="Z2" s="5">
        <f>SUM(Y2:Y4)</f>
        <v>150</v>
      </c>
    </row>
    <row r="3">
      <c r="A3" s="4"/>
      <c r="B3" s="2" t="s">
        <v>28</v>
      </c>
      <c r="C3" s="8">
        <v>4.0</v>
      </c>
      <c r="D3" s="8">
        <v>6.0</v>
      </c>
      <c r="E3" s="8">
        <v>0.0</v>
      </c>
      <c r="F3" s="8">
        <v>0.0</v>
      </c>
      <c r="G3" s="8">
        <v>67.0</v>
      </c>
      <c r="H3" s="8"/>
      <c r="I3" s="5"/>
      <c r="J3" s="8"/>
      <c r="K3" s="8"/>
      <c r="L3" s="8"/>
      <c r="M3" s="5">
        <f t="shared" si="1"/>
        <v>4</v>
      </c>
      <c r="N3" s="5">
        <f t="shared" si="2"/>
        <v>0</v>
      </c>
      <c r="O3" s="5">
        <f t="shared" si="3"/>
        <v>0</v>
      </c>
      <c r="P3" s="8"/>
      <c r="Q3" s="5"/>
      <c r="R3" s="5">
        <f t="shared" si="4"/>
        <v>0</v>
      </c>
      <c r="S3" s="8"/>
      <c r="T3" s="8"/>
      <c r="U3" s="8"/>
      <c r="V3" s="5"/>
      <c r="W3" s="5">
        <f t="shared" si="5"/>
        <v>4</v>
      </c>
      <c r="X3" s="8">
        <v>1.0</v>
      </c>
      <c r="Y3" s="5">
        <f t="shared" si="6"/>
        <v>4</v>
      </c>
      <c r="Z3" s="5"/>
    </row>
    <row r="4">
      <c r="A4" s="4"/>
      <c r="B4" s="2" t="s">
        <v>104</v>
      </c>
      <c r="C4" s="8">
        <v>1.0</v>
      </c>
      <c r="D4" s="8">
        <v>4.0</v>
      </c>
      <c r="E4" s="8">
        <v>0.0</v>
      </c>
      <c r="F4" s="8">
        <v>0.0</v>
      </c>
      <c r="G4" s="8">
        <v>25.0</v>
      </c>
      <c r="H4" s="8"/>
      <c r="I4" s="5"/>
      <c r="J4" s="8">
        <v>2.0</v>
      </c>
      <c r="K4" s="8">
        <v>12.0</v>
      </c>
      <c r="L4" s="8">
        <v>6.5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62</v>
      </c>
      <c r="S4" s="8">
        <v>2.0</v>
      </c>
      <c r="T4" s="8"/>
      <c r="U4" s="8"/>
      <c r="V4" s="5"/>
      <c r="W4" s="5">
        <f t="shared" si="5"/>
        <v>65</v>
      </c>
      <c r="X4" s="8">
        <v>1.0</v>
      </c>
      <c r="Y4" s="5">
        <f t="shared" si="6"/>
        <v>65</v>
      </c>
      <c r="Z4" s="5"/>
    </row>
    <row r="5">
      <c r="A5" s="4" t="s">
        <v>3</v>
      </c>
      <c r="B5" s="8" t="s">
        <v>31</v>
      </c>
      <c r="C5" s="8">
        <v>22.0</v>
      </c>
      <c r="D5" s="8">
        <v>14.0</v>
      </c>
      <c r="E5" s="8">
        <v>1.0</v>
      </c>
      <c r="F5" s="8">
        <v>2.0</v>
      </c>
      <c r="G5" s="12">
        <v>157.0</v>
      </c>
      <c r="H5" s="12"/>
      <c r="I5" s="8"/>
      <c r="J5" s="8"/>
      <c r="K5" s="5"/>
      <c r="L5" s="5"/>
      <c r="M5" s="5">
        <f t="shared" si="1"/>
        <v>38</v>
      </c>
      <c r="N5" s="5">
        <f t="shared" si="2"/>
        <v>0</v>
      </c>
      <c r="O5" s="5">
        <f t="shared" si="3"/>
        <v>0</v>
      </c>
      <c r="P5" s="8">
        <v>4.0</v>
      </c>
      <c r="Q5" s="8"/>
      <c r="R5" s="5">
        <f t="shared" si="4"/>
        <v>0</v>
      </c>
      <c r="S5" s="5"/>
      <c r="T5" s="5"/>
      <c r="U5" s="8"/>
      <c r="V5" s="5"/>
      <c r="W5" s="5">
        <f t="shared" si="5"/>
        <v>42</v>
      </c>
      <c r="X5" s="8">
        <v>1.5</v>
      </c>
      <c r="Y5" s="5">
        <f t="shared" si="6"/>
        <v>63</v>
      </c>
      <c r="Z5" s="8">
        <f>sum(Y5:Y6)</f>
        <v>110</v>
      </c>
    </row>
    <row r="6">
      <c r="A6" s="4"/>
      <c r="B6" s="8" t="s">
        <v>82</v>
      </c>
      <c r="C6" s="8">
        <v>25.0</v>
      </c>
      <c r="D6" s="8">
        <v>23.0</v>
      </c>
      <c r="E6" s="8">
        <v>1.0</v>
      </c>
      <c r="F6" s="8">
        <v>1.0</v>
      </c>
      <c r="G6" s="12">
        <v>109.0</v>
      </c>
      <c r="H6" s="12">
        <v>1.0</v>
      </c>
      <c r="I6" s="8"/>
      <c r="J6" s="8"/>
      <c r="K6" s="8"/>
      <c r="L6" s="8"/>
      <c r="M6" s="5">
        <f t="shared" si="1"/>
        <v>35</v>
      </c>
      <c r="N6" s="5">
        <f t="shared" si="2"/>
        <v>4</v>
      </c>
      <c r="O6" s="5">
        <f t="shared" si="3"/>
        <v>0</v>
      </c>
      <c r="P6" s="8">
        <v>0.0</v>
      </c>
      <c r="Q6" s="5"/>
      <c r="R6" s="5">
        <f t="shared" si="4"/>
        <v>0</v>
      </c>
      <c r="S6" s="8"/>
      <c r="T6" s="8"/>
      <c r="U6" s="8">
        <v>8.0</v>
      </c>
      <c r="V6" s="5"/>
      <c r="W6" s="5">
        <f t="shared" si="5"/>
        <v>47</v>
      </c>
      <c r="X6" s="8">
        <v>1.0</v>
      </c>
      <c r="Y6" s="5">
        <f t="shared" si="6"/>
        <v>47</v>
      </c>
      <c r="Z6" s="5"/>
    </row>
    <row r="7">
      <c r="A7" s="9" t="s">
        <v>5</v>
      </c>
      <c r="B7" s="2" t="s">
        <v>89</v>
      </c>
      <c r="C7" s="8">
        <v>93.0</v>
      </c>
      <c r="D7" s="8">
        <v>53.0</v>
      </c>
      <c r="E7" s="8">
        <v>7.0</v>
      </c>
      <c r="F7" s="8">
        <v>6.0</v>
      </c>
      <c r="G7" s="12">
        <v>175.0</v>
      </c>
      <c r="H7" s="12">
        <v>1.0</v>
      </c>
      <c r="I7" s="8">
        <v>1.0</v>
      </c>
      <c r="J7" s="8"/>
      <c r="K7" s="8"/>
      <c r="L7" s="8"/>
      <c r="M7" s="5">
        <f t="shared" si="1"/>
        <v>157</v>
      </c>
      <c r="N7" s="5">
        <f t="shared" si="2"/>
        <v>4</v>
      </c>
      <c r="O7" s="5">
        <f t="shared" si="3"/>
        <v>8</v>
      </c>
      <c r="P7" s="8">
        <v>6.0</v>
      </c>
      <c r="Q7" s="5"/>
      <c r="R7" s="5">
        <f t="shared" si="4"/>
        <v>0</v>
      </c>
      <c r="S7" s="8"/>
      <c r="T7" s="8"/>
      <c r="U7" s="8">
        <v>16.0</v>
      </c>
      <c r="V7" s="8">
        <v>6.0</v>
      </c>
      <c r="W7" s="5">
        <f t="shared" si="5"/>
        <v>197</v>
      </c>
      <c r="X7" s="8">
        <v>1.0</v>
      </c>
      <c r="Y7" s="5">
        <f t="shared" si="6"/>
        <v>197</v>
      </c>
      <c r="Z7" s="5">
        <f>SUM(Y7:Y8)</f>
        <v>210</v>
      </c>
    </row>
    <row r="8">
      <c r="A8" s="3"/>
      <c r="B8" s="8" t="s">
        <v>90</v>
      </c>
      <c r="C8" s="2"/>
      <c r="D8" s="2"/>
      <c r="E8" s="2"/>
      <c r="F8" s="2"/>
      <c r="G8" s="2"/>
      <c r="H8" s="2"/>
      <c r="I8" s="3"/>
      <c r="J8" s="2">
        <v>0.0</v>
      </c>
      <c r="K8" s="2">
        <v>9.0</v>
      </c>
      <c r="L8" s="2">
        <v>11.66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3"/>
      <c r="Q8" s="3"/>
      <c r="R8" s="5">
        <f t="shared" si="4"/>
        <v>9</v>
      </c>
      <c r="S8" s="2">
        <v>-4.0</v>
      </c>
      <c r="T8" s="3"/>
      <c r="U8" s="2">
        <v>8.0</v>
      </c>
      <c r="V8" s="2"/>
      <c r="W8" s="5">
        <f t="shared" si="5"/>
        <v>13</v>
      </c>
      <c r="X8" s="8">
        <v>1.0</v>
      </c>
      <c r="Y8" s="5">
        <f t="shared" si="6"/>
        <v>13</v>
      </c>
      <c r="Z8" s="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56</v>
      </c>
      <c r="C2" s="8">
        <v>4.0</v>
      </c>
      <c r="D2" s="8">
        <v>9.0</v>
      </c>
      <c r="E2" s="8">
        <v>0.0</v>
      </c>
      <c r="F2" s="8">
        <v>0.0</v>
      </c>
      <c r="G2" s="8">
        <v>44.0</v>
      </c>
      <c r="H2" s="8"/>
      <c r="I2" s="8"/>
      <c r="J2" s="8"/>
      <c r="K2" s="8"/>
      <c r="L2" s="8"/>
      <c r="M2" s="5">
        <f t="shared" ref="M2:M13" si="1">(C2*1)+(E2*4)+(F2*6)</f>
        <v>4</v>
      </c>
      <c r="N2" s="5">
        <f t="shared" ref="N2:N13" si="2">H2*4</f>
        <v>0</v>
      </c>
      <c r="O2" s="5">
        <f t="shared" ref="O2:O13" si="3">I2*8</f>
        <v>0</v>
      </c>
      <c r="P2" s="8"/>
      <c r="Q2" s="8"/>
      <c r="R2" s="5">
        <f t="shared" ref="R2:R13" si="4">(J2*25)+(K2*1)</f>
        <v>0</v>
      </c>
      <c r="S2" s="8"/>
      <c r="T2" s="5"/>
      <c r="U2" s="8"/>
      <c r="V2" s="5"/>
      <c r="W2" s="5">
        <f t="shared" ref="W2:W13" si="5">SUM(M2:V2)</f>
        <v>4</v>
      </c>
      <c r="X2" s="8">
        <v>1.0</v>
      </c>
      <c r="Y2" s="5">
        <f t="shared" ref="Y2:Y13" si="6">W2*X2</f>
        <v>4</v>
      </c>
      <c r="Z2" s="5">
        <f>sum(Y2:Y5)</f>
        <v>173</v>
      </c>
    </row>
    <row r="3">
      <c r="A3" s="4"/>
      <c r="B3" s="8" t="s">
        <v>57</v>
      </c>
      <c r="C3" s="8">
        <v>31.0</v>
      </c>
      <c r="D3" s="8">
        <v>29.0</v>
      </c>
      <c r="E3" s="8">
        <v>3.0</v>
      </c>
      <c r="F3" s="8">
        <v>0.0</v>
      </c>
      <c r="G3" s="8">
        <v>107.0</v>
      </c>
      <c r="H3" s="8">
        <v>1.0</v>
      </c>
      <c r="I3" s="8"/>
      <c r="J3" s="8"/>
      <c r="K3" s="8"/>
      <c r="L3" s="8"/>
      <c r="M3" s="5">
        <f t="shared" si="1"/>
        <v>43</v>
      </c>
      <c r="N3" s="5">
        <f t="shared" si="2"/>
        <v>4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5"/>
      <c r="U3" s="5"/>
      <c r="V3" s="5"/>
      <c r="W3" s="5">
        <f t="shared" si="5"/>
        <v>47</v>
      </c>
      <c r="X3" s="8">
        <v>1.0</v>
      </c>
      <c r="Y3" s="5">
        <f t="shared" si="6"/>
        <v>47</v>
      </c>
      <c r="Z3" s="5"/>
    </row>
    <row r="4">
      <c r="A4" s="4"/>
      <c r="B4" s="8" t="s">
        <v>58</v>
      </c>
      <c r="C4" s="8">
        <v>29.0</v>
      </c>
      <c r="D4" s="8">
        <v>21.0</v>
      </c>
      <c r="E4" s="8">
        <v>2.0</v>
      </c>
      <c r="F4" s="8">
        <v>1.0</v>
      </c>
      <c r="G4" s="8">
        <v>138.0</v>
      </c>
      <c r="H4" s="8">
        <v>1.0</v>
      </c>
      <c r="I4" s="8"/>
      <c r="J4" s="8"/>
      <c r="K4" s="8"/>
      <c r="L4" s="8"/>
      <c r="M4" s="5">
        <f t="shared" si="1"/>
        <v>43</v>
      </c>
      <c r="N4" s="5">
        <f t="shared" si="2"/>
        <v>4</v>
      </c>
      <c r="O4" s="5">
        <f t="shared" si="3"/>
        <v>0</v>
      </c>
      <c r="P4" s="8">
        <v>2.0</v>
      </c>
      <c r="Q4" s="8"/>
      <c r="R4" s="5">
        <f t="shared" si="4"/>
        <v>0</v>
      </c>
      <c r="S4" s="8"/>
      <c r="T4" s="5"/>
      <c r="U4" s="8"/>
      <c r="V4" s="5"/>
      <c r="W4" s="5">
        <f t="shared" si="5"/>
        <v>49</v>
      </c>
      <c r="X4" s="8">
        <v>1.0</v>
      </c>
      <c r="Y4" s="5">
        <f t="shared" si="6"/>
        <v>49</v>
      </c>
      <c r="Z4" s="5"/>
    </row>
    <row r="5">
      <c r="A5" s="4"/>
      <c r="B5" s="8" t="s">
        <v>25</v>
      </c>
      <c r="C5" s="8"/>
      <c r="D5" s="8"/>
      <c r="E5" s="8"/>
      <c r="F5" s="8"/>
      <c r="G5" s="8"/>
      <c r="H5" s="8"/>
      <c r="I5" s="8"/>
      <c r="J5" s="8">
        <v>2.0</v>
      </c>
      <c r="K5" s="8">
        <v>11.0</v>
      </c>
      <c r="L5" s="8">
        <v>5.5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61</v>
      </c>
      <c r="S5" s="8">
        <v>4.0</v>
      </c>
      <c r="T5" s="8"/>
      <c r="U5" s="8">
        <v>8.0</v>
      </c>
      <c r="V5" s="5"/>
      <c r="W5" s="5">
        <f t="shared" si="5"/>
        <v>73</v>
      </c>
      <c r="X5" s="8">
        <v>1.0</v>
      </c>
      <c r="Y5" s="5">
        <f t="shared" si="6"/>
        <v>73</v>
      </c>
      <c r="Z5" s="5"/>
    </row>
    <row r="6">
      <c r="A6" s="4" t="s">
        <v>2</v>
      </c>
      <c r="B6" s="8" t="s">
        <v>105</v>
      </c>
      <c r="C6" s="8"/>
      <c r="D6" s="8"/>
      <c r="E6" s="8"/>
      <c r="F6" s="8"/>
      <c r="G6" s="8"/>
      <c r="H6" s="8"/>
      <c r="I6" s="5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0</v>
      </c>
      <c r="S6" s="8"/>
      <c r="T6" s="8"/>
      <c r="U6" s="8"/>
      <c r="V6" s="5"/>
      <c r="W6" s="5">
        <f t="shared" si="5"/>
        <v>0</v>
      </c>
      <c r="X6" s="8">
        <v>1.0</v>
      </c>
      <c r="Y6" s="5">
        <f t="shared" si="6"/>
        <v>0</v>
      </c>
      <c r="Z6" s="5">
        <f>SUM(Y6:Y7)</f>
        <v>73</v>
      </c>
    </row>
    <row r="7">
      <c r="A7" s="4"/>
      <c r="B7" s="2" t="s">
        <v>26</v>
      </c>
      <c r="C7" s="8"/>
      <c r="D7" s="8"/>
      <c r="E7" s="8"/>
      <c r="F7" s="8"/>
      <c r="G7" s="8"/>
      <c r="H7" s="8"/>
      <c r="I7" s="5"/>
      <c r="J7" s="8">
        <v>2.0</v>
      </c>
      <c r="K7" s="8">
        <v>17.0</v>
      </c>
      <c r="L7" s="8">
        <v>4.0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67</v>
      </c>
      <c r="S7" s="8">
        <v>6.0</v>
      </c>
      <c r="T7" s="8"/>
      <c r="U7" s="8"/>
      <c r="V7" s="5"/>
      <c r="W7" s="5">
        <f t="shared" si="5"/>
        <v>73</v>
      </c>
      <c r="X7" s="8">
        <v>1.0</v>
      </c>
      <c r="Y7" s="5">
        <f t="shared" si="6"/>
        <v>73</v>
      </c>
      <c r="Z7" s="5"/>
    </row>
    <row r="8">
      <c r="A8" s="4" t="s">
        <v>3</v>
      </c>
      <c r="B8" s="17" t="s">
        <v>63</v>
      </c>
      <c r="C8" s="8"/>
      <c r="D8" s="8"/>
      <c r="E8" s="8"/>
      <c r="F8" s="8"/>
      <c r="G8" s="12"/>
      <c r="H8" s="12"/>
      <c r="I8" s="8"/>
      <c r="J8" s="8"/>
      <c r="K8" s="5"/>
      <c r="L8" s="5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5"/>
      <c r="T8" s="5"/>
      <c r="U8" s="8"/>
      <c r="V8" s="5"/>
      <c r="W8" s="5">
        <f t="shared" si="5"/>
        <v>0</v>
      </c>
      <c r="X8" s="8">
        <v>1.0</v>
      </c>
      <c r="Y8" s="5">
        <f t="shared" si="6"/>
        <v>0</v>
      </c>
      <c r="Z8" s="8">
        <f>sum(Y8:Y11)</f>
        <v>89</v>
      </c>
    </row>
    <row r="9">
      <c r="A9" s="4"/>
      <c r="B9" s="8" t="s">
        <v>29</v>
      </c>
      <c r="C9" s="8">
        <v>23.0</v>
      </c>
      <c r="D9" s="8">
        <v>16.0</v>
      </c>
      <c r="E9" s="8">
        <v>0.0</v>
      </c>
      <c r="F9" s="8">
        <v>3.0</v>
      </c>
      <c r="G9" s="12">
        <v>144.0</v>
      </c>
      <c r="H9" s="12"/>
      <c r="I9" s="8"/>
      <c r="J9" s="8"/>
      <c r="K9" s="8"/>
      <c r="L9" s="8"/>
      <c r="M9" s="5">
        <f t="shared" si="1"/>
        <v>41</v>
      </c>
      <c r="N9" s="5">
        <f t="shared" si="2"/>
        <v>0</v>
      </c>
      <c r="O9" s="5">
        <f t="shared" si="3"/>
        <v>0</v>
      </c>
      <c r="P9" s="8">
        <v>2.0</v>
      </c>
      <c r="Q9" s="5"/>
      <c r="R9" s="5">
        <f t="shared" si="4"/>
        <v>0</v>
      </c>
      <c r="S9" s="8"/>
      <c r="T9" s="8"/>
      <c r="U9" s="8">
        <v>8.0</v>
      </c>
      <c r="V9" s="5"/>
      <c r="W9" s="5">
        <f t="shared" si="5"/>
        <v>51</v>
      </c>
      <c r="X9" s="8">
        <v>1.0</v>
      </c>
      <c r="Y9" s="5">
        <f t="shared" si="6"/>
        <v>51</v>
      </c>
      <c r="Z9" s="5"/>
    </row>
    <row r="10">
      <c r="A10" s="4"/>
      <c r="B10" s="8" t="s">
        <v>94</v>
      </c>
      <c r="C10" s="8">
        <v>20.0</v>
      </c>
      <c r="D10" s="8">
        <v>17.0</v>
      </c>
      <c r="E10" s="8">
        <v>1.0</v>
      </c>
      <c r="F10" s="8">
        <v>1.0</v>
      </c>
      <c r="G10" s="12">
        <v>118.0</v>
      </c>
      <c r="H10" s="12"/>
      <c r="I10" s="8"/>
      <c r="J10" s="8"/>
      <c r="K10" s="8"/>
      <c r="L10" s="8"/>
      <c r="M10" s="5">
        <f t="shared" si="1"/>
        <v>30</v>
      </c>
      <c r="N10" s="5">
        <f t="shared" si="2"/>
        <v>0</v>
      </c>
      <c r="O10" s="5">
        <f t="shared" si="3"/>
        <v>0</v>
      </c>
      <c r="P10" s="8">
        <v>0.0</v>
      </c>
      <c r="Q10" s="5"/>
      <c r="R10" s="5">
        <f t="shared" si="4"/>
        <v>0</v>
      </c>
      <c r="S10" s="8"/>
      <c r="T10" s="8"/>
      <c r="U10" s="8">
        <v>8.0</v>
      </c>
      <c r="V10" s="5"/>
      <c r="W10" s="5">
        <f t="shared" si="5"/>
        <v>38</v>
      </c>
      <c r="X10" s="8">
        <v>1.0</v>
      </c>
      <c r="Y10" s="5">
        <f t="shared" si="6"/>
        <v>38</v>
      </c>
      <c r="Z10" s="5"/>
    </row>
    <row r="11">
      <c r="A11" s="4"/>
      <c r="B11" s="8" t="s">
        <v>30</v>
      </c>
      <c r="C11" s="8"/>
      <c r="D11" s="8"/>
      <c r="E11" s="8"/>
      <c r="F11" s="8"/>
      <c r="G11" s="12"/>
      <c r="H11" s="12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0</v>
      </c>
      <c r="S11" s="8"/>
      <c r="T11" s="8"/>
      <c r="U11" s="8"/>
      <c r="V11" s="5"/>
      <c r="W11" s="5">
        <f t="shared" si="5"/>
        <v>0</v>
      </c>
      <c r="X11" s="8">
        <v>1.0</v>
      </c>
      <c r="Y11" s="5">
        <f t="shared" si="6"/>
        <v>0</v>
      </c>
      <c r="Z11" s="5"/>
    </row>
    <row r="12">
      <c r="A12" s="9" t="s">
        <v>5</v>
      </c>
      <c r="B12" s="8" t="s">
        <v>65</v>
      </c>
      <c r="C12" s="8">
        <v>12.0</v>
      </c>
      <c r="D12" s="8">
        <v>11.0</v>
      </c>
      <c r="E12" s="8">
        <v>2.0</v>
      </c>
      <c r="F12" s="8">
        <v>0.0</v>
      </c>
      <c r="G12" s="12">
        <v>109.0</v>
      </c>
      <c r="H12" s="12"/>
      <c r="I12" s="8"/>
      <c r="J12" s="8"/>
      <c r="K12" s="8"/>
      <c r="L12" s="8"/>
      <c r="M12" s="5">
        <f t="shared" si="1"/>
        <v>20</v>
      </c>
      <c r="N12" s="5">
        <f t="shared" si="2"/>
        <v>0</v>
      </c>
      <c r="O12" s="5">
        <f t="shared" si="3"/>
        <v>0</v>
      </c>
      <c r="P12" s="8">
        <v>0.0</v>
      </c>
      <c r="Q12" s="5"/>
      <c r="R12" s="5">
        <f t="shared" si="4"/>
        <v>0</v>
      </c>
      <c r="S12" s="8"/>
      <c r="T12" s="5"/>
      <c r="U12" s="8"/>
      <c r="V12" s="5"/>
      <c r="W12" s="5">
        <f t="shared" si="5"/>
        <v>20</v>
      </c>
      <c r="X12" s="8">
        <v>1.0</v>
      </c>
      <c r="Y12" s="5">
        <f t="shared" si="6"/>
        <v>20</v>
      </c>
      <c r="Z12" s="5">
        <f>SUM(Y12:Y13)</f>
        <v>23</v>
      </c>
    </row>
    <row r="13">
      <c r="A13" s="3"/>
      <c r="B13" s="2" t="s">
        <v>67</v>
      </c>
      <c r="C13" s="2"/>
      <c r="D13" s="2"/>
      <c r="E13" s="2"/>
      <c r="F13" s="2"/>
      <c r="G13" s="2"/>
      <c r="H13" s="2"/>
      <c r="I13" s="3"/>
      <c r="J13" s="2">
        <v>0.0</v>
      </c>
      <c r="K13" s="2">
        <v>8.0</v>
      </c>
      <c r="L13" s="2">
        <v>13.33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3"/>
      <c r="Q13" s="3"/>
      <c r="R13" s="5">
        <f t="shared" si="4"/>
        <v>8</v>
      </c>
      <c r="S13" s="2">
        <v>-6.0</v>
      </c>
      <c r="T13" s="3"/>
      <c r="U13" s="2"/>
      <c r="V13" s="2"/>
      <c r="W13" s="5">
        <f t="shared" si="5"/>
        <v>2</v>
      </c>
      <c r="X13" s="8">
        <v>1.5</v>
      </c>
      <c r="Y13" s="5">
        <f t="shared" si="6"/>
        <v>3</v>
      </c>
      <c r="Z13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60.0</v>
      </c>
      <c r="D2" s="8">
        <v>38.0</v>
      </c>
      <c r="E2" s="8">
        <v>6.0</v>
      </c>
      <c r="F2" s="8">
        <v>1.0</v>
      </c>
      <c r="G2" s="8">
        <v>158.0</v>
      </c>
      <c r="H2" s="8"/>
      <c r="I2" s="8">
        <v>1.0</v>
      </c>
      <c r="J2" s="8"/>
      <c r="K2" s="8"/>
      <c r="L2" s="8"/>
      <c r="M2" s="5">
        <f t="shared" ref="M2:M10" si="1">(C2*1)+(E2*4)+(F2*6)</f>
        <v>90</v>
      </c>
      <c r="N2" s="5">
        <f t="shared" ref="N2:N10" si="2">H2*4</f>
        <v>0</v>
      </c>
      <c r="O2" s="5">
        <f t="shared" ref="O2:O10" si="3">I2*8</f>
        <v>8</v>
      </c>
      <c r="P2" s="8">
        <v>4.0</v>
      </c>
      <c r="Q2" s="8"/>
      <c r="R2" s="5">
        <f t="shared" ref="R2:R10" si="4">(J2*25)+(K2*1)</f>
        <v>0</v>
      </c>
      <c r="S2" s="8"/>
      <c r="T2" s="5"/>
      <c r="U2" s="8">
        <v>8.0</v>
      </c>
      <c r="V2" s="5"/>
      <c r="W2" s="5">
        <f t="shared" ref="W2:W10" si="5">SUM(M2:V2)</f>
        <v>110</v>
      </c>
      <c r="X2" s="8">
        <v>2.0</v>
      </c>
      <c r="Y2" s="5">
        <f t="shared" ref="Y2:Y10" si="6">W2*X2</f>
        <v>220</v>
      </c>
      <c r="Z2" s="5">
        <f>sum(Y2)</f>
        <v>220</v>
      </c>
    </row>
    <row r="3">
      <c r="A3" s="4" t="s">
        <v>2</v>
      </c>
      <c r="B3" s="13" t="s">
        <v>97</v>
      </c>
      <c r="C3" s="8"/>
      <c r="D3" s="8"/>
      <c r="E3" s="8"/>
      <c r="F3" s="8"/>
      <c r="G3" s="8"/>
      <c r="H3" s="8"/>
      <c r="I3" s="5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5"/>
      <c r="R3" s="5">
        <f t="shared" si="4"/>
        <v>0</v>
      </c>
      <c r="S3" s="8"/>
      <c r="T3" s="8"/>
      <c r="U3" s="8"/>
      <c r="V3" s="5"/>
      <c r="W3" s="5">
        <f t="shared" si="5"/>
        <v>0</v>
      </c>
      <c r="X3" s="8">
        <v>2.0</v>
      </c>
      <c r="Y3" s="5">
        <f t="shared" si="6"/>
        <v>0</v>
      </c>
      <c r="Z3" s="5">
        <f>SUM(Y3:Y5)</f>
        <v>92</v>
      </c>
    </row>
    <row r="4">
      <c r="A4" s="4"/>
      <c r="B4" s="2" t="s">
        <v>71</v>
      </c>
      <c r="C4" s="8">
        <v>21.0</v>
      </c>
      <c r="D4" s="8">
        <v>18.0</v>
      </c>
      <c r="E4" s="8">
        <v>4.0</v>
      </c>
      <c r="F4" s="8">
        <v>0.0</v>
      </c>
      <c r="G4" s="8">
        <v>117.0</v>
      </c>
      <c r="H4" s="8"/>
      <c r="I4" s="5"/>
      <c r="J4" s="8"/>
      <c r="K4" s="8"/>
      <c r="L4" s="8"/>
      <c r="M4" s="5">
        <f t="shared" si="1"/>
        <v>37</v>
      </c>
      <c r="N4" s="5">
        <f t="shared" si="2"/>
        <v>0</v>
      </c>
      <c r="O4" s="5">
        <f t="shared" si="3"/>
        <v>0</v>
      </c>
      <c r="P4" s="8">
        <v>0.0</v>
      </c>
      <c r="Q4" s="5"/>
      <c r="R4" s="5">
        <f t="shared" si="4"/>
        <v>0</v>
      </c>
      <c r="S4" s="8"/>
      <c r="T4" s="8"/>
      <c r="U4" s="8"/>
      <c r="V4" s="5"/>
      <c r="W4" s="5">
        <f t="shared" si="5"/>
        <v>37</v>
      </c>
      <c r="X4" s="8">
        <v>1.0</v>
      </c>
      <c r="Y4" s="5">
        <f t="shared" si="6"/>
        <v>37</v>
      </c>
      <c r="Z4" s="5"/>
    </row>
    <row r="5">
      <c r="A5" s="4"/>
      <c r="B5" s="2" t="s">
        <v>102</v>
      </c>
      <c r="C5" s="8">
        <v>2.0</v>
      </c>
      <c r="D5" s="8">
        <v>3.0</v>
      </c>
      <c r="E5" s="8">
        <v>0.0</v>
      </c>
      <c r="F5" s="8">
        <v>0.0</v>
      </c>
      <c r="G5" s="8">
        <v>67.0</v>
      </c>
      <c r="H5" s="8"/>
      <c r="I5" s="5"/>
      <c r="J5" s="8">
        <v>1.0</v>
      </c>
      <c r="K5" s="8">
        <v>10.0</v>
      </c>
      <c r="L5" s="8">
        <v>7.0</v>
      </c>
      <c r="M5" s="5">
        <f t="shared" si="1"/>
        <v>2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35</v>
      </c>
      <c r="S5" s="8">
        <v>2.0</v>
      </c>
      <c r="T5" s="8">
        <v>8.0</v>
      </c>
      <c r="U5" s="8">
        <v>8.0</v>
      </c>
      <c r="V5" s="5"/>
      <c r="W5" s="5">
        <f t="shared" si="5"/>
        <v>55</v>
      </c>
      <c r="X5" s="8">
        <v>1.0</v>
      </c>
      <c r="Y5" s="5">
        <f t="shared" si="6"/>
        <v>55</v>
      </c>
      <c r="Z5" s="5"/>
    </row>
    <row r="6">
      <c r="A6" s="4" t="s">
        <v>3</v>
      </c>
      <c r="B6" s="8" t="s">
        <v>106</v>
      </c>
      <c r="C6" s="8">
        <v>58.0</v>
      </c>
      <c r="D6" s="8">
        <v>31.0</v>
      </c>
      <c r="E6" s="8">
        <v>9.0</v>
      </c>
      <c r="F6" s="8">
        <v>1.0</v>
      </c>
      <c r="G6" s="12">
        <v>187.0</v>
      </c>
      <c r="H6" s="12"/>
      <c r="I6" s="8"/>
      <c r="J6" s="8">
        <v>0.0</v>
      </c>
      <c r="K6" s="8">
        <v>0.0</v>
      </c>
      <c r="L6" s="8">
        <v>15.0</v>
      </c>
      <c r="M6" s="5">
        <f t="shared" si="1"/>
        <v>100</v>
      </c>
      <c r="N6" s="5">
        <f t="shared" si="2"/>
        <v>0</v>
      </c>
      <c r="O6" s="5">
        <f t="shared" si="3"/>
        <v>0</v>
      </c>
      <c r="P6" s="8">
        <v>6.0</v>
      </c>
      <c r="Q6" s="8"/>
      <c r="R6" s="5">
        <f t="shared" si="4"/>
        <v>0</v>
      </c>
      <c r="S6" s="5"/>
      <c r="T6" s="5"/>
      <c r="U6" s="8">
        <v>16.0</v>
      </c>
      <c r="V6" s="5"/>
      <c r="W6" s="5">
        <f t="shared" si="5"/>
        <v>122</v>
      </c>
      <c r="X6" s="8">
        <v>1.0</v>
      </c>
      <c r="Y6" s="5">
        <f t="shared" si="6"/>
        <v>122</v>
      </c>
      <c r="Z6" s="8">
        <f>sum(Y6:Y8)</f>
        <v>233</v>
      </c>
    </row>
    <row r="7">
      <c r="A7" s="4"/>
      <c r="B7" s="8" t="s">
        <v>83</v>
      </c>
      <c r="C7" s="8">
        <v>16.0</v>
      </c>
      <c r="D7" s="8">
        <v>14.0</v>
      </c>
      <c r="E7" s="8">
        <v>2.0</v>
      </c>
      <c r="F7" s="8">
        <v>0.0</v>
      </c>
      <c r="G7" s="12">
        <v>114.0</v>
      </c>
      <c r="H7" s="12"/>
      <c r="I7" s="8"/>
      <c r="J7" s="8"/>
      <c r="K7" s="5"/>
      <c r="L7" s="5"/>
      <c r="M7" s="5">
        <f t="shared" si="1"/>
        <v>24</v>
      </c>
      <c r="N7" s="5">
        <f t="shared" si="2"/>
        <v>0</v>
      </c>
      <c r="O7" s="5">
        <f t="shared" si="3"/>
        <v>0</v>
      </c>
      <c r="P7" s="8">
        <v>0.0</v>
      </c>
      <c r="Q7" s="8"/>
      <c r="R7" s="5">
        <f t="shared" si="4"/>
        <v>0</v>
      </c>
      <c r="S7" s="5"/>
      <c r="T7" s="5"/>
      <c r="U7" s="8"/>
      <c r="V7" s="5"/>
      <c r="W7" s="5">
        <f t="shared" si="5"/>
        <v>24</v>
      </c>
      <c r="X7" s="8">
        <v>2.0</v>
      </c>
      <c r="Y7" s="5">
        <f t="shared" si="6"/>
        <v>48</v>
      </c>
      <c r="Z7" s="8"/>
    </row>
    <row r="8">
      <c r="A8" s="4"/>
      <c r="B8" s="8" t="s">
        <v>78</v>
      </c>
      <c r="C8" s="8"/>
      <c r="D8" s="8"/>
      <c r="E8" s="8"/>
      <c r="F8" s="8"/>
      <c r="G8" s="12"/>
      <c r="H8" s="12"/>
      <c r="I8" s="8"/>
      <c r="J8" s="8">
        <v>2.0</v>
      </c>
      <c r="K8" s="8">
        <v>11.0</v>
      </c>
      <c r="L8" s="8">
        <v>6.5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5"/>
      <c r="R8" s="5">
        <f t="shared" si="4"/>
        <v>61</v>
      </c>
      <c r="S8" s="8">
        <v>2.0</v>
      </c>
      <c r="T8" s="8"/>
      <c r="U8" s="8"/>
      <c r="V8" s="5"/>
      <c r="W8" s="5">
        <f t="shared" si="5"/>
        <v>63</v>
      </c>
      <c r="X8" s="8">
        <v>1.0</v>
      </c>
      <c r="Y8" s="5">
        <f t="shared" si="6"/>
        <v>63</v>
      </c>
      <c r="Z8" s="5"/>
    </row>
    <row r="9">
      <c r="A9" s="9" t="s">
        <v>5</v>
      </c>
      <c r="B9" s="8" t="s">
        <v>107</v>
      </c>
      <c r="C9" s="8"/>
      <c r="D9" s="8"/>
      <c r="E9" s="8"/>
      <c r="F9" s="8"/>
      <c r="G9" s="12"/>
      <c r="H9" s="12"/>
      <c r="I9" s="8"/>
      <c r="J9" s="8">
        <v>1.0</v>
      </c>
      <c r="K9" s="8">
        <v>6.0</v>
      </c>
      <c r="L9" s="8">
        <v>8.0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31</v>
      </c>
      <c r="S9" s="8">
        <v>0.0</v>
      </c>
      <c r="T9" s="5"/>
      <c r="U9" s="8"/>
      <c r="V9" s="5"/>
      <c r="W9" s="5">
        <f t="shared" si="5"/>
        <v>31</v>
      </c>
      <c r="X9" s="8">
        <v>1.0</v>
      </c>
      <c r="Y9" s="5">
        <f t="shared" si="6"/>
        <v>31</v>
      </c>
      <c r="Z9" s="5">
        <f>SUM(Y9:Y10)</f>
        <v>31</v>
      </c>
    </row>
    <row r="10">
      <c r="A10" s="3"/>
      <c r="B10" s="15" t="s">
        <v>79</v>
      </c>
      <c r="C10" s="2"/>
      <c r="D10" s="2"/>
      <c r="E10" s="2"/>
      <c r="F10" s="2"/>
      <c r="G10" s="2"/>
      <c r="H10" s="2"/>
      <c r="I10" s="3"/>
      <c r="J10" s="2"/>
      <c r="K10" s="2"/>
      <c r="L10" s="2"/>
      <c r="M10" s="5">
        <f t="shared" si="1"/>
        <v>0</v>
      </c>
      <c r="N10" s="5">
        <f t="shared" si="2"/>
        <v>0</v>
      </c>
      <c r="O10" s="5">
        <f t="shared" si="3"/>
        <v>0</v>
      </c>
      <c r="P10" s="3"/>
      <c r="Q10" s="3"/>
      <c r="R10" s="5">
        <f t="shared" si="4"/>
        <v>0</v>
      </c>
      <c r="S10" s="2"/>
      <c r="T10" s="3"/>
      <c r="U10" s="2"/>
      <c r="V10" s="2"/>
      <c r="W10" s="5">
        <f t="shared" si="5"/>
        <v>0</v>
      </c>
      <c r="X10" s="8">
        <v>1.0</v>
      </c>
      <c r="Y10" s="5">
        <f t="shared" si="6"/>
        <v>0</v>
      </c>
      <c r="Z10" s="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66.0</v>
      </c>
      <c r="D2" s="8">
        <v>37.0</v>
      </c>
      <c r="E2" s="8">
        <v>9.0</v>
      </c>
      <c r="F2" s="8">
        <v>3.0</v>
      </c>
      <c r="G2" s="8">
        <v>178.0</v>
      </c>
      <c r="H2" s="8"/>
      <c r="I2" s="8">
        <v>1.0</v>
      </c>
      <c r="J2" s="8"/>
      <c r="K2" s="8"/>
      <c r="L2" s="8"/>
      <c r="M2" s="5">
        <f t="shared" ref="M2:M13" si="1">(C2*1)+(E2*4)+(F2*6)</f>
        <v>120</v>
      </c>
      <c r="N2" s="5">
        <f t="shared" ref="N2:N13" si="2">H2*4</f>
        <v>0</v>
      </c>
      <c r="O2" s="5">
        <f t="shared" ref="O2:O13" si="3">I2*8</f>
        <v>8</v>
      </c>
      <c r="P2" s="8">
        <v>6.0</v>
      </c>
      <c r="Q2" s="8"/>
      <c r="R2" s="5">
        <f t="shared" ref="R2:R13" si="4">(J2*25)+(K2*1)</f>
        <v>0</v>
      </c>
      <c r="S2" s="8"/>
      <c r="T2" s="5"/>
      <c r="U2" s="8">
        <v>8.0</v>
      </c>
      <c r="V2" s="5"/>
      <c r="W2" s="5">
        <f t="shared" ref="W2:W13" si="5">SUM(M2:V2)</f>
        <v>142</v>
      </c>
      <c r="X2" s="8">
        <v>1.0</v>
      </c>
      <c r="Y2" s="5">
        <f t="shared" ref="Y2:Y13" si="6">W2*X2</f>
        <v>142</v>
      </c>
      <c r="Z2" s="5">
        <f>sum(Y2:Y7)</f>
        <v>511</v>
      </c>
    </row>
    <row r="3">
      <c r="A3" s="4"/>
      <c r="B3" s="8" t="s">
        <v>40</v>
      </c>
      <c r="C3" s="8">
        <v>9.0</v>
      </c>
      <c r="D3" s="8">
        <v>6.0</v>
      </c>
      <c r="E3" s="8">
        <v>1.0</v>
      </c>
      <c r="F3" s="8">
        <v>0.0</v>
      </c>
      <c r="G3" s="8">
        <v>150.0</v>
      </c>
      <c r="H3" s="8"/>
      <c r="I3" s="8"/>
      <c r="J3" s="8"/>
      <c r="K3" s="8"/>
      <c r="L3" s="8"/>
      <c r="M3" s="5">
        <f t="shared" si="1"/>
        <v>13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13</v>
      </c>
      <c r="X3" s="8">
        <v>1.0</v>
      </c>
      <c r="Y3" s="5">
        <f t="shared" si="6"/>
        <v>13</v>
      </c>
      <c r="Z3" s="5"/>
    </row>
    <row r="4">
      <c r="A4" s="4"/>
      <c r="B4" s="8" t="s">
        <v>41</v>
      </c>
      <c r="C4" s="8"/>
      <c r="D4" s="8"/>
      <c r="E4" s="8"/>
      <c r="F4" s="8"/>
      <c r="G4" s="8"/>
      <c r="H4" s="8"/>
      <c r="I4" s="8"/>
      <c r="J4" s="8">
        <v>0.0</v>
      </c>
      <c r="K4" s="8">
        <v>3.0</v>
      </c>
      <c r="L4" s="8">
        <v>18.75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</v>
      </c>
      <c r="S4" s="8">
        <v>-6.0</v>
      </c>
      <c r="T4" s="5"/>
      <c r="U4" s="8"/>
      <c r="V4" s="5"/>
      <c r="W4" s="5">
        <f t="shared" si="5"/>
        <v>-3</v>
      </c>
      <c r="X4" s="8">
        <v>1.0</v>
      </c>
      <c r="Y4" s="5">
        <f t="shared" si="6"/>
        <v>-3</v>
      </c>
      <c r="Z4" s="5"/>
    </row>
    <row r="5">
      <c r="A5" s="4"/>
      <c r="B5" s="8" t="s">
        <v>30</v>
      </c>
      <c r="C5" s="8">
        <v>82.0</v>
      </c>
      <c r="D5" s="8">
        <v>36.0</v>
      </c>
      <c r="E5" s="8">
        <v>6.0</v>
      </c>
      <c r="F5" s="8">
        <v>6.0</v>
      </c>
      <c r="G5" s="8">
        <v>228.0</v>
      </c>
      <c r="H5" s="8">
        <v>1.0</v>
      </c>
      <c r="I5" s="8">
        <v>1.0</v>
      </c>
      <c r="J5" s="8"/>
      <c r="K5" s="8"/>
      <c r="L5" s="8"/>
      <c r="M5" s="5">
        <f t="shared" si="1"/>
        <v>142</v>
      </c>
      <c r="N5" s="5">
        <f t="shared" si="2"/>
        <v>4</v>
      </c>
      <c r="O5" s="5">
        <f t="shared" si="3"/>
        <v>8</v>
      </c>
      <c r="P5" s="8">
        <v>6.0</v>
      </c>
      <c r="Q5" s="8"/>
      <c r="R5" s="5">
        <f t="shared" si="4"/>
        <v>0</v>
      </c>
      <c r="S5" s="8"/>
      <c r="T5" s="8"/>
      <c r="U5" s="5"/>
      <c r="V5" s="5"/>
      <c r="W5" s="5">
        <f t="shared" si="5"/>
        <v>160</v>
      </c>
      <c r="X5" s="8">
        <v>1.5</v>
      </c>
      <c r="Y5" s="5">
        <f t="shared" si="6"/>
        <v>240</v>
      </c>
      <c r="Z5" s="5"/>
    </row>
    <row r="6">
      <c r="A6" s="4"/>
      <c r="B6" s="8" t="s">
        <v>109</v>
      </c>
      <c r="C6" s="8">
        <v>34.0</v>
      </c>
      <c r="D6" s="8">
        <v>11.0</v>
      </c>
      <c r="E6" s="8">
        <v>1.0</v>
      </c>
      <c r="F6" s="8">
        <v>4.0</v>
      </c>
      <c r="G6" s="8">
        <v>310.0</v>
      </c>
      <c r="H6" s="8">
        <v>1.0</v>
      </c>
      <c r="I6" s="8"/>
      <c r="J6" s="8">
        <v>0.0</v>
      </c>
      <c r="K6" s="8">
        <v>2.0</v>
      </c>
      <c r="L6" s="8">
        <v>9.0</v>
      </c>
      <c r="M6" s="5">
        <f t="shared" si="1"/>
        <v>62</v>
      </c>
      <c r="N6" s="5">
        <f t="shared" si="2"/>
        <v>4</v>
      </c>
      <c r="O6" s="5">
        <f t="shared" si="3"/>
        <v>0</v>
      </c>
      <c r="P6" s="8">
        <v>6.0</v>
      </c>
      <c r="Q6" s="8"/>
      <c r="R6" s="5">
        <f t="shared" si="4"/>
        <v>2</v>
      </c>
      <c r="S6" s="8"/>
      <c r="T6" s="8"/>
      <c r="U6" s="5"/>
      <c r="V6" s="5"/>
      <c r="W6" s="5">
        <f t="shared" si="5"/>
        <v>74</v>
      </c>
      <c r="X6" s="8">
        <v>1.0</v>
      </c>
      <c r="Y6" s="5">
        <f t="shared" si="6"/>
        <v>74</v>
      </c>
      <c r="Z6" s="5"/>
    </row>
    <row r="7">
      <c r="A7" s="4"/>
      <c r="B7" s="8" t="s">
        <v>110</v>
      </c>
      <c r="C7" s="8">
        <v>27.0</v>
      </c>
      <c r="D7" s="8">
        <v>22.0</v>
      </c>
      <c r="E7" s="8">
        <v>2.0</v>
      </c>
      <c r="F7" s="8">
        <v>1.0</v>
      </c>
      <c r="G7" s="8">
        <v>123.0</v>
      </c>
      <c r="H7" s="8">
        <v>1.0</v>
      </c>
      <c r="I7" s="8"/>
      <c r="J7" s="8"/>
      <c r="K7" s="8"/>
      <c r="L7" s="8"/>
      <c r="M7" s="5">
        <f t="shared" si="1"/>
        <v>41</v>
      </c>
      <c r="N7" s="5">
        <f t="shared" si="2"/>
        <v>4</v>
      </c>
      <c r="O7" s="5">
        <f t="shared" si="3"/>
        <v>0</v>
      </c>
      <c r="P7" s="8">
        <v>0.0</v>
      </c>
      <c r="Q7" s="8"/>
      <c r="R7" s="5">
        <f t="shared" si="4"/>
        <v>0</v>
      </c>
      <c r="S7" s="8"/>
      <c r="T7" s="8"/>
      <c r="U7" s="5"/>
      <c r="V7" s="5"/>
      <c r="W7" s="5">
        <f t="shared" si="5"/>
        <v>45</v>
      </c>
      <c r="X7" s="8">
        <v>1.0</v>
      </c>
      <c r="Y7" s="5">
        <f t="shared" si="6"/>
        <v>45</v>
      </c>
      <c r="Z7" s="5"/>
    </row>
    <row r="8">
      <c r="A8" s="4" t="s">
        <v>2</v>
      </c>
      <c r="B8" s="8" t="s">
        <v>86</v>
      </c>
      <c r="C8" s="8">
        <v>141.0</v>
      </c>
      <c r="D8" s="8">
        <v>55.0</v>
      </c>
      <c r="E8" s="8">
        <v>14.0</v>
      </c>
      <c r="F8" s="8">
        <v>10.0</v>
      </c>
      <c r="G8" s="8">
        <v>256.0</v>
      </c>
      <c r="H8" s="8"/>
      <c r="I8" s="8">
        <v>2.0</v>
      </c>
      <c r="J8" s="8"/>
      <c r="K8" s="8"/>
      <c r="L8" s="8"/>
      <c r="M8" s="5">
        <f t="shared" si="1"/>
        <v>257</v>
      </c>
      <c r="N8" s="5">
        <f t="shared" si="2"/>
        <v>0</v>
      </c>
      <c r="O8" s="5">
        <f t="shared" si="3"/>
        <v>16</v>
      </c>
      <c r="P8" s="8">
        <v>6.0</v>
      </c>
      <c r="Q8" s="5"/>
      <c r="R8" s="5">
        <f t="shared" si="4"/>
        <v>0</v>
      </c>
      <c r="S8" s="8"/>
      <c r="T8" s="8"/>
      <c r="U8" s="8"/>
      <c r="V8" s="5"/>
      <c r="W8" s="5">
        <f t="shared" si="5"/>
        <v>279</v>
      </c>
      <c r="X8" s="8">
        <v>1.5</v>
      </c>
      <c r="Y8" s="5">
        <f t="shared" si="6"/>
        <v>418.5</v>
      </c>
      <c r="Z8" s="5">
        <f>SUM(Y8:Y9)</f>
        <v>455.5</v>
      </c>
    </row>
    <row r="9">
      <c r="A9" s="4"/>
      <c r="B9" s="2" t="s">
        <v>43</v>
      </c>
      <c r="C9" s="8">
        <v>21.0</v>
      </c>
      <c r="D9" s="8">
        <v>14.0</v>
      </c>
      <c r="E9" s="8">
        <v>2.0</v>
      </c>
      <c r="F9" s="8">
        <v>1.0</v>
      </c>
      <c r="G9" s="8">
        <v>150.0</v>
      </c>
      <c r="H9" s="8"/>
      <c r="I9" s="5"/>
      <c r="J9" s="8"/>
      <c r="K9" s="8"/>
      <c r="L9" s="8"/>
      <c r="M9" s="5">
        <f t="shared" si="1"/>
        <v>35</v>
      </c>
      <c r="N9" s="5">
        <f t="shared" si="2"/>
        <v>0</v>
      </c>
      <c r="O9" s="5">
        <f t="shared" si="3"/>
        <v>0</v>
      </c>
      <c r="P9" s="8">
        <v>2.0</v>
      </c>
      <c r="Q9" s="5"/>
      <c r="R9" s="5">
        <f t="shared" si="4"/>
        <v>0</v>
      </c>
      <c r="S9" s="8"/>
      <c r="T9" s="8"/>
      <c r="U9" s="8"/>
      <c r="V9" s="5"/>
      <c r="W9" s="5">
        <f t="shared" si="5"/>
        <v>37</v>
      </c>
      <c r="X9" s="8">
        <v>1.0</v>
      </c>
      <c r="Y9" s="5">
        <f t="shared" si="6"/>
        <v>37</v>
      </c>
      <c r="Z9" s="5"/>
    </row>
    <row r="10">
      <c r="A10" s="4" t="s">
        <v>3</v>
      </c>
      <c r="B10" s="8" t="s">
        <v>98</v>
      </c>
      <c r="C10" s="8"/>
      <c r="D10" s="8"/>
      <c r="E10" s="8"/>
      <c r="F10" s="8"/>
      <c r="G10" s="12"/>
      <c r="H10" s="12"/>
      <c r="I10" s="8"/>
      <c r="J10" s="8">
        <v>1.0</v>
      </c>
      <c r="K10" s="8">
        <v>11.0</v>
      </c>
      <c r="L10" s="8">
        <v>9.25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36</v>
      </c>
      <c r="S10" s="8">
        <v>0.0</v>
      </c>
      <c r="T10" s="5"/>
      <c r="U10" s="8"/>
      <c r="V10" s="5"/>
      <c r="W10" s="5">
        <f t="shared" si="5"/>
        <v>36</v>
      </c>
      <c r="X10" s="8">
        <v>1.0</v>
      </c>
      <c r="Y10" s="5">
        <f t="shared" si="6"/>
        <v>36</v>
      </c>
      <c r="Z10" s="8">
        <f>sum(Y10)</f>
        <v>36</v>
      </c>
    </row>
    <row r="11">
      <c r="A11" s="9" t="s">
        <v>5</v>
      </c>
      <c r="B11" s="8" t="s">
        <v>48</v>
      </c>
      <c r="C11" s="8"/>
      <c r="D11" s="8"/>
      <c r="E11" s="8"/>
      <c r="F11" s="8"/>
      <c r="G11" s="12"/>
      <c r="H11" s="12"/>
      <c r="I11" s="8"/>
      <c r="J11" s="8">
        <v>0.0</v>
      </c>
      <c r="K11" s="8">
        <v>9.0</v>
      </c>
      <c r="L11" s="8">
        <v>10.0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9</v>
      </c>
      <c r="S11" s="8">
        <v>0.0</v>
      </c>
      <c r="T11" s="5"/>
      <c r="U11" s="8">
        <v>8.0</v>
      </c>
      <c r="V11" s="5"/>
      <c r="W11" s="5">
        <f t="shared" si="5"/>
        <v>17</v>
      </c>
      <c r="X11" s="8">
        <v>2.0</v>
      </c>
      <c r="Y11" s="5">
        <f t="shared" si="6"/>
        <v>34</v>
      </c>
      <c r="Z11" s="5">
        <f>SUM(Y11:Y13)</f>
        <v>185</v>
      </c>
    </row>
    <row r="12">
      <c r="A12" s="3"/>
      <c r="B12" s="2" t="s">
        <v>49</v>
      </c>
      <c r="C12" s="2"/>
      <c r="D12" s="2"/>
      <c r="E12" s="2"/>
      <c r="F12" s="2"/>
      <c r="G12" s="2"/>
      <c r="H12" s="2"/>
      <c r="I12" s="3"/>
      <c r="J12" s="2">
        <v>4.0</v>
      </c>
      <c r="K12" s="2">
        <v>7.0</v>
      </c>
      <c r="L12" s="2">
        <v>10.5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3"/>
      <c r="Q12" s="3"/>
      <c r="R12" s="5">
        <f t="shared" si="4"/>
        <v>107</v>
      </c>
      <c r="S12" s="2">
        <v>-2.0</v>
      </c>
      <c r="T12" s="2">
        <v>24.0</v>
      </c>
      <c r="U12" s="2"/>
      <c r="V12" s="2"/>
      <c r="W12" s="5">
        <f t="shared" si="5"/>
        <v>129</v>
      </c>
      <c r="X12" s="8">
        <v>1.0</v>
      </c>
      <c r="Y12" s="5">
        <f t="shared" si="6"/>
        <v>129</v>
      </c>
      <c r="Z12" s="3"/>
    </row>
    <row r="13">
      <c r="A13" s="3"/>
      <c r="B13" s="2" t="s">
        <v>99</v>
      </c>
      <c r="C13" s="2"/>
      <c r="D13" s="2"/>
      <c r="E13" s="2"/>
      <c r="F13" s="2"/>
      <c r="G13" s="2"/>
      <c r="H13" s="3"/>
      <c r="I13" s="3"/>
      <c r="J13" s="2">
        <v>1.0</v>
      </c>
      <c r="K13" s="2">
        <v>3.0</v>
      </c>
      <c r="L13" s="2">
        <v>14.0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2"/>
      <c r="Q13" s="3"/>
      <c r="R13" s="5">
        <f t="shared" si="4"/>
        <v>28</v>
      </c>
      <c r="S13" s="2">
        <v>-6.0</v>
      </c>
      <c r="T13" s="3"/>
      <c r="U13" s="2"/>
      <c r="V13" s="2"/>
      <c r="W13" s="5">
        <f t="shared" si="5"/>
        <v>22</v>
      </c>
      <c r="X13" s="8">
        <v>1.0</v>
      </c>
      <c r="Y13" s="5">
        <f t="shared" si="6"/>
        <v>22</v>
      </c>
      <c r="Z13" s="3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45</v>
      </c>
      <c r="C2" s="8">
        <v>75.0</v>
      </c>
      <c r="D2" s="8">
        <v>47.0</v>
      </c>
      <c r="E2" s="8">
        <v>10.0</v>
      </c>
      <c r="F2" s="8">
        <v>2.0</v>
      </c>
      <c r="G2" s="8">
        <v>159.0</v>
      </c>
      <c r="H2" s="8">
        <v>1.0</v>
      </c>
      <c r="I2" s="8">
        <v>1.0</v>
      </c>
      <c r="J2" s="8"/>
      <c r="K2" s="8"/>
      <c r="L2" s="8"/>
      <c r="M2" s="5">
        <f t="shared" ref="M2:M11" si="1">(C2*1)+(E2*4)+(F2*6)</f>
        <v>127</v>
      </c>
      <c r="N2" s="5">
        <f t="shared" ref="N2:N11" si="2">H2*4</f>
        <v>4</v>
      </c>
      <c r="O2" s="5">
        <f t="shared" ref="O2:O11" si="3">I2*8</f>
        <v>8</v>
      </c>
      <c r="P2" s="8">
        <v>4.0</v>
      </c>
      <c r="Q2" s="5"/>
      <c r="R2" s="5">
        <f t="shared" ref="R2:R11" si="4">(J2*25)+(K2*1)</f>
        <v>0</v>
      </c>
      <c r="S2" s="8"/>
      <c r="T2" s="8"/>
      <c r="U2" s="8">
        <v>8.0</v>
      </c>
      <c r="V2" s="5"/>
      <c r="W2" s="5">
        <f t="shared" ref="W2:W11" si="5">SUM(M2:V2)</f>
        <v>151</v>
      </c>
      <c r="X2" s="8">
        <v>2.0</v>
      </c>
      <c r="Y2" s="5">
        <f t="shared" ref="Y2:Y11" si="6">W2*X2</f>
        <v>302</v>
      </c>
      <c r="Z2" s="5">
        <f>SUM(Y2:Y5)</f>
        <v>471</v>
      </c>
    </row>
    <row r="3">
      <c r="A3" s="4"/>
      <c r="B3" s="2" t="s">
        <v>27</v>
      </c>
      <c r="C3" s="8">
        <v>65.0</v>
      </c>
      <c r="D3" s="8">
        <v>33.0</v>
      </c>
      <c r="E3" s="8">
        <v>5.0</v>
      </c>
      <c r="F3" s="8">
        <v>6.0</v>
      </c>
      <c r="G3" s="8">
        <v>197.0</v>
      </c>
      <c r="H3" s="8"/>
      <c r="I3" s="8">
        <v>1.0</v>
      </c>
      <c r="J3" s="8"/>
      <c r="K3" s="8"/>
      <c r="L3" s="8"/>
      <c r="M3" s="5">
        <f t="shared" si="1"/>
        <v>121</v>
      </c>
      <c r="N3" s="5">
        <f t="shared" si="2"/>
        <v>0</v>
      </c>
      <c r="O3" s="5">
        <f t="shared" si="3"/>
        <v>8</v>
      </c>
      <c r="P3" s="8">
        <v>6.0</v>
      </c>
      <c r="Q3" s="5"/>
      <c r="R3" s="5">
        <f t="shared" si="4"/>
        <v>0</v>
      </c>
      <c r="S3" s="8"/>
      <c r="T3" s="8"/>
      <c r="U3" s="8"/>
      <c r="V3" s="5"/>
      <c r="W3" s="5">
        <f t="shared" si="5"/>
        <v>135</v>
      </c>
      <c r="X3" s="8">
        <v>1.0</v>
      </c>
      <c r="Y3" s="5">
        <f t="shared" si="6"/>
        <v>135</v>
      </c>
      <c r="Z3" s="5"/>
    </row>
    <row r="4">
      <c r="A4" s="4"/>
      <c r="B4" s="2" t="s">
        <v>28</v>
      </c>
      <c r="C4" s="8"/>
      <c r="D4" s="8"/>
      <c r="E4" s="8"/>
      <c r="F4" s="8"/>
      <c r="G4" s="8"/>
      <c r="H4" s="8"/>
      <c r="I4" s="5"/>
      <c r="J4" s="8">
        <v>0.0</v>
      </c>
      <c r="K4" s="8">
        <v>1.0</v>
      </c>
      <c r="L4" s="8">
        <v>8.0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5"/>
      <c r="R4" s="5">
        <f t="shared" si="4"/>
        <v>1</v>
      </c>
      <c r="S4" s="8"/>
      <c r="T4" s="8"/>
      <c r="U4" s="8"/>
      <c r="V4" s="5"/>
      <c r="W4" s="5">
        <f t="shared" si="5"/>
        <v>1</v>
      </c>
      <c r="X4" s="8">
        <v>1.0</v>
      </c>
      <c r="Y4" s="5">
        <f t="shared" si="6"/>
        <v>1</v>
      </c>
      <c r="Z4" s="5"/>
    </row>
    <row r="5">
      <c r="A5" s="4"/>
      <c r="B5" s="2" t="s">
        <v>104</v>
      </c>
      <c r="C5" s="8"/>
      <c r="D5" s="8"/>
      <c r="E5" s="8"/>
      <c r="F5" s="8"/>
      <c r="G5" s="8"/>
      <c r="H5" s="8"/>
      <c r="I5" s="5"/>
      <c r="J5" s="8">
        <v>1.0</v>
      </c>
      <c r="K5" s="8">
        <v>8.0</v>
      </c>
      <c r="L5" s="8">
        <v>8.0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5"/>
      <c r="R5" s="5">
        <f t="shared" si="4"/>
        <v>33</v>
      </c>
      <c r="S5" s="8">
        <v>0.0</v>
      </c>
      <c r="T5" s="8"/>
      <c r="U5" s="8"/>
      <c r="V5" s="5"/>
      <c r="W5" s="5">
        <f t="shared" si="5"/>
        <v>33</v>
      </c>
      <c r="X5" s="8">
        <v>1.0</v>
      </c>
      <c r="Y5" s="5">
        <f t="shared" si="6"/>
        <v>33</v>
      </c>
      <c r="Z5" s="5"/>
    </row>
    <row r="6">
      <c r="A6" s="4" t="s">
        <v>3</v>
      </c>
      <c r="B6" s="8" t="s">
        <v>91</v>
      </c>
      <c r="C6" s="8">
        <v>15.0</v>
      </c>
      <c r="D6" s="8">
        <v>19.0</v>
      </c>
      <c r="E6" s="8">
        <v>1.0</v>
      </c>
      <c r="F6" s="8">
        <v>0.0</v>
      </c>
      <c r="G6" s="12">
        <v>79.0</v>
      </c>
      <c r="H6" s="12"/>
      <c r="I6" s="8"/>
      <c r="J6" s="8"/>
      <c r="K6" s="8"/>
      <c r="L6" s="8"/>
      <c r="M6" s="5">
        <f t="shared" si="1"/>
        <v>19</v>
      </c>
      <c r="N6" s="5">
        <f t="shared" si="2"/>
        <v>0</v>
      </c>
      <c r="O6" s="5">
        <f t="shared" si="3"/>
        <v>0</v>
      </c>
      <c r="P6" s="8">
        <v>0.0</v>
      </c>
      <c r="Q6" s="5"/>
      <c r="R6" s="5">
        <f t="shared" si="4"/>
        <v>0</v>
      </c>
      <c r="S6" s="8"/>
      <c r="T6" s="8"/>
      <c r="U6" s="8"/>
      <c r="V6" s="5"/>
      <c r="W6" s="5">
        <f t="shared" si="5"/>
        <v>19</v>
      </c>
      <c r="X6" s="8">
        <v>2.0</v>
      </c>
      <c r="Y6" s="5">
        <f t="shared" si="6"/>
        <v>38</v>
      </c>
      <c r="Z6" s="8">
        <f>sum(Y6:Y10)</f>
        <v>317</v>
      </c>
    </row>
    <row r="7">
      <c r="A7" s="4"/>
      <c r="B7" s="8" t="s">
        <v>46</v>
      </c>
      <c r="C7" s="8">
        <v>30.0</v>
      </c>
      <c r="D7" s="8">
        <v>22.0</v>
      </c>
      <c r="E7" s="8">
        <v>3.0</v>
      </c>
      <c r="F7" s="8">
        <v>1.0</v>
      </c>
      <c r="G7" s="12">
        <v>136.0</v>
      </c>
      <c r="H7" s="12">
        <v>1.0</v>
      </c>
      <c r="I7" s="8"/>
      <c r="J7" s="8"/>
      <c r="K7" s="8"/>
      <c r="L7" s="8"/>
      <c r="M7" s="5">
        <f t="shared" si="1"/>
        <v>48</v>
      </c>
      <c r="N7" s="5">
        <f t="shared" si="2"/>
        <v>4</v>
      </c>
      <c r="O7" s="5">
        <f t="shared" si="3"/>
        <v>0</v>
      </c>
      <c r="P7" s="8">
        <v>2.0</v>
      </c>
      <c r="Q7" s="5"/>
      <c r="R7" s="5">
        <f t="shared" si="4"/>
        <v>0</v>
      </c>
      <c r="S7" s="8"/>
      <c r="T7" s="8"/>
      <c r="U7" s="8"/>
      <c r="V7" s="5"/>
      <c r="W7" s="5">
        <f t="shared" si="5"/>
        <v>54</v>
      </c>
      <c r="X7" s="8">
        <v>1.0</v>
      </c>
      <c r="Y7" s="5">
        <f t="shared" si="6"/>
        <v>54</v>
      </c>
      <c r="Z7" s="8"/>
    </row>
    <row r="8">
      <c r="A8" s="4"/>
      <c r="B8" s="8" t="s">
        <v>111</v>
      </c>
      <c r="C8" s="8">
        <v>35.0</v>
      </c>
      <c r="D8" s="8">
        <v>23.0</v>
      </c>
      <c r="E8" s="8">
        <v>2.0</v>
      </c>
      <c r="F8" s="8">
        <v>2.0</v>
      </c>
      <c r="G8" s="12">
        <v>152.0</v>
      </c>
      <c r="H8" s="12">
        <v>1.0</v>
      </c>
      <c r="I8" s="8"/>
      <c r="J8" s="8"/>
      <c r="K8" s="8"/>
      <c r="L8" s="8"/>
      <c r="M8" s="5">
        <f t="shared" si="1"/>
        <v>55</v>
      </c>
      <c r="N8" s="5">
        <f t="shared" si="2"/>
        <v>4</v>
      </c>
      <c r="O8" s="5">
        <f t="shared" si="3"/>
        <v>0</v>
      </c>
      <c r="P8" s="8">
        <v>4.0</v>
      </c>
      <c r="Q8" s="5"/>
      <c r="R8" s="5">
        <f t="shared" si="4"/>
        <v>0</v>
      </c>
      <c r="S8" s="8"/>
      <c r="T8" s="8"/>
      <c r="U8" s="8"/>
      <c r="V8" s="5"/>
      <c r="W8" s="5">
        <f t="shared" si="5"/>
        <v>63</v>
      </c>
      <c r="X8" s="8">
        <v>1.0</v>
      </c>
      <c r="Y8" s="5">
        <f t="shared" si="6"/>
        <v>63</v>
      </c>
      <c r="Z8" s="8"/>
    </row>
    <row r="9">
      <c r="A9" s="4"/>
      <c r="B9" s="8" t="s">
        <v>112</v>
      </c>
      <c r="C9" s="8">
        <v>62.0</v>
      </c>
      <c r="D9" s="8">
        <v>45.0</v>
      </c>
      <c r="E9" s="8">
        <v>4.0</v>
      </c>
      <c r="F9" s="8">
        <v>2.0</v>
      </c>
      <c r="G9" s="12">
        <v>138.0</v>
      </c>
      <c r="H9" s="12"/>
      <c r="I9" s="8">
        <v>1.0</v>
      </c>
      <c r="J9" s="8"/>
      <c r="K9" s="8"/>
      <c r="L9" s="8"/>
      <c r="M9" s="5">
        <f t="shared" si="1"/>
        <v>90</v>
      </c>
      <c r="N9" s="5">
        <f t="shared" si="2"/>
        <v>0</v>
      </c>
      <c r="O9" s="5">
        <f t="shared" si="3"/>
        <v>8</v>
      </c>
      <c r="P9" s="8">
        <v>2.0</v>
      </c>
      <c r="Q9" s="5"/>
      <c r="R9" s="5">
        <f t="shared" si="4"/>
        <v>0</v>
      </c>
      <c r="S9" s="8"/>
      <c r="T9" s="8"/>
      <c r="U9" s="8">
        <v>8.0</v>
      </c>
      <c r="V9" s="5"/>
      <c r="W9" s="5">
        <f t="shared" si="5"/>
        <v>108</v>
      </c>
      <c r="X9" s="8">
        <v>1.5</v>
      </c>
      <c r="Y9" s="5">
        <f t="shared" si="6"/>
        <v>162</v>
      </c>
      <c r="Z9" s="8"/>
    </row>
    <row r="10">
      <c r="A10" s="4"/>
      <c r="B10" s="8" t="s">
        <v>82</v>
      </c>
      <c r="C10" s="8"/>
      <c r="D10" s="8"/>
      <c r="E10" s="8"/>
      <c r="F10" s="8"/>
      <c r="G10" s="12"/>
      <c r="H10" s="12"/>
      <c r="I10" s="8"/>
      <c r="J10" s="8"/>
      <c r="K10" s="8"/>
      <c r="L10" s="8"/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0</v>
      </c>
      <c r="S10" s="8"/>
      <c r="T10" s="8"/>
      <c r="U10" s="8"/>
      <c r="V10" s="5"/>
      <c r="W10" s="5">
        <f t="shared" si="5"/>
        <v>0</v>
      </c>
      <c r="X10" s="8">
        <v>1.0</v>
      </c>
      <c r="Y10" s="5">
        <f t="shared" si="6"/>
        <v>0</v>
      </c>
      <c r="Z10" s="8"/>
    </row>
    <row r="11">
      <c r="A11" s="9" t="s">
        <v>5</v>
      </c>
      <c r="B11" s="8" t="s">
        <v>80</v>
      </c>
      <c r="C11" s="8">
        <v>4.0</v>
      </c>
      <c r="D11" s="8">
        <v>1.0</v>
      </c>
      <c r="E11" s="8">
        <v>1.0</v>
      </c>
      <c r="F11" s="8"/>
      <c r="G11" s="12"/>
      <c r="H11" s="12"/>
      <c r="I11" s="8"/>
      <c r="J11" s="8"/>
      <c r="K11" s="8"/>
      <c r="L11" s="8"/>
      <c r="M11" s="5">
        <f t="shared" si="1"/>
        <v>8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0</v>
      </c>
      <c r="S11" s="8"/>
      <c r="T11" s="8"/>
      <c r="U11" s="8"/>
      <c r="V11" s="5"/>
      <c r="W11" s="5">
        <f t="shared" si="5"/>
        <v>8</v>
      </c>
      <c r="X11" s="8">
        <v>1.5</v>
      </c>
      <c r="Y11" s="5">
        <f t="shared" si="6"/>
        <v>12</v>
      </c>
      <c r="Z11" s="5">
        <f>SUM(Y11)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4.75"/>
    <col customWidth="1" min="11" max="11" width="7.25"/>
    <col customWidth="1" min="12" max="12" width="2.88"/>
    <col customWidth="1" min="13" max="13" width="5.25"/>
    <col customWidth="1" min="14" max="14" width="6.75"/>
    <col customWidth="1" min="15" max="16" width="3.88"/>
    <col customWidth="1" min="17" max="17" width="4.75"/>
    <col customWidth="1" min="18" max="18" width="3.38"/>
    <col customWidth="1" min="19" max="19" width="7.5"/>
    <col customWidth="1" min="20" max="20" width="3.38"/>
    <col customWidth="1" min="21" max="21" width="5.63"/>
    <col customWidth="1" min="22" max="22" width="6.13"/>
    <col customWidth="1" min="23" max="23" width="10.63"/>
    <col customWidth="1" min="24" max="24" width="4.88"/>
    <col customWidth="1" min="25" max="25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9" t="s">
        <v>33</v>
      </c>
      <c r="K1" s="4" t="s">
        <v>14</v>
      </c>
      <c r="L1" s="4" t="s">
        <v>15</v>
      </c>
      <c r="M1" s="4" t="s">
        <v>16</v>
      </c>
      <c r="N1" s="9" t="s">
        <v>34</v>
      </c>
      <c r="O1" s="9" t="s">
        <v>12</v>
      </c>
      <c r="P1" s="9" t="s">
        <v>13</v>
      </c>
      <c r="Q1" s="9" t="s">
        <v>33</v>
      </c>
      <c r="R1" s="9" t="s">
        <v>11</v>
      </c>
      <c r="S1" s="9" t="s">
        <v>35</v>
      </c>
      <c r="T1" s="9" t="s">
        <v>16</v>
      </c>
      <c r="U1" s="9" t="s">
        <v>36</v>
      </c>
      <c r="V1" s="9" t="s">
        <v>1</v>
      </c>
      <c r="W1" s="9" t="s">
        <v>37</v>
      </c>
      <c r="X1" s="9" t="s">
        <v>38</v>
      </c>
      <c r="Y1" s="4" t="s">
        <v>24</v>
      </c>
    </row>
    <row r="2">
      <c r="A2" s="4" t="s">
        <v>4</v>
      </c>
      <c r="B2" s="8" t="s">
        <v>39</v>
      </c>
      <c r="C2" s="8">
        <v>67.0</v>
      </c>
      <c r="D2" s="8">
        <v>31.0</v>
      </c>
      <c r="E2" s="8">
        <v>9.0</v>
      </c>
      <c r="F2" s="8">
        <v>3.0</v>
      </c>
      <c r="G2" s="8">
        <v>216.0</v>
      </c>
      <c r="H2" s="5"/>
      <c r="I2" s="8">
        <v>1.0</v>
      </c>
      <c r="J2" s="8"/>
      <c r="K2" s="5"/>
      <c r="L2" s="5"/>
      <c r="M2" s="5"/>
      <c r="N2" s="5">
        <f t="shared" ref="N2:N13" si="1">(C2*1)+(E2*4)+(F2*6)</f>
        <v>121</v>
      </c>
      <c r="O2" s="5">
        <f t="shared" ref="O2:O13" si="2">H2*4</f>
        <v>0</v>
      </c>
      <c r="P2" s="5">
        <f t="shared" ref="P2:P13" si="3">I2*8</f>
        <v>8</v>
      </c>
      <c r="Q2" s="5"/>
      <c r="R2" s="8">
        <v>6.0</v>
      </c>
      <c r="S2" s="5">
        <f t="shared" ref="S2:S13" si="4">(K2*25)+(L2*1)</f>
        <v>0</v>
      </c>
      <c r="T2" s="5"/>
      <c r="U2" s="5"/>
      <c r="V2" s="5">
        <f t="shared" ref="V2:V13" si="5">SUM(N2:U2)</f>
        <v>135</v>
      </c>
      <c r="W2" s="8">
        <v>1.5</v>
      </c>
      <c r="X2" s="5">
        <f t="shared" ref="X2:X13" si="6">V2*W2</f>
        <v>202.5</v>
      </c>
      <c r="Y2" s="5">
        <f>sum(X2:X4)</f>
        <v>447.5</v>
      </c>
    </row>
    <row r="3">
      <c r="A3" s="4"/>
      <c r="B3" s="8" t="s">
        <v>40</v>
      </c>
      <c r="C3" s="8">
        <v>106.0</v>
      </c>
      <c r="D3" s="8">
        <v>47.0</v>
      </c>
      <c r="E3" s="8">
        <v>11.0</v>
      </c>
      <c r="F3" s="8">
        <v>6.0</v>
      </c>
      <c r="G3" s="8">
        <v>225.0</v>
      </c>
      <c r="H3" s="5"/>
      <c r="I3" s="5"/>
      <c r="J3" s="8">
        <v>1.0</v>
      </c>
      <c r="K3" s="5"/>
      <c r="L3" s="5"/>
      <c r="M3" s="5"/>
      <c r="N3" s="5">
        <f t="shared" si="1"/>
        <v>186</v>
      </c>
      <c r="O3" s="5">
        <f t="shared" si="2"/>
        <v>0</v>
      </c>
      <c r="P3" s="5">
        <f t="shared" si="3"/>
        <v>0</v>
      </c>
      <c r="Q3" s="5">
        <f>J3*16</f>
        <v>16</v>
      </c>
      <c r="R3" s="8">
        <v>6.0</v>
      </c>
      <c r="S3" s="5">
        <f t="shared" si="4"/>
        <v>0</v>
      </c>
      <c r="T3" s="5"/>
      <c r="U3" s="8">
        <v>8.0</v>
      </c>
      <c r="V3" s="5">
        <f t="shared" si="5"/>
        <v>216</v>
      </c>
      <c r="W3" s="8">
        <v>1.0</v>
      </c>
      <c r="X3" s="5">
        <f t="shared" si="6"/>
        <v>216</v>
      </c>
      <c r="Y3" s="5"/>
    </row>
    <row r="4">
      <c r="A4" s="4"/>
      <c r="B4" s="8" t="s">
        <v>41</v>
      </c>
      <c r="C4" s="5"/>
      <c r="D4" s="5"/>
      <c r="E4" s="5"/>
      <c r="F4" s="5"/>
      <c r="G4" s="5"/>
      <c r="H4" s="5"/>
      <c r="I4" s="5"/>
      <c r="J4" s="5"/>
      <c r="K4" s="8">
        <v>1.0</v>
      </c>
      <c r="L4" s="8">
        <v>8.0</v>
      </c>
      <c r="M4" s="8">
        <v>11.0</v>
      </c>
      <c r="N4" s="5">
        <f t="shared" si="1"/>
        <v>0</v>
      </c>
      <c r="O4" s="5">
        <f t="shared" si="2"/>
        <v>0</v>
      </c>
      <c r="P4" s="5">
        <f t="shared" si="3"/>
        <v>0</v>
      </c>
      <c r="Q4" s="5"/>
      <c r="R4" s="5"/>
      <c r="S4" s="5">
        <f t="shared" si="4"/>
        <v>33</v>
      </c>
      <c r="T4" s="8">
        <v>-4.0</v>
      </c>
      <c r="U4" s="5"/>
      <c r="V4" s="5">
        <f t="shared" si="5"/>
        <v>29</v>
      </c>
      <c r="W4" s="8">
        <v>1.0</v>
      </c>
      <c r="X4" s="5">
        <f t="shared" si="6"/>
        <v>29</v>
      </c>
      <c r="Y4" s="5"/>
    </row>
    <row r="5">
      <c r="A5" s="4" t="s">
        <v>2</v>
      </c>
      <c r="B5" s="8" t="s">
        <v>42</v>
      </c>
      <c r="C5" s="8">
        <v>24.0</v>
      </c>
      <c r="D5" s="8">
        <v>11.0</v>
      </c>
      <c r="E5" s="8">
        <v>5.0</v>
      </c>
      <c r="F5" s="8">
        <v>0.0</v>
      </c>
      <c r="G5" s="8">
        <v>218.0</v>
      </c>
      <c r="H5" s="5"/>
      <c r="I5" s="5"/>
      <c r="J5" s="5"/>
      <c r="K5" s="5"/>
      <c r="L5" s="8">
        <v>6.0</v>
      </c>
      <c r="M5" s="8">
        <v>8.5</v>
      </c>
      <c r="N5" s="5">
        <f t="shared" si="1"/>
        <v>44</v>
      </c>
      <c r="O5" s="5">
        <f t="shared" si="2"/>
        <v>0</v>
      </c>
      <c r="P5" s="5">
        <f t="shared" si="3"/>
        <v>0</v>
      </c>
      <c r="Q5" s="5"/>
      <c r="R5" s="8">
        <v>6.0</v>
      </c>
      <c r="S5" s="5">
        <f t="shared" si="4"/>
        <v>6</v>
      </c>
      <c r="T5" s="8">
        <v>0.0</v>
      </c>
      <c r="U5" s="5"/>
      <c r="V5" s="5">
        <f t="shared" si="5"/>
        <v>56</v>
      </c>
      <c r="W5" s="8">
        <v>1.0</v>
      </c>
      <c r="X5" s="5">
        <f t="shared" si="6"/>
        <v>56</v>
      </c>
      <c r="Y5" s="5">
        <f>SUM(X5:X8)</f>
        <v>230</v>
      </c>
    </row>
    <row r="6">
      <c r="A6" s="10"/>
      <c r="B6" s="8" t="s">
        <v>43</v>
      </c>
      <c r="C6" s="8">
        <v>34.0</v>
      </c>
      <c r="D6" s="8">
        <v>14.0</v>
      </c>
      <c r="E6" s="8">
        <v>5.0</v>
      </c>
      <c r="F6" s="8">
        <v>1.0</v>
      </c>
      <c r="G6" s="8">
        <v>242.86</v>
      </c>
      <c r="H6" s="8">
        <v>1.0</v>
      </c>
      <c r="I6" s="5"/>
      <c r="J6" s="5"/>
      <c r="K6" s="5"/>
      <c r="L6" s="5"/>
      <c r="M6" s="5"/>
      <c r="N6" s="5">
        <f t="shared" si="1"/>
        <v>60</v>
      </c>
      <c r="O6" s="5">
        <f t="shared" si="2"/>
        <v>4</v>
      </c>
      <c r="P6" s="5">
        <f t="shared" si="3"/>
        <v>0</v>
      </c>
      <c r="Q6" s="5"/>
      <c r="R6" s="8">
        <v>6.0</v>
      </c>
      <c r="S6" s="5">
        <f t="shared" si="4"/>
        <v>0</v>
      </c>
      <c r="T6" s="5"/>
      <c r="U6" s="8">
        <v>8.0</v>
      </c>
      <c r="V6" s="5">
        <f t="shared" si="5"/>
        <v>78</v>
      </c>
      <c r="W6" s="8">
        <v>1.0</v>
      </c>
      <c r="X6" s="5">
        <f t="shared" si="6"/>
        <v>78</v>
      </c>
      <c r="Y6" s="6"/>
    </row>
    <row r="7">
      <c r="A7" s="10"/>
      <c r="B7" s="8" t="s">
        <v>44</v>
      </c>
      <c r="C7" s="8">
        <v>30.0</v>
      </c>
      <c r="D7" s="8">
        <v>15.0</v>
      </c>
      <c r="E7" s="8">
        <v>4.0</v>
      </c>
      <c r="F7" s="8">
        <v>1.0</v>
      </c>
      <c r="G7" s="8">
        <v>200.0</v>
      </c>
      <c r="H7" s="8">
        <v>1.0</v>
      </c>
      <c r="I7" s="5"/>
      <c r="J7" s="5"/>
      <c r="K7" s="5"/>
      <c r="L7" s="5"/>
      <c r="M7" s="5"/>
      <c r="N7" s="5">
        <f t="shared" si="1"/>
        <v>52</v>
      </c>
      <c r="O7" s="5">
        <f t="shared" si="2"/>
        <v>4</v>
      </c>
      <c r="P7" s="5">
        <f t="shared" si="3"/>
        <v>0</v>
      </c>
      <c r="Q7" s="5"/>
      <c r="R7" s="8">
        <v>6.0</v>
      </c>
      <c r="S7" s="5">
        <f t="shared" si="4"/>
        <v>0</v>
      </c>
      <c r="T7" s="5"/>
      <c r="U7" s="5"/>
      <c r="V7" s="5">
        <f t="shared" si="5"/>
        <v>62</v>
      </c>
      <c r="W7" s="8">
        <v>1.0</v>
      </c>
      <c r="X7" s="5">
        <f t="shared" si="6"/>
        <v>62</v>
      </c>
      <c r="Y7" s="6"/>
    </row>
    <row r="8">
      <c r="A8" s="10"/>
      <c r="B8" s="8" t="s">
        <v>45</v>
      </c>
      <c r="C8" s="8">
        <v>1.0</v>
      </c>
      <c r="D8" s="8">
        <v>5.0</v>
      </c>
      <c r="E8" s="5"/>
      <c r="F8" s="5"/>
      <c r="G8" s="8">
        <v>20.0</v>
      </c>
      <c r="H8" s="5"/>
      <c r="I8" s="5"/>
      <c r="J8" s="5"/>
      <c r="K8" s="5"/>
      <c r="L8" s="5"/>
      <c r="M8" s="5"/>
      <c r="N8" s="5">
        <f t="shared" si="1"/>
        <v>1</v>
      </c>
      <c r="O8" s="5">
        <f t="shared" si="2"/>
        <v>0</v>
      </c>
      <c r="P8" s="5">
        <f t="shared" si="3"/>
        <v>0</v>
      </c>
      <c r="Q8" s="5"/>
      <c r="R8" s="5"/>
      <c r="S8" s="5">
        <f t="shared" si="4"/>
        <v>0</v>
      </c>
      <c r="T8" s="5"/>
      <c r="U8" s="8">
        <v>16.0</v>
      </c>
      <c r="V8" s="5">
        <f t="shared" si="5"/>
        <v>17</v>
      </c>
      <c r="W8" s="8">
        <v>2.0</v>
      </c>
      <c r="X8" s="5">
        <f t="shared" si="6"/>
        <v>34</v>
      </c>
      <c r="Y8" s="6"/>
    </row>
    <row r="9">
      <c r="A9" s="4" t="s">
        <v>3</v>
      </c>
      <c r="B9" s="8" t="s">
        <v>46</v>
      </c>
      <c r="C9" s="8">
        <v>4.0</v>
      </c>
      <c r="D9" s="8">
        <v>2.0</v>
      </c>
      <c r="E9" s="8">
        <v>1.0</v>
      </c>
      <c r="F9" s="5"/>
      <c r="G9" s="7"/>
      <c r="H9" s="7"/>
      <c r="I9" s="5"/>
      <c r="J9" s="5"/>
      <c r="K9" s="5"/>
      <c r="L9" s="5"/>
      <c r="M9" s="5"/>
      <c r="N9" s="5">
        <f t="shared" si="1"/>
        <v>8</v>
      </c>
      <c r="O9" s="5">
        <f t="shared" si="2"/>
        <v>0</v>
      </c>
      <c r="P9" s="5">
        <f t="shared" si="3"/>
        <v>0</v>
      </c>
      <c r="Q9" s="5"/>
      <c r="R9" s="5"/>
      <c r="S9" s="5">
        <f t="shared" si="4"/>
        <v>0</v>
      </c>
      <c r="T9" s="5"/>
      <c r="U9" s="8">
        <v>16.0</v>
      </c>
      <c r="V9" s="5">
        <f t="shared" si="5"/>
        <v>24</v>
      </c>
      <c r="W9" s="8">
        <v>1.0</v>
      </c>
      <c r="X9" s="5">
        <f t="shared" si="6"/>
        <v>24</v>
      </c>
      <c r="Y9" s="5">
        <f>SUM(X9:X10)</f>
        <v>19</v>
      </c>
    </row>
    <row r="10">
      <c r="A10" s="4"/>
      <c r="B10" s="8" t="s">
        <v>47</v>
      </c>
      <c r="C10" s="5"/>
      <c r="D10" s="5"/>
      <c r="E10" s="5"/>
      <c r="F10" s="5"/>
      <c r="G10" s="7"/>
      <c r="H10" s="7"/>
      <c r="I10" s="5"/>
      <c r="J10" s="5"/>
      <c r="K10" s="8">
        <v>0.0</v>
      </c>
      <c r="L10" s="8">
        <v>1.0</v>
      </c>
      <c r="M10" s="8">
        <v>19.0</v>
      </c>
      <c r="N10" s="5">
        <f t="shared" si="1"/>
        <v>0</v>
      </c>
      <c r="O10" s="5">
        <f t="shared" si="2"/>
        <v>0</v>
      </c>
      <c r="P10" s="5">
        <f t="shared" si="3"/>
        <v>0</v>
      </c>
      <c r="Q10" s="5"/>
      <c r="R10" s="5"/>
      <c r="S10" s="5">
        <f t="shared" si="4"/>
        <v>1</v>
      </c>
      <c r="T10" s="8">
        <v>-6.0</v>
      </c>
      <c r="U10" s="5"/>
      <c r="V10" s="5">
        <f t="shared" si="5"/>
        <v>-5</v>
      </c>
      <c r="W10" s="8">
        <v>1.0</v>
      </c>
      <c r="X10" s="5">
        <f t="shared" si="6"/>
        <v>-5</v>
      </c>
      <c r="Y10" s="5"/>
    </row>
    <row r="11">
      <c r="A11" s="11" t="s">
        <v>5</v>
      </c>
      <c r="B11" s="8" t="s">
        <v>48</v>
      </c>
      <c r="C11" s="8">
        <v>0.0</v>
      </c>
      <c r="D11" s="8">
        <v>1.0</v>
      </c>
      <c r="E11" s="5"/>
      <c r="F11" s="5"/>
      <c r="G11" s="7"/>
      <c r="H11" s="7"/>
      <c r="I11" s="5"/>
      <c r="J11" s="5"/>
      <c r="K11" s="8">
        <v>0.0</v>
      </c>
      <c r="L11" s="8">
        <v>4.0</v>
      </c>
      <c r="M11" s="8">
        <v>15.0</v>
      </c>
      <c r="N11" s="5">
        <f t="shared" si="1"/>
        <v>0</v>
      </c>
      <c r="O11" s="5">
        <f t="shared" si="2"/>
        <v>0</v>
      </c>
      <c r="P11" s="5">
        <f t="shared" si="3"/>
        <v>0</v>
      </c>
      <c r="Q11" s="5"/>
      <c r="R11" s="5"/>
      <c r="S11" s="5">
        <f t="shared" si="4"/>
        <v>4</v>
      </c>
      <c r="T11" s="8">
        <v>-6.0</v>
      </c>
      <c r="U11" s="8">
        <v>16.0</v>
      </c>
      <c r="V11" s="5">
        <f t="shared" si="5"/>
        <v>14</v>
      </c>
      <c r="W11" s="8">
        <v>2.0</v>
      </c>
      <c r="X11" s="5">
        <f t="shared" si="6"/>
        <v>28</v>
      </c>
      <c r="Y11" s="5">
        <f>SUM(X11:X13)</f>
        <v>105</v>
      </c>
    </row>
    <row r="12">
      <c r="A12" s="10"/>
      <c r="B12" s="8" t="s">
        <v>49</v>
      </c>
      <c r="C12" s="5"/>
      <c r="D12" s="8"/>
      <c r="E12" s="5"/>
      <c r="F12" s="5"/>
      <c r="G12" s="7"/>
      <c r="H12" s="7"/>
      <c r="I12" s="5"/>
      <c r="J12" s="5"/>
      <c r="K12" s="8">
        <v>2.0</v>
      </c>
      <c r="L12" s="8">
        <v>7.0</v>
      </c>
      <c r="M12" s="8">
        <v>8.5</v>
      </c>
      <c r="N12" s="5">
        <f t="shared" si="1"/>
        <v>0</v>
      </c>
      <c r="O12" s="5">
        <f t="shared" si="2"/>
        <v>0</v>
      </c>
      <c r="P12" s="5">
        <f t="shared" si="3"/>
        <v>0</v>
      </c>
      <c r="Q12" s="5"/>
      <c r="R12" s="5"/>
      <c r="S12" s="5">
        <f t="shared" si="4"/>
        <v>57</v>
      </c>
      <c r="T12" s="8">
        <v>0.0</v>
      </c>
      <c r="U12" s="8"/>
      <c r="V12" s="5">
        <f t="shared" si="5"/>
        <v>57</v>
      </c>
      <c r="W12" s="8">
        <v>1.0</v>
      </c>
      <c r="X12" s="5">
        <f t="shared" si="6"/>
        <v>57</v>
      </c>
      <c r="Y12" s="5"/>
    </row>
    <row r="13">
      <c r="A13" s="10"/>
      <c r="B13" s="8" t="s">
        <v>26</v>
      </c>
      <c r="C13" s="8">
        <v>11.0</v>
      </c>
      <c r="D13" s="8">
        <v>8.0</v>
      </c>
      <c r="E13" s="8">
        <v>2.0</v>
      </c>
      <c r="F13" s="8">
        <v>0.0</v>
      </c>
      <c r="G13" s="12">
        <v>137.5</v>
      </c>
      <c r="H13" s="7"/>
      <c r="I13" s="5"/>
      <c r="J13" s="5"/>
      <c r="K13" s="5"/>
      <c r="L13" s="8">
        <v>1.0</v>
      </c>
      <c r="M13" s="8">
        <v>9.0</v>
      </c>
      <c r="N13" s="5">
        <f t="shared" si="1"/>
        <v>19</v>
      </c>
      <c r="O13" s="5">
        <f t="shared" si="2"/>
        <v>0</v>
      </c>
      <c r="P13" s="5">
        <f t="shared" si="3"/>
        <v>0</v>
      </c>
      <c r="Q13" s="5"/>
      <c r="R13" s="5"/>
      <c r="S13" s="5">
        <f t="shared" si="4"/>
        <v>1</v>
      </c>
      <c r="T13" s="5"/>
      <c r="U13" s="5"/>
      <c r="V13" s="5">
        <f t="shared" si="5"/>
        <v>20</v>
      </c>
      <c r="W13" s="8">
        <v>1.0</v>
      </c>
      <c r="X13" s="5">
        <f t="shared" si="6"/>
        <v>20</v>
      </c>
      <c r="Y13" s="5"/>
    </row>
  </sheetData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8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84</v>
      </c>
      <c r="C2" s="8">
        <v>0.0</v>
      </c>
      <c r="D2" s="8">
        <v>1.0</v>
      </c>
      <c r="E2" s="8">
        <v>0.0</v>
      </c>
      <c r="F2" s="8">
        <v>0.0</v>
      </c>
      <c r="G2" s="8">
        <v>0.0</v>
      </c>
      <c r="H2" s="8"/>
      <c r="I2" s="8"/>
      <c r="J2" s="8"/>
      <c r="K2" s="8"/>
      <c r="L2" s="8"/>
      <c r="M2" s="5">
        <f t="shared" ref="M2:M18" si="1">(C2*1)+(E2*4)+(F2*6)</f>
        <v>0</v>
      </c>
      <c r="N2" s="5">
        <f t="shared" ref="N2:N18" si="2">H2*4</f>
        <v>0</v>
      </c>
      <c r="O2" s="5">
        <f t="shared" ref="O2:O18" si="3">I2*8</f>
        <v>0</v>
      </c>
      <c r="P2" s="8"/>
      <c r="Q2" s="8">
        <v>-2.0</v>
      </c>
      <c r="R2" s="5">
        <f t="shared" ref="R2:R18" si="4">(J2*25)+(K2*1)</f>
        <v>0</v>
      </c>
      <c r="S2" s="8"/>
      <c r="T2" s="5"/>
      <c r="U2" s="8"/>
      <c r="V2" s="5"/>
      <c r="W2" s="5">
        <f t="shared" ref="W2:W18" si="5">SUM(M2:V2)</f>
        <v>-2</v>
      </c>
      <c r="X2" s="8">
        <v>1.0</v>
      </c>
      <c r="Y2" s="5">
        <f t="shared" ref="Y2:Y18" si="6">W2*X2</f>
        <v>-2</v>
      </c>
      <c r="Z2" s="5">
        <f>sum(Y2:Y5)</f>
        <v>108</v>
      </c>
    </row>
    <row r="3">
      <c r="A3" s="4"/>
      <c r="B3" s="17" t="s">
        <v>85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/>
      <c r="B4" s="8" t="s">
        <v>113</v>
      </c>
      <c r="C4" s="8">
        <v>0.0</v>
      </c>
      <c r="D4" s="8">
        <v>1.0</v>
      </c>
      <c r="E4" s="8">
        <v>0.0</v>
      </c>
      <c r="F4" s="8">
        <v>0.0</v>
      </c>
      <c r="G4" s="8">
        <v>0.0</v>
      </c>
      <c r="H4" s="8"/>
      <c r="I4" s="8"/>
      <c r="J4" s="8">
        <v>0.0</v>
      </c>
      <c r="K4" s="8">
        <v>3.0</v>
      </c>
      <c r="L4" s="8">
        <v>13.3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>
        <v>-2.0</v>
      </c>
      <c r="R4" s="5">
        <f t="shared" si="4"/>
        <v>3</v>
      </c>
      <c r="S4" s="8">
        <v>-6.0</v>
      </c>
      <c r="T4" s="5"/>
      <c r="U4" s="8"/>
      <c r="V4" s="5"/>
      <c r="W4" s="5">
        <f t="shared" si="5"/>
        <v>-5</v>
      </c>
      <c r="X4" s="8">
        <v>1.0</v>
      </c>
      <c r="Y4" s="5">
        <f t="shared" si="6"/>
        <v>-5</v>
      </c>
      <c r="Z4" s="5"/>
    </row>
    <row r="5">
      <c r="A5" s="4"/>
      <c r="B5" s="8" t="s">
        <v>60</v>
      </c>
      <c r="C5" s="8">
        <v>59.0</v>
      </c>
      <c r="D5" s="8">
        <v>33.0</v>
      </c>
      <c r="E5" s="8">
        <v>6.0</v>
      </c>
      <c r="F5" s="8">
        <v>3.0</v>
      </c>
      <c r="G5" s="8">
        <v>178.0</v>
      </c>
      <c r="H5" s="8"/>
      <c r="I5" s="8">
        <v>1.0</v>
      </c>
      <c r="J5" s="8"/>
      <c r="K5" s="8"/>
      <c r="L5" s="8"/>
      <c r="M5" s="5">
        <f t="shared" si="1"/>
        <v>101</v>
      </c>
      <c r="N5" s="5">
        <f t="shared" si="2"/>
        <v>0</v>
      </c>
      <c r="O5" s="5">
        <f t="shared" si="3"/>
        <v>8</v>
      </c>
      <c r="P5" s="8">
        <v>6.0</v>
      </c>
      <c r="Q5" s="8"/>
      <c r="R5" s="5">
        <f t="shared" si="4"/>
        <v>0</v>
      </c>
      <c r="S5" s="8"/>
      <c r="T5" s="8"/>
      <c r="U5" s="5"/>
      <c r="V5" s="5"/>
      <c r="W5" s="5">
        <f t="shared" si="5"/>
        <v>115</v>
      </c>
      <c r="X5" s="8">
        <v>1.0</v>
      </c>
      <c r="Y5" s="5">
        <f t="shared" si="6"/>
        <v>115</v>
      </c>
      <c r="Z5" s="5"/>
    </row>
    <row r="6">
      <c r="A6" s="4" t="s">
        <v>2</v>
      </c>
      <c r="B6" s="8" t="s">
        <v>87</v>
      </c>
      <c r="C6" s="8">
        <v>33.0</v>
      </c>
      <c r="D6" s="8">
        <v>25.0</v>
      </c>
      <c r="E6" s="8">
        <v>3.0</v>
      </c>
      <c r="F6" s="8">
        <v>1.0</v>
      </c>
      <c r="G6" s="8">
        <v>132.0</v>
      </c>
      <c r="H6" s="8">
        <v>1.0</v>
      </c>
      <c r="I6" s="8"/>
      <c r="J6" s="8"/>
      <c r="K6" s="8"/>
      <c r="L6" s="8"/>
      <c r="M6" s="5">
        <f t="shared" si="1"/>
        <v>51</v>
      </c>
      <c r="N6" s="5">
        <f t="shared" si="2"/>
        <v>4</v>
      </c>
      <c r="O6" s="5">
        <f t="shared" si="3"/>
        <v>0</v>
      </c>
      <c r="P6" s="8">
        <v>2.0</v>
      </c>
      <c r="Q6" s="5"/>
      <c r="R6" s="5">
        <f t="shared" si="4"/>
        <v>0</v>
      </c>
      <c r="S6" s="8"/>
      <c r="T6" s="8"/>
      <c r="U6" s="8">
        <v>8.0</v>
      </c>
      <c r="V6" s="5"/>
      <c r="W6" s="5">
        <f t="shared" si="5"/>
        <v>65</v>
      </c>
      <c r="X6" s="8">
        <v>1.0</v>
      </c>
      <c r="Y6" s="5">
        <f t="shared" si="6"/>
        <v>65</v>
      </c>
      <c r="Z6" s="5">
        <f>SUM(Y6:Y8)</f>
        <v>143</v>
      </c>
    </row>
    <row r="7">
      <c r="A7" s="4"/>
      <c r="B7" s="2" t="s">
        <v>88</v>
      </c>
      <c r="C7" s="8">
        <v>1.0</v>
      </c>
      <c r="D7" s="8">
        <v>1.0</v>
      </c>
      <c r="E7" s="8">
        <v>0.0</v>
      </c>
      <c r="F7" s="8">
        <v>0.0</v>
      </c>
      <c r="G7" s="8">
        <v>100.0</v>
      </c>
      <c r="H7" s="8"/>
      <c r="I7" s="5"/>
      <c r="J7" s="8">
        <v>2.0</v>
      </c>
      <c r="K7" s="8">
        <v>11.0</v>
      </c>
      <c r="L7" s="8">
        <v>5.8</v>
      </c>
      <c r="M7" s="5">
        <f t="shared" si="1"/>
        <v>1</v>
      </c>
      <c r="N7" s="5">
        <f t="shared" si="2"/>
        <v>0</v>
      </c>
      <c r="O7" s="5">
        <f t="shared" si="3"/>
        <v>0</v>
      </c>
      <c r="P7" s="8"/>
      <c r="Q7" s="5"/>
      <c r="R7" s="5">
        <f t="shared" si="4"/>
        <v>61</v>
      </c>
      <c r="S7" s="8">
        <v>4.0</v>
      </c>
      <c r="T7" s="8">
        <v>8.0</v>
      </c>
      <c r="U7" s="8"/>
      <c r="V7" s="5"/>
      <c r="W7" s="5">
        <f t="shared" si="5"/>
        <v>74</v>
      </c>
      <c r="X7" s="8">
        <v>1.0</v>
      </c>
      <c r="Y7" s="5">
        <f t="shared" si="6"/>
        <v>74</v>
      </c>
      <c r="Z7" s="5"/>
    </row>
    <row r="8">
      <c r="A8" s="4"/>
      <c r="B8" s="2" t="s">
        <v>103</v>
      </c>
      <c r="C8" s="8">
        <v>2.0</v>
      </c>
      <c r="D8" s="8">
        <v>4.0</v>
      </c>
      <c r="E8" s="8">
        <v>0.0</v>
      </c>
      <c r="F8" s="8">
        <v>0.0</v>
      </c>
      <c r="G8" s="8">
        <v>50.0</v>
      </c>
      <c r="H8" s="8"/>
      <c r="I8" s="5"/>
      <c r="J8" s="8">
        <v>0.0</v>
      </c>
      <c r="K8" s="8">
        <v>4.0</v>
      </c>
      <c r="L8" s="8">
        <v>10.5</v>
      </c>
      <c r="M8" s="5">
        <f t="shared" si="1"/>
        <v>2</v>
      </c>
      <c r="N8" s="5">
        <f t="shared" si="2"/>
        <v>0</v>
      </c>
      <c r="O8" s="5">
        <f t="shared" si="3"/>
        <v>0</v>
      </c>
      <c r="P8" s="8"/>
      <c r="Q8" s="5"/>
      <c r="R8" s="5">
        <f t="shared" si="4"/>
        <v>4</v>
      </c>
      <c r="S8" s="8">
        <v>-2.0</v>
      </c>
      <c r="T8" s="8"/>
      <c r="U8" s="8"/>
      <c r="V8" s="5"/>
      <c r="W8" s="5">
        <f t="shared" si="5"/>
        <v>4</v>
      </c>
      <c r="X8" s="8">
        <v>1.0</v>
      </c>
      <c r="Y8" s="5">
        <f t="shared" si="6"/>
        <v>4</v>
      </c>
      <c r="Z8" s="5"/>
    </row>
    <row r="9">
      <c r="A9" s="4" t="s">
        <v>3</v>
      </c>
      <c r="B9" s="8" t="s">
        <v>72</v>
      </c>
      <c r="C9" s="8">
        <v>9.0</v>
      </c>
      <c r="D9" s="8">
        <v>6.0</v>
      </c>
      <c r="E9" s="8">
        <v>2.0</v>
      </c>
      <c r="F9" s="8">
        <v>0.0</v>
      </c>
      <c r="G9" s="12">
        <v>150.0</v>
      </c>
      <c r="H9" s="12"/>
      <c r="I9" s="8"/>
      <c r="J9" s="8">
        <v>0.0</v>
      </c>
      <c r="K9" s="8">
        <v>4.0</v>
      </c>
      <c r="L9" s="8">
        <v>9.5</v>
      </c>
      <c r="M9" s="5">
        <f t="shared" si="1"/>
        <v>17</v>
      </c>
      <c r="N9" s="5">
        <f t="shared" si="2"/>
        <v>0</v>
      </c>
      <c r="O9" s="5">
        <f t="shared" si="3"/>
        <v>0</v>
      </c>
      <c r="P9" s="8"/>
      <c r="Q9" s="5"/>
      <c r="R9" s="5">
        <f t="shared" si="4"/>
        <v>4</v>
      </c>
      <c r="S9" s="8">
        <v>0.0</v>
      </c>
      <c r="T9" s="8"/>
      <c r="U9" s="8"/>
      <c r="V9" s="5"/>
      <c r="W9" s="5">
        <f t="shared" si="5"/>
        <v>21</v>
      </c>
      <c r="X9" s="8">
        <v>1.0</v>
      </c>
      <c r="Y9" s="5">
        <f t="shared" si="6"/>
        <v>21</v>
      </c>
      <c r="Z9" s="8">
        <f>sum(Y9:Y11)</f>
        <v>58</v>
      </c>
    </row>
    <row r="10">
      <c r="A10" s="4"/>
      <c r="B10" s="8" t="s">
        <v>114</v>
      </c>
      <c r="C10" s="8"/>
      <c r="D10" s="8"/>
      <c r="E10" s="8"/>
      <c r="F10" s="8"/>
      <c r="G10" s="12"/>
      <c r="H10" s="12"/>
      <c r="I10" s="8"/>
      <c r="J10" s="8">
        <v>1.0</v>
      </c>
      <c r="K10" s="8">
        <v>9.0</v>
      </c>
      <c r="L10" s="8">
        <v>9.5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5"/>
      <c r="R10" s="5">
        <f t="shared" si="4"/>
        <v>34</v>
      </c>
      <c r="S10" s="8">
        <v>0.0</v>
      </c>
      <c r="T10" s="8"/>
      <c r="U10" s="8"/>
      <c r="V10" s="5"/>
      <c r="W10" s="5">
        <f t="shared" si="5"/>
        <v>34</v>
      </c>
      <c r="X10" s="8">
        <v>1.0</v>
      </c>
      <c r="Y10" s="5">
        <f t="shared" si="6"/>
        <v>34</v>
      </c>
      <c r="Z10" s="8"/>
    </row>
    <row r="11">
      <c r="A11" s="4"/>
      <c r="B11" s="8" t="s">
        <v>64</v>
      </c>
      <c r="C11" s="8"/>
      <c r="D11" s="8"/>
      <c r="E11" s="8"/>
      <c r="F11" s="8"/>
      <c r="G11" s="12"/>
      <c r="H11" s="12"/>
      <c r="I11" s="8"/>
      <c r="J11" s="8">
        <v>0.0</v>
      </c>
      <c r="K11" s="8">
        <v>5.0</v>
      </c>
      <c r="L11" s="8">
        <v>10.5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5</v>
      </c>
      <c r="S11" s="8">
        <v>-2.0</v>
      </c>
      <c r="T11" s="8"/>
      <c r="U11" s="8"/>
      <c r="V11" s="5"/>
      <c r="W11" s="5">
        <f t="shared" si="5"/>
        <v>3</v>
      </c>
      <c r="X11" s="8">
        <v>1.0</v>
      </c>
      <c r="Y11" s="5">
        <f t="shared" si="6"/>
        <v>3</v>
      </c>
      <c r="Z11" s="8"/>
    </row>
    <row r="12">
      <c r="A12" s="9" t="s">
        <v>5</v>
      </c>
      <c r="B12" s="8" t="s">
        <v>89</v>
      </c>
      <c r="C12" s="8">
        <v>15.0</v>
      </c>
      <c r="D12" s="8">
        <v>13.0</v>
      </c>
      <c r="E12" s="8">
        <v>1.0</v>
      </c>
      <c r="F12" s="8">
        <v>0.0</v>
      </c>
      <c r="G12" s="12">
        <v>115.0</v>
      </c>
      <c r="H12" s="12"/>
      <c r="I12" s="8"/>
      <c r="J12" s="8"/>
      <c r="K12" s="8"/>
      <c r="L12" s="8"/>
      <c r="M12" s="5">
        <f t="shared" si="1"/>
        <v>19</v>
      </c>
      <c r="N12" s="5">
        <f t="shared" si="2"/>
        <v>0</v>
      </c>
      <c r="O12" s="5">
        <f t="shared" si="3"/>
        <v>0</v>
      </c>
      <c r="P12" s="8">
        <v>0.0</v>
      </c>
      <c r="Q12" s="5"/>
      <c r="R12" s="5">
        <f t="shared" si="4"/>
        <v>0</v>
      </c>
      <c r="S12" s="8"/>
      <c r="T12" s="8"/>
      <c r="U12" s="8"/>
      <c r="V12" s="5"/>
      <c r="W12" s="5">
        <f t="shared" si="5"/>
        <v>19</v>
      </c>
      <c r="X12" s="8">
        <v>1.0</v>
      </c>
      <c r="Y12" s="5">
        <f t="shared" si="6"/>
        <v>19</v>
      </c>
      <c r="Z12" s="5">
        <f>SUM(Y12:Y18)</f>
        <v>220</v>
      </c>
    </row>
    <row r="13">
      <c r="A13" s="3"/>
      <c r="B13" s="2" t="s">
        <v>115</v>
      </c>
      <c r="C13" s="2">
        <v>17.0</v>
      </c>
      <c r="D13" s="2">
        <v>14.0</v>
      </c>
      <c r="E13" s="2">
        <v>2.0</v>
      </c>
      <c r="F13" s="2">
        <v>0.0</v>
      </c>
      <c r="G13" s="2">
        <v>121.0</v>
      </c>
      <c r="H13" s="2"/>
      <c r="I13" s="3"/>
      <c r="J13" s="2"/>
      <c r="K13" s="2"/>
      <c r="L13" s="2"/>
      <c r="M13" s="5">
        <f t="shared" si="1"/>
        <v>25</v>
      </c>
      <c r="N13" s="5">
        <f t="shared" si="2"/>
        <v>0</v>
      </c>
      <c r="O13" s="5">
        <f t="shared" si="3"/>
        <v>0</v>
      </c>
      <c r="P13" s="8">
        <v>0.0</v>
      </c>
      <c r="Q13" s="5"/>
      <c r="R13" s="5">
        <f t="shared" si="4"/>
        <v>0</v>
      </c>
      <c r="S13" s="8"/>
      <c r="T13" s="8"/>
      <c r="U13" s="8"/>
      <c r="V13" s="5"/>
      <c r="W13" s="5">
        <f t="shared" si="5"/>
        <v>25</v>
      </c>
      <c r="X13" s="8">
        <v>1.0</v>
      </c>
      <c r="Y13" s="5">
        <f t="shared" si="6"/>
        <v>25</v>
      </c>
      <c r="Z13" s="3"/>
    </row>
    <row r="14">
      <c r="A14" s="3"/>
      <c r="B14" s="2" t="s">
        <v>90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3"/>
      <c r="I14" s="3"/>
      <c r="J14" s="2">
        <v>0.0</v>
      </c>
      <c r="K14" s="2">
        <v>5.0</v>
      </c>
      <c r="L14" s="2">
        <v>14.3</v>
      </c>
      <c r="M14" s="5">
        <f t="shared" si="1"/>
        <v>1</v>
      </c>
      <c r="N14" s="5">
        <f t="shared" si="2"/>
        <v>0</v>
      </c>
      <c r="O14" s="5">
        <f t="shared" si="3"/>
        <v>0</v>
      </c>
      <c r="P14" s="8"/>
      <c r="Q14" s="5"/>
      <c r="R14" s="5">
        <f t="shared" si="4"/>
        <v>5</v>
      </c>
      <c r="S14" s="8">
        <v>-6.0</v>
      </c>
      <c r="T14" s="8"/>
      <c r="U14" s="8">
        <v>8.0</v>
      </c>
      <c r="V14" s="5"/>
      <c r="W14" s="5">
        <f t="shared" si="5"/>
        <v>8</v>
      </c>
      <c r="X14" s="8">
        <v>1.0</v>
      </c>
      <c r="Y14" s="5">
        <f t="shared" si="6"/>
        <v>8</v>
      </c>
      <c r="Z14" s="3"/>
    </row>
    <row r="15">
      <c r="A15" s="3"/>
      <c r="B15" s="2" t="s">
        <v>68</v>
      </c>
      <c r="C15" s="2">
        <v>18.0</v>
      </c>
      <c r="D15" s="2">
        <v>12.0</v>
      </c>
      <c r="E15" s="2">
        <v>2.0</v>
      </c>
      <c r="F15" s="2">
        <v>1.0</v>
      </c>
      <c r="G15" s="2">
        <v>150.0</v>
      </c>
      <c r="H15" s="3"/>
      <c r="I15" s="3"/>
      <c r="J15" s="3"/>
      <c r="K15" s="3"/>
      <c r="L15" s="3"/>
      <c r="M15" s="5">
        <f t="shared" si="1"/>
        <v>32</v>
      </c>
      <c r="N15" s="5">
        <f t="shared" si="2"/>
        <v>0</v>
      </c>
      <c r="O15" s="5">
        <f t="shared" si="3"/>
        <v>0</v>
      </c>
      <c r="P15" s="8">
        <v>2.0</v>
      </c>
      <c r="Q15" s="5"/>
      <c r="R15" s="5">
        <f t="shared" si="4"/>
        <v>0</v>
      </c>
      <c r="S15" s="8"/>
      <c r="T15" s="8"/>
      <c r="U15" s="8"/>
      <c r="V15" s="5"/>
      <c r="W15" s="5">
        <f t="shared" si="5"/>
        <v>34</v>
      </c>
      <c r="X15" s="8">
        <v>1.0</v>
      </c>
      <c r="Y15" s="5">
        <f t="shared" si="6"/>
        <v>34</v>
      </c>
      <c r="Z15" s="3"/>
    </row>
    <row r="16">
      <c r="A16" s="3"/>
      <c r="B16" s="2" t="s">
        <v>70</v>
      </c>
      <c r="C16" s="2">
        <v>1.0</v>
      </c>
      <c r="D16" s="2">
        <v>1.0</v>
      </c>
      <c r="E16" s="2">
        <v>0.0</v>
      </c>
      <c r="F16" s="2">
        <v>0.0</v>
      </c>
      <c r="G16" s="2">
        <v>100.0</v>
      </c>
      <c r="H16" s="3"/>
      <c r="I16" s="3"/>
      <c r="J16" s="3"/>
      <c r="K16" s="3"/>
      <c r="L16" s="3"/>
      <c r="M16" s="5">
        <f t="shared" si="1"/>
        <v>1</v>
      </c>
      <c r="N16" s="5">
        <f t="shared" si="2"/>
        <v>0</v>
      </c>
      <c r="O16" s="5">
        <f t="shared" si="3"/>
        <v>0</v>
      </c>
      <c r="P16" s="8"/>
      <c r="Q16" s="5"/>
      <c r="R16" s="5">
        <f t="shared" si="4"/>
        <v>0</v>
      </c>
      <c r="S16" s="8"/>
      <c r="T16" s="8"/>
      <c r="U16" s="8">
        <v>8.0</v>
      </c>
      <c r="V16" s="8">
        <v>6.0</v>
      </c>
      <c r="W16" s="5">
        <f t="shared" si="5"/>
        <v>15</v>
      </c>
      <c r="X16" s="8">
        <v>1.0</v>
      </c>
      <c r="Y16" s="5">
        <f t="shared" si="6"/>
        <v>15</v>
      </c>
      <c r="Z16" s="3"/>
    </row>
    <row r="17">
      <c r="A17" s="3"/>
      <c r="B17" s="2" t="s">
        <v>69</v>
      </c>
      <c r="C17" s="2">
        <v>40.0</v>
      </c>
      <c r="D17" s="2">
        <v>28.0</v>
      </c>
      <c r="E17" s="2">
        <v>5.0</v>
      </c>
      <c r="F17" s="2">
        <v>2.0</v>
      </c>
      <c r="G17" s="2">
        <v>142.0</v>
      </c>
      <c r="H17" s="2">
        <v>1.0</v>
      </c>
      <c r="I17" s="3"/>
      <c r="J17" s="3"/>
      <c r="K17" s="3"/>
      <c r="L17" s="3"/>
      <c r="M17" s="5">
        <f t="shared" si="1"/>
        <v>72</v>
      </c>
      <c r="N17" s="5">
        <f t="shared" si="2"/>
        <v>4</v>
      </c>
      <c r="O17" s="5">
        <f t="shared" si="3"/>
        <v>0</v>
      </c>
      <c r="P17" s="8">
        <v>2.0</v>
      </c>
      <c r="Q17" s="5"/>
      <c r="R17" s="5">
        <f t="shared" si="4"/>
        <v>0</v>
      </c>
      <c r="S17" s="8"/>
      <c r="T17" s="8"/>
      <c r="U17" s="8">
        <v>8.0</v>
      </c>
      <c r="V17" s="5"/>
      <c r="W17" s="5">
        <f t="shared" si="5"/>
        <v>86</v>
      </c>
      <c r="X17" s="8">
        <v>1.0</v>
      </c>
      <c r="Y17" s="5">
        <f t="shared" si="6"/>
        <v>86</v>
      </c>
      <c r="Z17" s="3"/>
    </row>
    <row r="18">
      <c r="A18" s="3"/>
      <c r="B18" s="2" t="s">
        <v>116</v>
      </c>
      <c r="C18" s="3"/>
      <c r="D18" s="3"/>
      <c r="E18" s="3"/>
      <c r="F18" s="3"/>
      <c r="G18" s="3"/>
      <c r="H18" s="3"/>
      <c r="I18" s="3"/>
      <c r="J18" s="2">
        <v>1.0</v>
      </c>
      <c r="K18" s="2">
        <v>10.0</v>
      </c>
      <c r="L18" s="2">
        <v>11.0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8"/>
      <c r="Q18" s="5"/>
      <c r="R18" s="5">
        <f t="shared" si="4"/>
        <v>35</v>
      </c>
      <c r="S18" s="8">
        <v>-2.0</v>
      </c>
      <c r="T18" s="8"/>
      <c r="U18" s="8"/>
      <c r="V18" s="5"/>
      <c r="W18" s="5">
        <f t="shared" si="5"/>
        <v>33</v>
      </c>
      <c r="X18" s="8">
        <v>1.0</v>
      </c>
      <c r="Y18" s="5">
        <f t="shared" si="6"/>
        <v>33</v>
      </c>
      <c r="Z18" s="3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8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57</v>
      </c>
      <c r="C2" s="8">
        <v>43.0</v>
      </c>
      <c r="D2" s="8">
        <v>37.0</v>
      </c>
      <c r="E2" s="8">
        <v>3.0</v>
      </c>
      <c r="F2" s="8">
        <v>2.0</v>
      </c>
      <c r="G2" s="8">
        <v>116.0</v>
      </c>
      <c r="H2" s="8">
        <v>1.0</v>
      </c>
      <c r="I2" s="8"/>
      <c r="J2" s="8"/>
      <c r="K2" s="8"/>
      <c r="L2" s="8"/>
      <c r="M2" s="5">
        <f t="shared" ref="M2:M7" si="1">(C2*1)+(E2*4)+(F2*6)</f>
        <v>67</v>
      </c>
      <c r="N2" s="5">
        <f t="shared" ref="N2:N7" si="2">H2*4</f>
        <v>4</v>
      </c>
      <c r="O2" s="5">
        <f t="shared" ref="O2:O7" si="3">I2*8</f>
        <v>0</v>
      </c>
      <c r="P2" s="8">
        <v>0.0</v>
      </c>
      <c r="Q2" s="8"/>
      <c r="R2" s="5">
        <f t="shared" ref="R2:R7" si="4">(J2*25)+(K2*1)</f>
        <v>0</v>
      </c>
      <c r="S2" s="8"/>
      <c r="T2" s="5"/>
      <c r="U2" s="8"/>
      <c r="V2" s="5"/>
      <c r="W2" s="5">
        <f t="shared" ref="W2:W7" si="5">SUM(M2:V2)</f>
        <v>71</v>
      </c>
      <c r="X2" s="8">
        <v>1.0</v>
      </c>
      <c r="Y2" s="5">
        <f t="shared" ref="Y2:Y7" si="6">W2*X2</f>
        <v>71</v>
      </c>
      <c r="Z2" s="5">
        <f>sum(Y2)</f>
        <v>71</v>
      </c>
    </row>
    <row r="3">
      <c r="A3" s="4" t="s">
        <v>2</v>
      </c>
      <c r="B3" s="8" t="s">
        <v>97</v>
      </c>
      <c r="C3" s="8">
        <v>30.0</v>
      </c>
      <c r="D3" s="8">
        <v>25.0</v>
      </c>
      <c r="E3" s="8">
        <v>2.0</v>
      </c>
      <c r="F3" s="8">
        <v>2.0</v>
      </c>
      <c r="G3" s="8">
        <v>120.0</v>
      </c>
      <c r="H3" s="8">
        <v>1.0</v>
      </c>
      <c r="I3" s="8"/>
      <c r="J3" s="8"/>
      <c r="K3" s="8"/>
      <c r="L3" s="8"/>
      <c r="M3" s="5">
        <f t="shared" si="1"/>
        <v>50</v>
      </c>
      <c r="N3" s="5">
        <f t="shared" si="2"/>
        <v>4</v>
      </c>
      <c r="O3" s="5">
        <f t="shared" si="3"/>
        <v>0</v>
      </c>
      <c r="P3" s="8">
        <v>0.0</v>
      </c>
      <c r="Q3" s="5"/>
      <c r="R3" s="5">
        <f t="shared" si="4"/>
        <v>0</v>
      </c>
      <c r="S3" s="8"/>
      <c r="T3" s="8"/>
      <c r="U3" s="8"/>
      <c r="V3" s="5"/>
      <c r="W3" s="5">
        <f t="shared" si="5"/>
        <v>54</v>
      </c>
      <c r="X3" s="8">
        <v>1.0</v>
      </c>
      <c r="Y3" s="5">
        <f t="shared" si="6"/>
        <v>54</v>
      </c>
      <c r="Z3" s="5">
        <f>SUM(Y3:Y4)</f>
        <v>165</v>
      </c>
    </row>
    <row r="4">
      <c r="A4" s="4"/>
      <c r="B4" s="2" t="s">
        <v>71</v>
      </c>
      <c r="C4" s="8">
        <v>63.0</v>
      </c>
      <c r="D4" s="8">
        <v>49.0</v>
      </c>
      <c r="E4" s="8">
        <v>4.0</v>
      </c>
      <c r="F4" s="8">
        <v>4.0</v>
      </c>
      <c r="G4" s="8">
        <v>129.0</v>
      </c>
      <c r="H4" s="8"/>
      <c r="I4" s="8">
        <v>1.0</v>
      </c>
      <c r="J4" s="8"/>
      <c r="K4" s="8"/>
      <c r="L4" s="8"/>
      <c r="M4" s="5">
        <f t="shared" si="1"/>
        <v>103</v>
      </c>
      <c r="N4" s="5">
        <f t="shared" si="2"/>
        <v>0</v>
      </c>
      <c r="O4" s="5">
        <f t="shared" si="3"/>
        <v>8</v>
      </c>
      <c r="P4" s="8">
        <v>0.0</v>
      </c>
      <c r="Q4" s="5"/>
      <c r="R4" s="5">
        <f t="shared" si="4"/>
        <v>0</v>
      </c>
      <c r="S4" s="8"/>
      <c r="T4" s="8"/>
      <c r="U4" s="8"/>
      <c r="V4" s="5"/>
      <c r="W4" s="5">
        <f t="shared" si="5"/>
        <v>111</v>
      </c>
      <c r="X4" s="8">
        <v>1.0</v>
      </c>
      <c r="Y4" s="5">
        <f t="shared" si="6"/>
        <v>111</v>
      </c>
      <c r="Z4" s="5"/>
    </row>
    <row r="5">
      <c r="A5" s="4" t="s">
        <v>3</v>
      </c>
      <c r="B5" s="8" t="s">
        <v>106</v>
      </c>
      <c r="C5" s="8">
        <v>6.0</v>
      </c>
      <c r="D5" s="8">
        <v>6.0</v>
      </c>
      <c r="E5" s="8">
        <v>1.0</v>
      </c>
      <c r="F5" s="8">
        <v>0.0</v>
      </c>
      <c r="G5" s="12">
        <v>100.0</v>
      </c>
      <c r="H5" s="12"/>
      <c r="I5" s="8"/>
      <c r="J5" s="8">
        <v>1.0</v>
      </c>
      <c r="K5" s="8">
        <v>6.0</v>
      </c>
      <c r="L5" s="8">
        <v>6.2</v>
      </c>
      <c r="M5" s="5">
        <f t="shared" si="1"/>
        <v>10</v>
      </c>
      <c r="N5" s="5">
        <f t="shared" si="2"/>
        <v>0</v>
      </c>
      <c r="O5" s="5">
        <f t="shared" si="3"/>
        <v>0</v>
      </c>
      <c r="P5" s="8">
        <v>0.0</v>
      </c>
      <c r="Q5" s="8"/>
      <c r="R5" s="5">
        <f t="shared" si="4"/>
        <v>31</v>
      </c>
      <c r="S5" s="8">
        <v>2.0</v>
      </c>
      <c r="T5" s="8">
        <v>8.0</v>
      </c>
      <c r="U5" s="8">
        <v>8.0</v>
      </c>
      <c r="V5" s="5"/>
      <c r="W5" s="5">
        <f t="shared" si="5"/>
        <v>59</v>
      </c>
      <c r="X5" s="8">
        <v>1.0</v>
      </c>
      <c r="Y5" s="5">
        <f t="shared" si="6"/>
        <v>59</v>
      </c>
      <c r="Z5" s="8">
        <f>sum(Y5)</f>
        <v>59</v>
      </c>
    </row>
    <row r="6">
      <c r="A6" s="9" t="s">
        <v>5</v>
      </c>
      <c r="B6" s="8" t="s">
        <v>73</v>
      </c>
      <c r="C6" s="8"/>
      <c r="D6" s="8"/>
      <c r="E6" s="8"/>
      <c r="F6" s="8"/>
      <c r="G6" s="12"/>
      <c r="H6" s="12"/>
      <c r="I6" s="8"/>
      <c r="J6" s="8">
        <v>2.0</v>
      </c>
      <c r="K6" s="8">
        <v>9.0</v>
      </c>
      <c r="L6" s="8">
        <v>6.0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5"/>
      <c r="R6" s="5">
        <f t="shared" si="4"/>
        <v>59</v>
      </c>
      <c r="S6" s="8">
        <v>2.0</v>
      </c>
      <c r="T6" s="5"/>
      <c r="U6" s="8">
        <v>8.0</v>
      </c>
      <c r="V6" s="5"/>
      <c r="W6" s="5">
        <f t="shared" si="5"/>
        <v>69</v>
      </c>
      <c r="X6" s="8">
        <v>1.0</v>
      </c>
      <c r="Y6" s="5">
        <f t="shared" si="6"/>
        <v>69</v>
      </c>
      <c r="Z6" s="5">
        <f>SUM(Y6:Y7)</f>
        <v>69</v>
      </c>
    </row>
    <row r="7">
      <c r="A7" s="3"/>
      <c r="B7" s="15" t="s">
        <v>65</v>
      </c>
      <c r="C7" s="2"/>
      <c r="D7" s="2"/>
      <c r="E7" s="2"/>
      <c r="F7" s="2"/>
      <c r="G7" s="2"/>
      <c r="H7" s="2"/>
      <c r="I7" s="3"/>
      <c r="J7" s="2"/>
      <c r="K7" s="2"/>
      <c r="L7" s="2"/>
      <c r="M7" s="5">
        <f t="shared" si="1"/>
        <v>0</v>
      </c>
      <c r="N7" s="5">
        <f t="shared" si="2"/>
        <v>0</v>
      </c>
      <c r="O7" s="5">
        <f t="shared" si="3"/>
        <v>0</v>
      </c>
      <c r="P7" s="3"/>
      <c r="Q7" s="3"/>
      <c r="R7" s="5">
        <f t="shared" si="4"/>
        <v>0</v>
      </c>
      <c r="S7" s="2"/>
      <c r="T7" s="2"/>
      <c r="U7" s="2"/>
      <c r="V7" s="2"/>
      <c r="W7" s="5">
        <f t="shared" si="5"/>
        <v>0</v>
      </c>
      <c r="X7" s="8">
        <v>1.0</v>
      </c>
      <c r="Y7" s="5">
        <f t="shared" si="6"/>
        <v>0</v>
      </c>
      <c r="Z7" s="3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0.0</v>
      </c>
      <c r="D2" s="8">
        <v>2.0</v>
      </c>
      <c r="E2" s="8">
        <v>0.0</v>
      </c>
      <c r="F2" s="8">
        <v>0.0</v>
      </c>
      <c r="G2" s="8">
        <v>0.0</v>
      </c>
      <c r="H2" s="8"/>
      <c r="I2" s="8"/>
      <c r="J2" s="8"/>
      <c r="K2" s="8"/>
      <c r="L2" s="8"/>
      <c r="M2" s="5">
        <f t="shared" ref="M2:M8" si="1">(C2*1)+(E2*4)+(F2*6)</f>
        <v>0</v>
      </c>
      <c r="N2" s="5">
        <f t="shared" ref="N2:N8" si="2">H2*4</f>
        <v>0</v>
      </c>
      <c r="O2" s="5">
        <f t="shared" ref="O2:O8" si="3">I2*8</f>
        <v>0</v>
      </c>
      <c r="P2" s="8"/>
      <c r="Q2" s="8">
        <v>-2.0</v>
      </c>
      <c r="R2" s="5">
        <f t="shared" ref="R2:R8" si="4">(J2*25)+(K2*1)</f>
        <v>0</v>
      </c>
      <c r="S2" s="8"/>
      <c r="T2" s="8"/>
      <c r="U2" s="8">
        <v>8.0</v>
      </c>
      <c r="V2" s="5"/>
      <c r="W2" s="5">
        <f t="shared" ref="W2:W8" si="5">SUM(M2:V2)</f>
        <v>6</v>
      </c>
      <c r="X2" s="8">
        <v>1.5</v>
      </c>
      <c r="Y2" s="5">
        <f t="shared" ref="Y2:Y8" si="6">W2*X2</f>
        <v>9</v>
      </c>
      <c r="Z2" s="5">
        <f>sum(Y2:Y4)</f>
        <v>27</v>
      </c>
    </row>
    <row r="3">
      <c r="A3" s="4"/>
      <c r="B3" s="8" t="s">
        <v>108</v>
      </c>
      <c r="C3" s="8">
        <v>10.0</v>
      </c>
      <c r="D3" s="8">
        <v>9.0</v>
      </c>
      <c r="E3" s="8">
        <v>2.0</v>
      </c>
      <c r="F3" s="8">
        <v>0.0</v>
      </c>
      <c r="G3" s="8">
        <v>111.0</v>
      </c>
      <c r="H3" s="8"/>
      <c r="I3" s="8"/>
      <c r="J3" s="8"/>
      <c r="K3" s="8"/>
      <c r="L3" s="8"/>
      <c r="M3" s="5">
        <f t="shared" si="1"/>
        <v>18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5"/>
      <c r="W3" s="5">
        <f t="shared" si="5"/>
        <v>18</v>
      </c>
      <c r="X3" s="8">
        <v>1.0</v>
      </c>
      <c r="Y3" s="5">
        <f t="shared" si="6"/>
        <v>18</v>
      </c>
      <c r="Z3" s="5"/>
    </row>
    <row r="4">
      <c r="A4" s="4"/>
      <c r="B4" s="13" t="s">
        <v>109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/>
      <c r="V4" s="5"/>
      <c r="W4" s="5">
        <f t="shared" si="5"/>
        <v>0</v>
      </c>
      <c r="X4" s="8">
        <v>1.0</v>
      </c>
      <c r="Y4" s="5">
        <f t="shared" si="6"/>
        <v>0</v>
      </c>
      <c r="Z4" s="5"/>
    </row>
    <row r="5">
      <c r="A5" s="4" t="s">
        <v>2</v>
      </c>
      <c r="B5" s="8" t="s">
        <v>117</v>
      </c>
      <c r="C5" s="8">
        <v>7.0</v>
      </c>
      <c r="D5" s="8">
        <v>10.0</v>
      </c>
      <c r="E5" s="8">
        <v>1.0</v>
      </c>
      <c r="F5" s="8">
        <v>0.0</v>
      </c>
      <c r="G5" s="8">
        <v>70.0</v>
      </c>
      <c r="H5" s="8"/>
      <c r="I5" s="8"/>
      <c r="J5" s="8">
        <v>1.0</v>
      </c>
      <c r="K5" s="8">
        <v>7.0</v>
      </c>
      <c r="L5" s="8">
        <v>2.5</v>
      </c>
      <c r="M5" s="5">
        <f t="shared" si="1"/>
        <v>11</v>
      </c>
      <c r="N5" s="5">
        <f t="shared" si="2"/>
        <v>0</v>
      </c>
      <c r="O5" s="5">
        <f t="shared" si="3"/>
        <v>0</v>
      </c>
      <c r="P5" s="8">
        <v>0.0</v>
      </c>
      <c r="Q5" s="8"/>
      <c r="R5" s="5">
        <f t="shared" si="4"/>
        <v>32</v>
      </c>
      <c r="S5" s="8">
        <v>6.0</v>
      </c>
      <c r="T5" s="8">
        <v>8.0</v>
      </c>
      <c r="U5" s="8"/>
      <c r="V5" s="5"/>
      <c r="W5" s="5">
        <f t="shared" si="5"/>
        <v>57</v>
      </c>
      <c r="X5" s="8">
        <v>1.0</v>
      </c>
      <c r="Y5" s="5">
        <f t="shared" si="6"/>
        <v>57</v>
      </c>
      <c r="Z5" s="5">
        <f>SUM(Y5)</f>
        <v>57</v>
      </c>
    </row>
    <row r="6">
      <c r="A6" s="4" t="s">
        <v>3</v>
      </c>
      <c r="B6" s="8" t="s">
        <v>98</v>
      </c>
      <c r="C6" s="8">
        <v>1.0</v>
      </c>
      <c r="D6" s="8">
        <v>1.0</v>
      </c>
      <c r="E6" s="8">
        <v>0.0</v>
      </c>
      <c r="F6" s="8">
        <v>0.0</v>
      </c>
      <c r="G6" s="12">
        <v>100.0</v>
      </c>
      <c r="H6" s="12"/>
      <c r="I6" s="8"/>
      <c r="J6" s="8">
        <v>1.0</v>
      </c>
      <c r="K6" s="8">
        <v>10.0</v>
      </c>
      <c r="L6" s="8">
        <v>3.66</v>
      </c>
      <c r="M6" s="5">
        <f t="shared" si="1"/>
        <v>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35</v>
      </c>
      <c r="S6" s="8">
        <v>6.0</v>
      </c>
      <c r="T6" s="8"/>
      <c r="U6" s="8"/>
      <c r="V6" s="5"/>
      <c r="W6" s="5">
        <f t="shared" si="5"/>
        <v>42</v>
      </c>
      <c r="X6" s="8">
        <v>1.0</v>
      </c>
      <c r="Y6" s="5">
        <f t="shared" si="6"/>
        <v>42</v>
      </c>
      <c r="Z6" s="8">
        <f>sum(Y6:Y7)</f>
        <v>52</v>
      </c>
    </row>
    <row r="7">
      <c r="A7" s="4"/>
      <c r="B7" s="8" t="s">
        <v>29</v>
      </c>
      <c r="C7" s="8">
        <v>2.0</v>
      </c>
      <c r="D7" s="8">
        <v>4.0</v>
      </c>
      <c r="E7" s="8">
        <v>0.0</v>
      </c>
      <c r="F7" s="8">
        <v>0.0</v>
      </c>
      <c r="G7" s="12">
        <v>50.0</v>
      </c>
      <c r="H7" s="12"/>
      <c r="I7" s="8"/>
      <c r="J7" s="8"/>
      <c r="K7" s="8"/>
      <c r="L7" s="8"/>
      <c r="M7" s="5">
        <f t="shared" si="1"/>
        <v>2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>
        <v>8.0</v>
      </c>
      <c r="V7" s="5"/>
      <c r="W7" s="5">
        <f t="shared" si="5"/>
        <v>10</v>
      </c>
      <c r="X7" s="8">
        <v>1.0</v>
      </c>
      <c r="Y7" s="5">
        <f t="shared" si="6"/>
        <v>10</v>
      </c>
      <c r="Z7" s="8"/>
    </row>
    <row r="8">
      <c r="A8" s="9" t="s">
        <v>5</v>
      </c>
      <c r="B8" s="8" t="s">
        <v>99</v>
      </c>
      <c r="C8" s="8"/>
      <c r="D8" s="8"/>
      <c r="E8" s="8"/>
      <c r="F8" s="8"/>
      <c r="G8" s="12"/>
      <c r="H8" s="12"/>
      <c r="I8" s="8"/>
      <c r="J8" s="8">
        <v>4.0</v>
      </c>
      <c r="K8" s="8">
        <v>14.0</v>
      </c>
      <c r="L8" s="8">
        <v>7.0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114</v>
      </c>
      <c r="S8" s="8">
        <v>0.0</v>
      </c>
      <c r="T8" s="8">
        <v>16.0</v>
      </c>
      <c r="U8" s="8"/>
      <c r="V8" s="5"/>
      <c r="W8" s="5">
        <f t="shared" si="5"/>
        <v>130</v>
      </c>
      <c r="X8" s="8">
        <v>1.0</v>
      </c>
      <c r="Y8" s="5">
        <f t="shared" si="6"/>
        <v>130</v>
      </c>
      <c r="Z8" s="5">
        <f>SUM(Y8)</f>
        <v>130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7" t="s">
        <v>85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6" si="1">(C2*1)+(E2*4)+(F2*6)</f>
        <v>0</v>
      </c>
      <c r="N2" s="5">
        <f t="shared" ref="N2:N16" si="2">H2*4</f>
        <v>0</v>
      </c>
      <c r="O2" s="5">
        <f t="shared" ref="O2:O16" si="3">I2*8</f>
        <v>0</v>
      </c>
      <c r="P2" s="8"/>
      <c r="Q2" s="8"/>
      <c r="R2" s="5">
        <f t="shared" ref="R2:R16" si="4">(J2*25)+(K2*1)</f>
        <v>0</v>
      </c>
      <c r="S2" s="8"/>
      <c r="T2" s="8"/>
      <c r="U2" s="8"/>
      <c r="V2" s="5"/>
      <c r="W2" s="5">
        <f t="shared" ref="W2:W16" si="5">SUM(M2:V2)</f>
        <v>0</v>
      </c>
      <c r="X2" s="8">
        <v>2.0</v>
      </c>
      <c r="Y2" s="5">
        <f t="shared" ref="Y2:Y16" si="6">W2*X2</f>
        <v>0</v>
      </c>
      <c r="Z2" s="5">
        <f>sum(Y2:Y4)</f>
        <v>22</v>
      </c>
    </row>
    <row r="3">
      <c r="A3" s="4"/>
      <c r="B3" s="8" t="s">
        <v>84</v>
      </c>
      <c r="C3" s="8">
        <v>9.0</v>
      </c>
      <c r="D3" s="8">
        <v>6.0</v>
      </c>
      <c r="E3" s="8">
        <v>2.0</v>
      </c>
      <c r="F3" s="8">
        <v>0.0</v>
      </c>
      <c r="G3" s="8">
        <v>150.0</v>
      </c>
      <c r="H3" s="8"/>
      <c r="I3" s="8"/>
      <c r="J3" s="8"/>
      <c r="K3" s="8"/>
      <c r="L3" s="8"/>
      <c r="M3" s="5">
        <f t="shared" si="1"/>
        <v>17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5"/>
      <c r="W3" s="5">
        <f t="shared" si="5"/>
        <v>17</v>
      </c>
      <c r="X3" s="8">
        <v>1.0</v>
      </c>
      <c r="Y3" s="5">
        <f t="shared" si="6"/>
        <v>17</v>
      </c>
      <c r="Z3" s="5"/>
    </row>
    <row r="4">
      <c r="A4" s="4"/>
      <c r="B4" s="8" t="s">
        <v>113</v>
      </c>
      <c r="C4" s="8"/>
      <c r="D4" s="8"/>
      <c r="E4" s="8"/>
      <c r="F4" s="8"/>
      <c r="G4" s="8"/>
      <c r="H4" s="8"/>
      <c r="I4" s="8"/>
      <c r="J4" s="8">
        <v>0.0</v>
      </c>
      <c r="K4" s="8">
        <v>5.0</v>
      </c>
      <c r="L4" s="8">
        <v>9.5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>
        <v>0.0</v>
      </c>
      <c r="Q4" s="8"/>
      <c r="R4" s="5">
        <f t="shared" si="4"/>
        <v>5</v>
      </c>
      <c r="S4" s="8"/>
      <c r="T4" s="5"/>
      <c r="U4" s="8"/>
      <c r="V4" s="5"/>
      <c r="W4" s="5">
        <f t="shared" si="5"/>
        <v>5</v>
      </c>
      <c r="X4" s="8">
        <v>1.0</v>
      </c>
      <c r="Y4" s="5">
        <f t="shared" si="6"/>
        <v>5</v>
      </c>
      <c r="Z4" s="5"/>
    </row>
    <row r="5">
      <c r="A5" s="4" t="s">
        <v>2</v>
      </c>
      <c r="B5" s="8" t="s">
        <v>87</v>
      </c>
      <c r="C5" s="8">
        <v>49.0</v>
      </c>
      <c r="D5" s="8">
        <v>37.0</v>
      </c>
      <c r="E5" s="8">
        <v>5.0</v>
      </c>
      <c r="F5" s="8">
        <v>1.0</v>
      </c>
      <c r="G5" s="8">
        <v>132.0</v>
      </c>
      <c r="H5" s="8">
        <v>1.0</v>
      </c>
      <c r="I5" s="8"/>
      <c r="J5" s="8"/>
      <c r="K5" s="8"/>
      <c r="L5" s="8"/>
      <c r="M5" s="5">
        <f t="shared" si="1"/>
        <v>75</v>
      </c>
      <c r="N5" s="5">
        <f t="shared" si="2"/>
        <v>4</v>
      </c>
      <c r="O5" s="5">
        <f t="shared" si="3"/>
        <v>0</v>
      </c>
      <c r="P5" s="8">
        <v>2.0</v>
      </c>
      <c r="Q5" s="8"/>
      <c r="R5" s="5">
        <f t="shared" si="4"/>
        <v>0</v>
      </c>
      <c r="S5" s="8"/>
      <c r="T5" s="8"/>
      <c r="U5" s="8"/>
      <c r="V5" s="5"/>
      <c r="W5" s="5">
        <f t="shared" si="5"/>
        <v>81</v>
      </c>
      <c r="X5" s="8">
        <v>1.0</v>
      </c>
      <c r="Y5" s="5">
        <f t="shared" si="6"/>
        <v>81</v>
      </c>
      <c r="Z5" s="5">
        <f>SUM(Y5:Y7)</f>
        <v>327</v>
      </c>
    </row>
    <row r="6">
      <c r="A6" s="4"/>
      <c r="B6" s="8" t="s">
        <v>88</v>
      </c>
      <c r="C6" s="8"/>
      <c r="D6" s="8"/>
      <c r="E6" s="8"/>
      <c r="F6" s="8"/>
      <c r="G6" s="8"/>
      <c r="H6" s="8"/>
      <c r="I6" s="8"/>
      <c r="J6" s="8">
        <v>1.0</v>
      </c>
      <c r="K6" s="8">
        <v>7.0</v>
      </c>
      <c r="L6" s="8">
        <v>8.25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32</v>
      </c>
      <c r="S6" s="8">
        <v>0.0</v>
      </c>
      <c r="T6" s="8"/>
      <c r="U6" s="8"/>
      <c r="V6" s="5"/>
      <c r="W6" s="5">
        <f t="shared" si="5"/>
        <v>32</v>
      </c>
      <c r="X6" s="8">
        <v>1.0</v>
      </c>
      <c r="Y6" s="5">
        <f t="shared" si="6"/>
        <v>32</v>
      </c>
      <c r="Z6" s="5"/>
    </row>
    <row r="7">
      <c r="A7" s="4"/>
      <c r="B7" s="8" t="s">
        <v>45</v>
      </c>
      <c r="C7" s="8">
        <v>51.0</v>
      </c>
      <c r="D7" s="8">
        <v>37.0</v>
      </c>
      <c r="E7" s="8">
        <v>3.0</v>
      </c>
      <c r="F7" s="8">
        <v>4.0</v>
      </c>
      <c r="G7" s="8">
        <v>163.0</v>
      </c>
      <c r="H7" s="8"/>
      <c r="I7" s="8">
        <v>1.0</v>
      </c>
      <c r="J7" s="8"/>
      <c r="K7" s="8"/>
      <c r="L7" s="8"/>
      <c r="M7" s="5">
        <f t="shared" si="1"/>
        <v>87</v>
      </c>
      <c r="N7" s="5">
        <f t="shared" si="2"/>
        <v>0</v>
      </c>
      <c r="O7" s="5">
        <f t="shared" si="3"/>
        <v>8</v>
      </c>
      <c r="P7" s="8">
        <v>4.0</v>
      </c>
      <c r="Q7" s="8"/>
      <c r="R7" s="5">
        <f t="shared" si="4"/>
        <v>0</v>
      </c>
      <c r="S7" s="8"/>
      <c r="T7" s="8"/>
      <c r="U7" s="8">
        <v>8.0</v>
      </c>
      <c r="V7" s="5"/>
      <c r="W7" s="5">
        <f t="shared" si="5"/>
        <v>107</v>
      </c>
      <c r="X7" s="8">
        <v>2.0</v>
      </c>
      <c r="Y7" s="5">
        <f t="shared" si="6"/>
        <v>214</v>
      </c>
      <c r="Z7" s="5"/>
    </row>
    <row r="8">
      <c r="A8" s="4" t="s">
        <v>3</v>
      </c>
      <c r="B8" s="8" t="s">
        <v>72</v>
      </c>
      <c r="C8" s="8">
        <v>34.0</v>
      </c>
      <c r="D8" s="8">
        <v>14.0</v>
      </c>
      <c r="E8" s="8">
        <v>4.0</v>
      </c>
      <c r="F8" s="8">
        <v>2.0</v>
      </c>
      <c r="G8" s="12">
        <v>242.0</v>
      </c>
      <c r="H8" s="12">
        <v>1.0</v>
      </c>
      <c r="I8" s="8"/>
      <c r="J8" s="8">
        <v>1.0</v>
      </c>
      <c r="K8" s="8">
        <v>9.0</v>
      </c>
      <c r="L8" s="8">
        <v>7.66</v>
      </c>
      <c r="M8" s="5">
        <f t="shared" si="1"/>
        <v>62</v>
      </c>
      <c r="N8" s="5">
        <f t="shared" si="2"/>
        <v>4</v>
      </c>
      <c r="O8" s="5">
        <f t="shared" si="3"/>
        <v>0</v>
      </c>
      <c r="P8" s="8">
        <v>6.0</v>
      </c>
      <c r="Q8" s="8"/>
      <c r="R8" s="5">
        <f t="shared" si="4"/>
        <v>34</v>
      </c>
      <c r="S8" s="8">
        <v>0.0</v>
      </c>
      <c r="T8" s="8">
        <v>8.0</v>
      </c>
      <c r="U8" s="8"/>
      <c r="V8" s="8">
        <v>6.0</v>
      </c>
      <c r="W8" s="5">
        <f t="shared" si="5"/>
        <v>120</v>
      </c>
      <c r="X8" s="8">
        <v>1.0</v>
      </c>
      <c r="Y8" s="5">
        <f t="shared" si="6"/>
        <v>120</v>
      </c>
      <c r="Z8" s="8">
        <f>sum(Y8:Y12)</f>
        <v>328</v>
      </c>
    </row>
    <row r="9">
      <c r="A9" s="4"/>
      <c r="B9" s="8" t="s">
        <v>114</v>
      </c>
      <c r="C9" s="8"/>
      <c r="D9" s="8"/>
      <c r="E9" s="8"/>
      <c r="F9" s="8"/>
      <c r="G9" s="12"/>
      <c r="H9" s="12"/>
      <c r="I9" s="8"/>
      <c r="J9" s="8">
        <v>0.0</v>
      </c>
      <c r="K9" s="8">
        <v>5.0</v>
      </c>
      <c r="L9" s="8">
        <v>10.33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>
        <v>-2.0</v>
      </c>
      <c r="Q9" s="8"/>
      <c r="R9" s="5">
        <f t="shared" si="4"/>
        <v>5</v>
      </c>
      <c r="S9" s="8"/>
      <c r="T9" s="8"/>
      <c r="U9" s="8"/>
      <c r="V9" s="5"/>
      <c r="W9" s="5">
        <f t="shared" si="5"/>
        <v>3</v>
      </c>
      <c r="X9" s="8">
        <v>1.0</v>
      </c>
      <c r="Y9" s="5">
        <f t="shared" si="6"/>
        <v>3</v>
      </c>
      <c r="Z9" s="8"/>
    </row>
    <row r="10">
      <c r="A10" s="4"/>
      <c r="B10" s="8" t="s">
        <v>91</v>
      </c>
      <c r="C10" s="8">
        <v>31.0</v>
      </c>
      <c r="D10" s="8">
        <v>19.0</v>
      </c>
      <c r="E10" s="8">
        <v>2.0</v>
      </c>
      <c r="F10" s="8">
        <v>3.0</v>
      </c>
      <c r="G10" s="12">
        <v>163.0</v>
      </c>
      <c r="H10" s="12">
        <v>1.0</v>
      </c>
      <c r="I10" s="8"/>
      <c r="J10" s="8"/>
      <c r="K10" s="8"/>
      <c r="L10" s="8"/>
      <c r="M10" s="5">
        <f t="shared" si="1"/>
        <v>57</v>
      </c>
      <c r="N10" s="5">
        <f t="shared" si="2"/>
        <v>4</v>
      </c>
      <c r="O10" s="5">
        <f t="shared" si="3"/>
        <v>0</v>
      </c>
      <c r="P10" s="8">
        <v>4.0</v>
      </c>
      <c r="Q10" s="8"/>
      <c r="R10" s="5">
        <f t="shared" si="4"/>
        <v>0</v>
      </c>
      <c r="S10" s="8"/>
      <c r="T10" s="8"/>
      <c r="U10" s="8"/>
      <c r="V10" s="5"/>
      <c r="W10" s="5">
        <f t="shared" si="5"/>
        <v>65</v>
      </c>
      <c r="X10" s="8">
        <v>2.0</v>
      </c>
      <c r="Y10" s="5">
        <f t="shared" si="6"/>
        <v>130</v>
      </c>
      <c r="Z10" s="8"/>
    </row>
    <row r="11">
      <c r="A11" s="4"/>
      <c r="B11" s="8" t="s">
        <v>46</v>
      </c>
      <c r="C11" s="8">
        <v>8.0</v>
      </c>
      <c r="D11" s="8">
        <v>11.0</v>
      </c>
      <c r="E11" s="8">
        <v>1.0</v>
      </c>
      <c r="F11" s="8">
        <v>0.0</v>
      </c>
      <c r="G11" s="12">
        <v>73.0</v>
      </c>
      <c r="H11" s="12"/>
      <c r="I11" s="8"/>
      <c r="J11" s="8">
        <v>0.0</v>
      </c>
      <c r="K11" s="8">
        <v>1.0</v>
      </c>
      <c r="L11" s="8">
        <v>6.0</v>
      </c>
      <c r="M11" s="5">
        <f t="shared" si="1"/>
        <v>12</v>
      </c>
      <c r="N11" s="5">
        <f t="shared" si="2"/>
        <v>0</v>
      </c>
      <c r="O11" s="5">
        <f t="shared" si="3"/>
        <v>0</v>
      </c>
      <c r="P11" s="8">
        <v>0.0</v>
      </c>
      <c r="Q11" s="8"/>
      <c r="R11" s="5">
        <f t="shared" si="4"/>
        <v>1</v>
      </c>
      <c r="S11" s="8"/>
      <c r="T11" s="8"/>
      <c r="U11" s="8">
        <v>8.0</v>
      </c>
      <c r="V11" s="5"/>
      <c r="W11" s="5">
        <f t="shared" si="5"/>
        <v>21</v>
      </c>
      <c r="X11" s="8">
        <v>1.0</v>
      </c>
      <c r="Y11" s="5">
        <f t="shared" si="6"/>
        <v>21</v>
      </c>
      <c r="Z11" s="8"/>
    </row>
    <row r="12">
      <c r="A12" s="4"/>
      <c r="B12" s="8" t="s">
        <v>111</v>
      </c>
      <c r="C12" s="8">
        <v>26.0</v>
      </c>
      <c r="D12" s="8">
        <v>17.0</v>
      </c>
      <c r="E12" s="8">
        <v>0.0</v>
      </c>
      <c r="F12" s="8">
        <v>2.0</v>
      </c>
      <c r="G12" s="12">
        <v>152.0</v>
      </c>
      <c r="H12" s="12">
        <v>1.0</v>
      </c>
      <c r="I12" s="8"/>
      <c r="J12" s="8"/>
      <c r="K12" s="8"/>
      <c r="L12" s="8"/>
      <c r="M12" s="5">
        <f t="shared" si="1"/>
        <v>38</v>
      </c>
      <c r="N12" s="5">
        <f t="shared" si="2"/>
        <v>4</v>
      </c>
      <c r="O12" s="5">
        <f t="shared" si="3"/>
        <v>0</v>
      </c>
      <c r="P12" s="8">
        <v>4.0</v>
      </c>
      <c r="Q12" s="8"/>
      <c r="R12" s="5">
        <f t="shared" si="4"/>
        <v>0</v>
      </c>
      <c r="S12" s="8"/>
      <c r="T12" s="8"/>
      <c r="U12" s="8">
        <v>8.0</v>
      </c>
      <c r="V12" s="5"/>
      <c r="W12" s="5">
        <f t="shared" si="5"/>
        <v>54</v>
      </c>
      <c r="X12" s="8">
        <v>1.0</v>
      </c>
      <c r="Y12" s="5">
        <f t="shared" si="6"/>
        <v>54</v>
      </c>
      <c r="Z12" s="8"/>
    </row>
    <row r="13">
      <c r="A13" s="9" t="s">
        <v>5</v>
      </c>
      <c r="B13" s="8" t="s">
        <v>89</v>
      </c>
      <c r="C13" s="8">
        <v>38.0</v>
      </c>
      <c r="D13" s="8">
        <v>32.0</v>
      </c>
      <c r="E13" s="8">
        <v>2.0</v>
      </c>
      <c r="F13" s="8">
        <v>2.0</v>
      </c>
      <c r="G13" s="12">
        <v>119.0</v>
      </c>
      <c r="H13" s="12">
        <v>1.0</v>
      </c>
      <c r="I13" s="8"/>
      <c r="J13" s="8"/>
      <c r="K13" s="8"/>
      <c r="L13" s="8"/>
      <c r="M13" s="5">
        <f t="shared" si="1"/>
        <v>58</v>
      </c>
      <c r="N13" s="5">
        <f t="shared" si="2"/>
        <v>4</v>
      </c>
      <c r="O13" s="5">
        <f t="shared" si="3"/>
        <v>0</v>
      </c>
      <c r="P13" s="8">
        <v>0.0</v>
      </c>
      <c r="Q13" s="8"/>
      <c r="R13" s="5">
        <f t="shared" si="4"/>
        <v>0</v>
      </c>
      <c r="S13" s="8"/>
      <c r="T13" s="8"/>
      <c r="U13" s="8"/>
      <c r="V13" s="8">
        <v>6.0</v>
      </c>
      <c r="W13" s="5">
        <f t="shared" si="5"/>
        <v>68</v>
      </c>
      <c r="X13" s="8">
        <v>2.0</v>
      </c>
      <c r="Y13" s="5">
        <f t="shared" si="6"/>
        <v>136</v>
      </c>
      <c r="Z13" s="5">
        <f>SUM(Y13:Y16)</f>
        <v>360.5</v>
      </c>
    </row>
    <row r="14">
      <c r="A14" s="3"/>
      <c r="B14" s="2" t="s">
        <v>115</v>
      </c>
      <c r="C14" s="2">
        <v>15.0</v>
      </c>
      <c r="D14" s="2">
        <v>11.0</v>
      </c>
      <c r="E14" s="2">
        <v>2.0</v>
      </c>
      <c r="F14" s="2">
        <v>0.0</v>
      </c>
      <c r="G14" s="2">
        <v>136.0</v>
      </c>
      <c r="H14" s="3"/>
      <c r="I14" s="3"/>
      <c r="J14" s="3"/>
      <c r="K14" s="3"/>
      <c r="L14" s="3"/>
      <c r="M14" s="5">
        <f t="shared" si="1"/>
        <v>23</v>
      </c>
      <c r="N14" s="5">
        <f t="shared" si="2"/>
        <v>0</v>
      </c>
      <c r="O14" s="5">
        <f t="shared" si="3"/>
        <v>0</v>
      </c>
      <c r="P14" s="8">
        <v>2.0</v>
      </c>
      <c r="Q14" s="8"/>
      <c r="R14" s="5">
        <f t="shared" si="4"/>
        <v>0</v>
      </c>
      <c r="S14" s="8"/>
      <c r="T14" s="8"/>
      <c r="U14" s="8"/>
      <c r="V14" s="5"/>
      <c r="W14" s="5">
        <f t="shared" si="5"/>
        <v>25</v>
      </c>
      <c r="X14" s="8">
        <v>1.0</v>
      </c>
      <c r="Y14" s="5">
        <f t="shared" si="6"/>
        <v>25</v>
      </c>
      <c r="Z14" s="3"/>
    </row>
    <row r="15">
      <c r="A15" s="3"/>
      <c r="B15" s="2" t="s">
        <v>90</v>
      </c>
      <c r="C15" s="3"/>
      <c r="D15" s="3"/>
      <c r="E15" s="3"/>
      <c r="F15" s="3"/>
      <c r="G15" s="3"/>
      <c r="H15" s="3"/>
      <c r="I15" s="3"/>
      <c r="J15" s="2">
        <v>1.0</v>
      </c>
      <c r="K15" s="2">
        <v>7.0</v>
      </c>
      <c r="L15" s="2">
        <v>9.0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32</v>
      </c>
      <c r="S15" s="8"/>
      <c r="T15" s="8">
        <v>8.0</v>
      </c>
      <c r="U15" s="8">
        <v>8.0</v>
      </c>
      <c r="V15" s="5"/>
      <c r="W15" s="5">
        <f t="shared" si="5"/>
        <v>48</v>
      </c>
      <c r="X15" s="8">
        <v>1.0</v>
      </c>
      <c r="Y15" s="5">
        <f t="shared" si="6"/>
        <v>48</v>
      </c>
      <c r="Z15" s="3"/>
    </row>
    <row r="16">
      <c r="A16" s="3"/>
      <c r="B16" s="2" t="s">
        <v>80</v>
      </c>
      <c r="C16" s="2">
        <v>51.0</v>
      </c>
      <c r="D16" s="2">
        <v>28.0</v>
      </c>
      <c r="E16" s="2">
        <v>6.0</v>
      </c>
      <c r="F16" s="2">
        <v>2.0</v>
      </c>
      <c r="G16" s="2">
        <v>182.0</v>
      </c>
      <c r="H16" s="3"/>
      <c r="I16" s="2">
        <v>1.0</v>
      </c>
      <c r="J16" s="3"/>
      <c r="K16" s="3"/>
      <c r="L16" s="3"/>
      <c r="M16" s="5">
        <f t="shared" si="1"/>
        <v>87</v>
      </c>
      <c r="N16" s="5">
        <f t="shared" si="2"/>
        <v>0</v>
      </c>
      <c r="O16" s="5">
        <f t="shared" si="3"/>
        <v>8</v>
      </c>
      <c r="P16" s="8">
        <v>6.0</v>
      </c>
      <c r="Q16" s="8"/>
      <c r="R16" s="5">
        <f t="shared" si="4"/>
        <v>0</v>
      </c>
      <c r="S16" s="8"/>
      <c r="T16" s="8"/>
      <c r="U16" s="8"/>
      <c r="V16" s="5"/>
      <c r="W16" s="5">
        <f t="shared" si="5"/>
        <v>101</v>
      </c>
      <c r="X16" s="8">
        <v>1.5</v>
      </c>
      <c r="Y16" s="5">
        <f t="shared" si="6"/>
        <v>151.5</v>
      </c>
      <c r="Z16" s="3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>
        <v>21.0</v>
      </c>
      <c r="D2" s="8">
        <v>17.0</v>
      </c>
      <c r="E2" s="8">
        <v>2.0</v>
      </c>
      <c r="F2" s="8">
        <v>0.0</v>
      </c>
      <c r="G2" s="8">
        <v>123.0</v>
      </c>
      <c r="H2" s="8"/>
      <c r="I2" s="8"/>
      <c r="J2" s="8"/>
      <c r="K2" s="8"/>
      <c r="L2" s="8"/>
      <c r="M2" s="5">
        <f t="shared" ref="M2:M11" si="1">(C2*1)+(E2*4)+(F2*6)</f>
        <v>29</v>
      </c>
      <c r="N2" s="5">
        <f t="shared" ref="N2:N11" si="2">H2*4</f>
        <v>0</v>
      </c>
      <c r="O2" s="5">
        <f t="shared" ref="O2:O11" si="3">I2*8</f>
        <v>0</v>
      </c>
      <c r="P2" s="8">
        <v>0.0</v>
      </c>
      <c r="Q2" s="8"/>
      <c r="R2" s="5">
        <f t="shared" ref="R2:R11" si="4">(J2*25)+(K2*1)</f>
        <v>0</v>
      </c>
      <c r="S2" s="8"/>
      <c r="T2" s="8"/>
      <c r="U2" s="8">
        <v>8.0</v>
      </c>
      <c r="V2" s="8"/>
      <c r="W2" s="5">
        <f t="shared" ref="W2:W11" si="5">SUM(M2:V2)</f>
        <v>37</v>
      </c>
      <c r="X2" s="8">
        <v>1.0</v>
      </c>
      <c r="Y2" s="5">
        <f t="shared" ref="Y2:Y11" si="6">W2*X2</f>
        <v>37</v>
      </c>
      <c r="Z2" s="5">
        <f>sum(Y2:Y4)</f>
        <v>107</v>
      </c>
    </row>
    <row r="3">
      <c r="A3" s="4"/>
      <c r="B3" s="8" t="s">
        <v>39</v>
      </c>
      <c r="C3" s="8">
        <v>28.0</v>
      </c>
      <c r="D3" s="8">
        <v>29.0</v>
      </c>
      <c r="E3" s="8">
        <v>3.0</v>
      </c>
      <c r="F3" s="8">
        <v>0.0</v>
      </c>
      <c r="G3" s="8">
        <v>97.0</v>
      </c>
      <c r="H3" s="8">
        <v>1.0</v>
      </c>
      <c r="I3" s="8"/>
      <c r="J3" s="8"/>
      <c r="K3" s="8"/>
      <c r="L3" s="8"/>
      <c r="M3" s="5">
        <f t="shared" si="1"/>
        <v>40</v>
      </c>
      <c r="N3" s="5">
        <f t="shared" si="2"/>
        <v>4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5"/>
      <c r="U3" s="8">
        <v>16.0</v>
      </c>
      <c r="V3" s="8"/>
      <c r="W3" s="5">
        <f t="shared" si="5"/>
        <v>60</v>
      </c>
      <c r="X3" s="8">
        <v>1.0</v>
      </c>
      <c r="Y3" s="5">
        <f t="shared" si="6"/>
        <v>60</v>
      </c>
      <c r="Z3" s="5"/>
    </row>
    <row r="4">
      <c r="A4" s="4"/>
      <c r="B4" s="8" t="s">
        <v>40</v>
      </c>
      <c r="C4" s="8">
        <v>2.0</v>
      </c>
      <c r="D4" s="8">
        <v>3.0</v>
      </c>
      <c r="E4" s="8">
        <v>0.0</v>
      </c>
      <c r="F4" s="8">
        <v>0.0</v>
      </c>
      <c r="G4" s="8">
        <v>67.0</v>
      </c>
      <c r="H4" s="8"/>
      <c r="I4" s="8"/>
      <c r="J4" s="8"/>
      <c r="K4" s="8"/>
      <c r="L4" s="8"/>
      <c r="M4" s="5">
        <f t="shared" si="1"/>
        <v>2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>
        <v>8.0</v>
      </c>
      <c r="V4" s="8"/>
      <c r="W4" s="5">
        <f t="shared" si="5"/>
        <v>10</v>
      </c>
      <c r="X4" s="8">
        <v>1.0</v>
      </c>
      <c r="Y4" s="5">
        <f t="shared" si="6"/>
        <v>10</v>
      </c>
      <c r="Z4" s="5"/>
    </row>
    <row r="5">
      <c r="A5" s="4" t="s">
        <v>2</v>
      </c>
      <c r="B5" s="8" t="s">
        <v>103</v>
      </c>
      <c r="C5" s="8">
        <v>21.0</v>
      </c>
      <c r="D5" s="8">
        <v>9.0</v>
      </c>
      <c r="E5" s="8">
        <v>3.0</v>
      </c>
      <c r="F5" s="8">
        <v>1.0</v>
      </c>
      <c r="G5" s="8">
        <v>233.0</v>
      </c>
      <c r="H5" s="8"/>
      <c r="I5" s="8"/>
      <c r="J5" s="8">
        <v>1.0</v>
      </c>
      <c r="K5" s="8">
        <v>6.0</v>
      </c>
      <c r="L5" s="8">
        <v>10.5</v>
      </c>
      <c r="M5" s="5">
        <f t="shared" si="1"/>
        <v>39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31</v>
      </c>
      <c r="S5" s="8">
        <v>-2.0</v>
      </c>
      <c r="T5" s="8"/>
      <c r="U5" s="8"/>
      <c r="V5" s="5"/>
      <c r="W5" s="5">
        <f t="shared" si="5"/>
        <v>68</v>
      </c>
      <c r="X5" s="8">
        <v>1.5</v>
      </c>
      <c r="Y5" s="5">
        <f t="shared" si="6"/>
        <v>102</v>
      </c>
      <c r="Z5" s="5">
        <f>SUM(Y5:Y6)</f>
        <v>176</v>
      </c>
    </row>
    <row r="6">
      <c r="A6" s="4"/>
      <c r="B6" s="8" t="s">
        <v>86</v>
      </c>
      <c r="C6" s="8">
        <v>40.0</v>
      </c>
      <c r="D6" s="8">
        <v>28.0</v>
      </c>
      <c r="E6" s="8">
        <v>7.0</v>
      </c>
      <c r="F6" s="8">
        <v>0.0</v>
      </c>
      <c r="G6" s="8">
        <v>143.0</v>
      </c>
      <c r="H6" s="8">
        <v>1.0</v>
      </c>
      <c r="I6" s="8"/>
      <c r="J6" s="8"/>
      <c r="K6" s="8"/>
      <c r="L6" s="8"/>
      <c r="M6" s="5">
        <f t="shared" si="1"/>
        <v>68</v>
      </c>
      <c r="N6" s="5">
        <f t="shared" si="2"/>
        <v>4</v>
      </c>
      <c r="O6" s="5">
        <f t="shared" si="3"/>
        <v>0</v>
      </c>
      <c r="P6" s="8">
        <v>2.0</v>
      </c>
      <c r="Q6" s="8"/>
      <c r="R6" s="5">
        <f t="shared" si="4"/>
        <v>0</v>
      </c>
      <c r="S6" s="8"/>
      <c r="T6" s="8"/>
      <c r="U6" s="8"/>
      <c r="V6" s="5"/>
      <c r="W6" s="5">
        <f t="shared" si="5"/>
        <v>74</v>
      </c>
      <c r="X6" s="8">
        <v>1.0</v>
      </c>
      <c r="Y6" s="5">
        <f t="shared" si="6"/>
        <v>74</v>
      </c>
      <c r="Z6" s="5"/>
    </row>
    <row r="7">
      <c r="A7" s="4" t="s">
        <v>3</v>
      </c>
      <c r="B7" s="8" t="s">
        <v>64</v>
      </c>
      <c r="C7" s="8"/>
      <c r="D7" s="8"/>
      <c r="E7" s="8"/>
      <c r="F7" s="8"/>
      <c r="G7" s="12"/>
      <c r="H7" s="12"/>
      <c r="I7" s="8"/>
      <c r="J7" s="8">
        <v>1.0</v>
      </c>
      <c r="K7" s="8">
        <v>6.0</v>
      </c>
      <c r="L7" s="8">
        <v>7.25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31</v>
      </c>
      <c r="S7" s="8">
        <v>0.0</v>
      </c>
      <c r="T7" s="8"/>
      <c r="U7" s="8"/>
      <c r="V7" s="5"/>
      <c r="W7" s="5">
        <f t="shared" si="5"/>
        <v>31</v>
      </c>
      <c r="X7" s="8">
        <v>1.0</v>
      </c>
      <c r="Y7" s="5">
        <f t="shared" si="6"/>
        <v>31</v>
      </c>
      <c r="Z7" s="8">
        <f>sum(Y7)</f>
        <v>31</v>
      </c>
    </row>
    <row r="8">
      <c r="A8" s="9" t="s">
        <v>5</v>
      </c>
      <c r="B8" s="8" t="s">
        <v>68</v>
      </c>
      <c r="C8" s="8">
        <v>26.0</v>
      </c>
      <c r="D8" s="8">
        <v>16.0</v>
      </c>
      <c r="E8" s="8">
        <v>0.0</v>
      </c>
      <c r="F8" s="8">
        <v>3.0</v>
      </c>
      <c r="G8" s="12">
        <v>163.0</v>
      </c>
      <c r="H8" s="12">
        <v>1.0</v>
      </c>
      <c r="I8" s="8"/>
      <c r="J8" s="8"/>
      <c r="K8" s="8"/>
      <c r="L8" s="8"/>
      <c r="M8" s="5">
        <f t="shared" si="1"/>
        <v>44</v>
      </c>
      <c r="N8" s="5">
        <f t="shared" si="2"/>
        <v>4</v>
      </c>
      <c r="O8" s="5">
        <f t="shared" si="3"/>
        <v>0</v>
      </c>
      <c r="P8" s="8">
        <v>4.0</v>
      </c>
      <c r="Q8" s="8"/>
      <c r="R8" s="5">
        <f t="shared" si="4"/>
        <v>0</v>
      </c>
      <c r="S8" s="8"/>
      <c r="T8" s="8"/>
      <c r="U8" s="8"/>
      <c r="V8" s="5"/>
      <c r="W8" s="5">
        <f t="shared" si="5"/>
        <v>52</v>
      </c>
      <c r="X8" s="8">
        <v>1.0</v>
      </c>
      <c r="Y8" s="5">
        <f t="shared" si="6"/>
        <v>52</v>
      </c>
      <c r="Z8" s="5">
        <f>SUM(Y8:Y11)</f>
        <v>284</v>
      </c>
    </row>
    <row r="9">
      <c r="A9" s="3"/>
      <c r="B9" s="2" t="s">
        <v>69</v>
      </c>
      <c r="C9" s="2">
        <v>26.0</v>
      </c>
      <c r="D9" s="2">
        <v>15.0</v>
      </c>
      <c r="E9" s="2">
        <v>2.0</v>
      </c>
      <c r="F9" s="2">
        <v>2.0</v>
      </c>
      <c r="G9" s="2">
        <v>173.0</v>
      </c>
      <c r="H9" s="2">
        <v>1.0</v>
      </c>
      <c r="I9" s="3"/>
      <c r="J9" s="3"/>
      <c r="K9" s="3"/>
      <c r="L9" s="3"/>
      <c r="M9" s="5">
        <f t="shared" si="1"/>
        <v>46</v>
      </c>
      <c r="N9" s="5">
        <f t="shared" si="2"/>
        <v>4</v>
      </c>
      <c r="O9" s="5">
        <f t="shared" si="3"/>
        <v>0</v>
      </c>
      <c r="P9" s="8">
        <v>6.0</v>
      </c>
      <c r="Q9" s="8"/>
      <c r="R9" s="5">
        <f t="shared" si="4"/>
        <v>0</v>
      </c>
      <c r="S9" s="8"/>
      <c r="T9" s="8"/>
      <c r="U9" s="8"/>
      <c r="V9" s="5"/>
      <c r="W9" s="5">
        <f t="shared" si="5"/>
        <v>56</v>
      </c>
      <c r="X9" s="8">
        <v>1.0</v>
      </c>
      <c r="Y9" s="5">
        <f t="shared" si="6"/>
        <v>56</v>
      </c>
      <c r="Z9" s="3"/>
    </row>
    <row r="10">
      <c r="A10" s="3"/>
      <c r="B10" s="2" t="s">
        <v>70</v>
      </c>
      <c r="C10" s="2">
        <v>36.0</v>
      </c>
      <c r="D10" s="2">
        <v>26.0</v>
      </c>
      <c r="E10" s="2">
        <v>3.0</v>
      </c>
      <c r="F10" s="2">
        <v>2.0</v>
      </c>
      <c r="G10" s="2">
        <v>138.0</v>
      </c>
      <c r="H10" s="2">
        <v>1.0</v>
      </c>
      <c r="I10" s="3"/>
      <c r="J10" s="2">
        <v>2.0</v>
      </c>
      <c r="K10" s="2">
        <v>9.0</v>
      </c>
      <c r="L10" s="2">
        <v>4.66</v>
      </c>
      <c r="M10" s="5">
        <f t="shared" si="1"/>
        <v>60</v>
      </c>
      <c r="N10" s="5">
        <f t="shared" si="2"/>
        <v>4</v>
      </c>
      <c r="O10" s="5">
        <f t="shared" si="3"/>
        <v>0</v>
      </c>
      <c r="P10" s="8">
        <v>2.0</v>
      </c>
      <c r="Q10" s="8"/>
      <c r="R10" s="5">
        <f t="shared" si="4"/>
        <v>59</v>
      </c>
      <c r="S10" s="8">
        <v>6.0</v>
      </c>
      <c r="T10" s="8"/>
      <c r="U10" s="8"/>
      <c r="V10" s="5"/>
      <c r="W10" s="5">
        <f t="shared" si="5"/>
        <v>131</v>
      </c>
      <c r="X10" s="8">
        <v>1.0</v>
      </c>
      <c r="Y10" s="5">
        <f t="shared" si="6"/>
        <v>131</v>
      </c>
      <c r="Z10" s="3"/>
    </row>
    <row r="11">
      <c r="A11" s="3"/>
      <c r="B11" s="2" t="s">
        <v>116</v>
      </c>
      <c r="C11" s="2"/>
      <c r="D11" s="2"/>
      <c r="E11" s="2"/>
      <c r="F11" s="2"/>
      <c r="G11" s="2"/>
      <c r="H11" s="3"/>
      <c r="I11" s="2"/>
      <c r="J11" s="2">
        <v>1.0</v>
      </c>
      <c r="K11" s="2">
        <v>8.0</v>
      </c>
      <c r="L11" s="2">
        <v>5.25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33</v>
      </c>
      <c r="S11" s="8">
        <v>4.0</v>
      </c>
      <c r="T11" s="8">
        <v>8.0</v>
      </c>
      <c r="U11" s="8"/>
      <c r="V11" s="5"/>
      <c r="W11" s="5">
        <f t="shared" si="5"/>
        <v>45</v>
      </c>
      <c r="X11" s="8">
        <v>1.0</v>
      </c>
      <c r="Y11" s="5">
        <f t="shared" si="6"/>
        <v>45</v>
      </c>
      <c r="Z11" s="3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7.0</v>
      </c>
      <c r="D2" s="8">
        <v>10.0</v>
      </c>
      <c r="E2" s="8">
        <v>0.0</v>
      </c>
      <c r="F2" s="8">
        <v>0.0</v>
      </c>
      <c r="G2" s="8">
        <v>70.0</v>
      </c>
      <c r="H2" s="8"/>
      <c r="I2" s="8"/>
      <c r="J2" s="8"/>
      <c r="K2" s="8"/>
      <c r="L2" s="8"/>
      <c r="M2" s="5">
        <f t="shared" ref="M2:M12" si="1">(C2*1)+(E2*4)+(F2*6)</f>
        <v>7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7</v>
      </c>
      <c r="X2" s="8">
        <v>1.5</v>
      </c>
      <c r="Y2" s="5">
        <f t="shared" ref="Y2:Y12" si="6">W2*X2</f>
        <v>10.5</v>
      </c>
      <c r="Z2" s="5">
        <f>sum(Y2:Y4)</f>
        <v>104.5</v>
      </c>
    </row>
    <row r="3">
      <c r="A3" s="4"/>
      <c r="B3" s="8" t="s">
        <v>108</v>
      </c>
      <c r="C3" s="8">
        <v>33.0</v>
      </c>
      <c r="D3" s="8">
        <v>19.0</v>
      </c>
      <c r="E3" s="8">
        <v>3.0</v>
      </c>
      <c r="F3" s="8">
        <v>3.0</v>
      </c>
      <c r="G3" s="8">
        <v>174.0</v>
      </c>
      <c r="H3" s="8">
        <v>1.0</v>
      </c>
      <c r="I3" s="8"/>
      <c r="J3" s="8"/>
      <c r="K3" s="8"/>
      <c r="L3" s="8"/>
      <c r="M3" s="5">
        <f t="shared" si="1"/>
        <v>63</v>
      </c>
      <c r="N3" s="5">
        <f t="shared" si="2"/>
        <v>4</v>
      </c>
      <c r="O3" s="5">
        <f t="shared" si="3"/>
        <v>0</v>
      </c>
      <c r="P3" s="8">
        <v>6.0</v>
      </c>
      <c r="Q3" s="8"/>
      <c r="R3" s="5">
        <f t="shared" si="4"/>
        <v>0</v>
      </c>
      <c r="S3" s="8"/>
      <c r="T3" s="5"/>
      <c r="U3" s="8">
        <v>8.0</v>
      </c>
      <c r="V3" s="8"/>
      <c r="W3" s="5">
        <f t="shared" si="5"/>
        <v>81</v>
      </c>
      <c r="X3" s="8">
        <v>1.0</v>
      </c>
      <c r="Y3" s="5">
        <f t="shared" si="6"/>
        <v>81</v>
      </c>
      <c r="Z3" s="5"/>
    </row>
    <row r="4">
      <c r="A4" s="4"/>
      <c r="B4" s="8" t="s">
        <v>109</v>
      </c>
      <c r="C4" s="8">
        <v>7.0</v>
      </c>
      <c r="D4" s="8">
        <v>2.0</v>
      </c>
      <c r="E4" s="8">
        <v>0.0</v>
      </c>
      <c r="F4" s="8">
        <v>1.0</v>
      </c>
      <c r="G4" s="8">
        <v>350.0</v>
      </c>
      <c r="H4" s="8"/>
      <c r="I4" s="8"/>
      <c r="J4" s="8"/>
      <c r="K4" s="8"/>
      <c r="L4" s="8"/>
      <c r="M4" s="5">
        <f t="shared" si="1"/>
        <v>13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/>
      <c r="V4" s="8"/>
      <c r="W4" s="5">
        <f t="shared" si="5"/>
        <v>13</v>
      </c>
      <c r="X4" s="8">
        <v>1.0</v>
      </c>
      <c r="Y4" s="5">
        <f t="shared" si="6"/>
        <v>13</v>
      </c>
      <c r="Z4" s="5"/>
    </row>
    <row r="5">
      <c r="A5" s="4" t="s">
        <v>2</v>
      </c>
      <c r="B5" s="8" t="s">
        <v>27</v>
      </c>
      <c r="C5" s="8">
        <v>4.0</v>
      </c>
      <c r="D5" s="8">
        <v>4.0</v>
      </c>
      <c r="E5" s="8">
        <v>1.0</v>
      </c>
      <c r="F5" s="8">
        <v>0.0</v>
      </c>
      <c r="G5" s="8">
        <v>100.0</v>
      </c>
      <c r="H5" s="8"/>
      <c r="I5" s="8"/>
      <c r="J5" s="8"/>
      <c r="K5" s="8"/>
      <c r="L5" s="8"/>
      <c r="M5" s="5">
        <f t="shared" si="1"/>
        <v>8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>
        <v>8.0</v>
      </c>
      <c r="V5" s="5"/>
      <c r="W5" s="5">
        <f t="shared" si="5"/>
        <v>16</v>
      </c>
      <c r="X5" s="8">
        <v>1.0</v>
      </c>
      <c r="Y5" s="5">
        <f t="shared" si="6"/>
        <v>16</v>
      </c>
      <c r="Z5" s="5">
        <f>SUM(Y5:Y8)</f>
        <v>91</v>
      </c>
    </row>
    <row r="6">
      <c r="A6" s="4"/>
      <c r="B6" s="8" t="s">
        <v>28</v>
      </c>
      <c r="C6" s="8">
        <v>4.0</v>
      </c>
      <c r="D6" s="8">
        <v>6.0</v>
      </c>
      <c r="E6" s="8">
        <v>1.0</v>
      </c>
      <c r="F6" s="8">
        <v>0.0</v>
      </c>
      <c r="G6" s="8">
        <v>67.0</v>
      </c>
      <c r="H6" s="8"/>
      <c r="I6" s="8"/>
      <c r="J6" s="8"/>
      <c r="K6" s="8"/>
      <c r="L6" s="8"/>
      <c r="M6" s="5">
        <f t="shared" si="1"/>
        <v>8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5"/>
      <c r="W6" s="5">
        <f t="shared" si="5"/>
        <v>8</v>
      </c>
      <c r="X6" s="8">
        <v>1.0</v>
      </c>
      <c r="Y6" s="5">
        <f t="shared" si="6"/>
        <v>8</v>
      </c>
      <c r="Z6" s="5"/>
    </row>
    <row r="7">
      <c r="A7" s="4"/>
      <c r="B7" s="8" t="s">
        <v>104</v>
      </c>
      <c r="C7" s="8">
        <v>8.0</v>
      </c>
      <c r="D7" s="8">
        <v>13.0</v>
      </c>
      <c r="E7" s="8">
        <v>1.0</v>
      </c>
      <c r="F7" s="8">
        <v>0.0</v>
      </c>
      <c r="G7" s="8">
        <v>62.0</v>
      </c>
      <c r="H7" s="8"/>
      <c r="I7" s="8"/>
      <c r="J7" s="8">
        <v>2.0</v>
      </c>
      <c r="K7" s="8">
        <v>7.0</v>
      </c>
      <c r="L7" s="8">
        <v>8.66</v>
      </c>
      <c r="M7" s="5">
        <f t="shared" si="1"/>
        <v>12</v>
      </c>
      <c r="N7" s="5">
        <f t="shared" si="2"/>
        <v>0</v>
      </c>
      <c r="O7" s="5">
        <f t="shared" si="3"/>
        <v>0</v>
      </c>
      <c r="P7" s="8">
        <v>-2.0</v>
      </c>
      <c r="Q7" s="8"/>
      <c r="R7" s="5">
        <f t="shared" si="4"/>
        <v>57</v>
      </c>
      <c r="S7" s="8">
        <v>0.0</v>
      </c>
      <c r="T7" s="8"/>
      <c r="U7" s="8"/>
      <c r="V7" s="5"/>
      <c r="W7" s="5">
        <f t="shared" si="5"/>
        <v>67</v>
      </c>
      <c r="X7" s="8">
        <v>1.0</v>
      </c>
      <c r="Y7" s="5">
        <f t="shared" si="6"/>
        <v>67</v>
      </c>
      <c r="Z7" s="5"/>
    </row>
    <row r="8">
      <c r="A8" s="4"/>
      <c r="B8" s="13" t="s">
        <v>117</v>
      </c>
      <c r="C8" s="8"/>
      <c r="D8" s="8"/>
      <c r="E8" s="8"/>
      <c r="F8" s="8"/>
      <c r="G8" s="8"/>
      <c r="H8" s="8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5"/>
      <c r="W8" s="5">
        <f t="shared" si="5"/>
        <v>0</v>
      </c>
      <c r="X8" s="8">
        <v>1.0</v>
      </c>
      <c r="Y8" s="5">
        <f t="shared" si="6"/>
        <v>0</v>
      </c>
      <c r="Z8" s="5"/>
    </row>
    <row r="9">
      <c r="A9" s="4" t="s">
        <v>3</v>
      </c>
      <c r="B9" s="8" t="s">
        <v>31</v>
      </c>
      <c r="C9" s="8">
        <v>1.0</v>
      </c>
      <c r="D9" s="8">
        <v>3.0</v>
      </c>
      <c r="E9" s="8">
        <v>0.0</v>
      </c>
      <c r="F9" s="8">
        <v>0.0</v>
      </c>
      <c r="G9" s="12">
        <v>33.0</v>
      </c>
      <c r="H9" s="12"/>
      <c r="I9" s="8"/>
      <c r="J9" s="8"/>
      <c r="K9" s="8"/>
      <c r="L9" s="8"/>
      <c r="M9" s="5">
        <f t="shared" si="1"/>
        <v>1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5"/>
      <c r="W9" s="5">
        <f t="shared" si="5"/>
        <v>1</v>
      </c>
      <c r="X9" s="8">
        <v>1.5</v>
      </c>
      <c r="Y9" s="5">
        <f t="shared" si="6"/>
        <v>1.5</v>
      </c>
      <c r="Z9" s="8">
        <f>sum(Y9:Y11)</f>
        <v>92.5</v>
      </c>
    </row>
    <row r="10">
      <c r="A10" s="4"/>
      <c r="B10" s="8" t="s">
        <v>82</v>
      </c>
      <c r="C10" s="8">
        <v>23.0</v>
      </c>
      <c r="D10" s="8">
        <v>18.0</v>
      </c>
      <c r="E10" s="8">
        <v>1.0</v>
      </c>
      <c r="F10" s="8">
        <v>1.0</v>
      </c>
      <c r="G10" s="12">
        <v>128.0</v>
      </c>
      <c r="H10" s="12"/>
      <c r="I10" s="8"/>
      <c r="J10" s="8"/>
      <c r="K10" s="8"/>
      <c r="L10" s="8"/>
      <c r="M10" s="5">
        <f t="shared" si="1"/>
        <v>33</v>
      </c>
      <c r="N10" s="5">
        <f t="shared" si="2"/>
        <v>0</v>
      </c>
      <c r="O10" s="5">
        <f t="shared" si="3"/>
        <v>0</v>
      </c>
      <c r="P10" s="8">
        <v>0.0</v>
      </c>
      <c r="Q10" s="8"/>
      <c r="R10" s="5">
        <f t="shared" si="4"/>
        <v>0</v>
      </c>
      <c r="S10" s="8"/>
      <c r="T10" s="8"/>
      <c r="U10" s="8"/>
      <c r="V10" s="5"/>
      <c r="W10" s="5">
        <f t="shared" si="5"/>
        <v>33</v>
      </c>
      <c r="X10" s="8">
        <v>1.0</v>
      </c>
      <c r="Y10" s="5">
        <f t="shared" si="6"/>
        <v>33</v>
      </c>
      <c r="Z10" s="8"/>
    </row>
    <row r="11">
      <c r="A11" s="4"/>
      <c r="B11" s="8" t="s">
        <v>98</v>
      </c>
      <c r="C11" s="8"/>
      <c r="D11" s="8"/>
      <c r="E11" s="8"/>
      <c r="F11" s="8"/>
      <c r="G11" s="12"/>
      <c r="H11" s="12"/>
      <c r="I11" s="8"/>
      <c r="J11" s="8">
        <v>2.0</v>
      </c>
      <c r="K11" s="8">
        <v>8.0</v>
      </c>
      <c r="L11" s="8">
        <v>7.66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58</v>
      </c>
      <c r="S11" s="8">
        <v>0.0</v>
      </c>
      <c r="T11" s="8"/>
      <c r="U11" s="8"/>
      <c r="V11" s="5"/>
      <c r="W11" s="5">
        <f t="shared" si="5"/>
        <v>58</v>
      </c>
      <c r="X11" s="8">
        <v>1.0</v>
      </c>
      <c r="Y11" s="5">
        <f t="shared" si="6"/>
        <v>58</v>
      </c>
      <c r="Z11" s="8"/>
    </row>
    <row r="12">
      <c r="A12" s="9" t="s">
        <v>5</v>
      </c>
      <c r="B12" s="8" t="s">
        <v>99</v>
      </c>
      <c r="C12" s="8"/>
      <c r="D12" s="8"/>
      <c r="E12" s="8"/>
      <c r="F12" s="8"/>
      <c r="G12" s="12"/>
      <c r="H12" s="12"/>
      <c r="I12" s="8"/>
      <c r="J12" s="8">
        <v>2.0</v>
      </c>
      <c r="K12" s="8">
        <v>7.0</v>
      </c>
      <c r="L12" s="8">
        <v>3.66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57</v>
      </c>
      <c r="S12" s="8">
        <v>6.0</v>
      </c>
      <c r="T12" s="8"/>
      <c r="U12" s="8"/>
      <c r="V12" s="5"/>
      <c r="W12" s="5">
        <f t="shared" si="5"/>
        <v>63</v>
      </c>
      <c r="X12" s="8">
        <v>1.0</v>
      </c>
      <c r="Y12" s="5">
        <f t="shared" si="6"/>
        <v>63</v>
      </c>
      <c r="Z12" s="5">
        <f>SUM(Y12)</f>
        <v>63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7.0</v>
      </c>
      <c r="D2" s="8">
        <v>5.0</v>
      </c>
      <c r="E2" s="8">
        <v>1.0</v>
      </c>
      <c r="F2" s="8">
        <v>0.0</v>
      </c>
      <c r="G2" s="8">
        <v>140.0</v>
      </c>
      <c r="H2" s="8"/>
      <c r="I2" s="8"/>
      <c r="J2" s="8"/>
      <c r="K2" s="8"/>
      <c r="L2" s="8"/>
      <c r="M2" s="5">
        <f t="shared" ref="M2:M12" si="1">(C2*1)+(E2*4)+(F2*6)</f>
        <v>11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11</v>
      </c>
      <c r="X2" s="8">
        <v>1.0</v>
      </c>
      <c r="Y2" s="5">
        <f t="shared" ref="Y2:Y12" si="6">W2*X2</f>
        <v>11</v>
      </c>
      <c r="Z2" s="5">
        <f>sum(Y2:Y5)</f>
        <v>6</v>
      </c>
    </row>
    <row r="3">
      <c r="A3" s="4"/>
      <c r="B3" s="13" t="s">
        <v>85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8"/>
      <c r="W3" s="5">
        <f t="shared" si="5"/>
        <v>0</v>
      </c>
      <c r="X3" s="8">
        <v>2.0</v>
      </c>
      <c r="Y3" s="5">
        <f t="shared" si="6"/>
        <v>0</v>
      </c>
      <c r="Z3" s="5"/>
    </row>
    <row r="4">
      <c r="A4" s="4"/>
      <c r="B4" s="13" t="s">
        <v>84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/>
      <c r="V4" s="8"/>
      <c r="W4" s="5">
        <f t="shared" si="5"/>
        <v>0</v>
      </c>
      <c r="X4" s="8">
        <v>1.0</v>
      </c>
      <c r="Y4" s="5">
        <f t="shared" si="6"/>
        <v>0</v>
      </c>
      <c r="Z4" s="5"/>
    </row>
    <row r="5">
      <c r="A5" s="4"/>
      <c r="B5" s="8" t="s">
        <v>113</v>
      </c>
      <c r="C5" s="8"/>
      <c r="D5" s="8"/>
      <c r="E5" s="8"/>
      <c r="F5" s="8"/>
      <c r="G5" s="8"/>
      <c r="H5" s="8"/>
      <c r="I5" s="8"/>
      <c r="J5" s="8">
        <v>0.0</v>
      </c>
      <c r="K5" s="8">
        <v>1.0</v>
      </c>
      <c r="L5" s="8">
        <v>14.0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1</v>
      </c>
      <c r="S5" s="8">
        <v>-6.0</v>
      </c>
      <c r="T5" s="5"/>
      <c r="U5" s="8"/>
      <c r="V5" s="8"/>
      <c r="W5" s="5">
        <f t="shared" si="5"/>
        <v>-5</v>
      </c>
      <c r="X5" s="8">
        <v>1.0</v>
      </c>
      <c r="Y5" s="5">
        <f t="shared" si="6"/>
        <v>-5</v>
      </c>
      <c r="Z5" s="5"/>
    </row>
    <row r="6">
      <c r="A6" s="4" t="s">
        <v>2</v>
      </c>
      <c r="B6" s="8" t="s">
        <v>87</v>
      </c>
      <c r="C6" s="8">
        <v>18.0</v>
      </c>
      <c r="D6" s="8">
        <v>9.0</v>
      </c>
      <c r="E6" s="8">
        <v>3.0</v>
      </c>
      <c r="F6" s="8">
        <v>1.0</v>
      </c>
      <c r="G6" s="8">
        <v>200.0</v>
      </c>
      <c r="H6" s="8"/>
      <c r="I6" s="8"/>
      <c r="J6" s="8"/>
      <c r="K6" s="8"/>
      <c r="L6" s="8"/>
      <c r="M6" s="5">
        <f t="shared" si="1"/>
        <v>36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5"/>
      <c r="U6" s="8"/>
      <c r="V6" s="8"/>
      <c r="W6" s="5">
        <f t="shared" si="5"/>
        <v>36</v>
      </c>
      <c r="X6" s="8">
        <v>1.0</v>
      </c>
      <c r="Y6" s="5">
        <f t="shared" si="6"/>
        <v>36</v>
      </c>
      <c r="Z6" s="5">
        <f>SUM(Y6:Y7)</f>
        <v>68</v>
      </c>
    </row>
    <row r="7">
      <c r="A7" s="4"/>
      <c r="B7" s="8" t="s">
        <v>88</v>
      </c>
      <c r="C7" s="8"/>
      <c r="D7" s="8"/>
      <c r="E7" s="8"/>
      <c r="F7" s="8"/>
      <c r="G7" s="8"/>
      <c r="H7" s="8"/>
      <c r="I7" s="8"/>
      <c r="J7" s="8">
        <v>1.0</v>
      </c>
      <c r="K7" s="8">
        <v>7.0</v>
      </c>
      <c r="L7" s="8">
        <v>7.5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32</v>
      </c>
      <c r="S7" s="8">
        <v>0.0</v>
      </c>
      <c r="T7" s="5"/>
      <c r="U7" s="8"/>
      <c r="V7" s="8"/>
      <c r="W7" s="5">
        <f t="shared" si="5"/>
        <v>32</v>
      </c>
      <c r="X7" s="8">
        <v>1.0</v>
      </c>
      <c r="Y7" s="5">
        <f t="shared" si="6"/>
        <v>32</v>
      </c>
      <c r="Z7" s="5"/>
    </row>
    <row r="8">
      <c r="A8" s="4" t="s">
        <v>3</v>
      </c>
      <c r="B8" s="8" t="s">
        <v>72</v>
      </c>
      <c r="C8" s="8">
        <v>39.0</v>
      </c>
      <c r="D8" s="8">
        <v>32.0</v>
      </c>
      <c r="E8" s="8">
        <v>1.0</v>
      </c>
      <c r="F8" s="8">
        <v>2.0</v>
      </c>
      <c r="G8" s="12">
        <v>122.0</v>
      </c>
      <c r="H8" s="12">
        <v>1.0</v>
      </c>
      <c r="I8" s="8"/>
      <c r="J8" s="8">
        <v>0.0</v>
      </c>
      <c r="K8" s="8">
        <v>3.0</v>
      </c>
      <c r="L8" s="8">
        <v>9.0</v>
      </c>
      <c r="M8" s="5">
        <f t="shared" si="1"/>
        <v>55</v>
      </c>
      <c r="N8" s="5">
        <f t="shared" si="2"/>
        <v>4</v>
      </c>
      <c r="O8" s="5">
        <f t="shared" si="3"/>
        <v>0</v>
      </c>
      <c r="P8" s="8">
        <v>0.0</v>
      </c>
      <c r="Q8" s="8"/>
      <c r="R8" s="5">
        <f t="shared" si="4"/>
        <v>3</v>
      </c>
      <c r="S8" s="8">
        <v>0.0</v>
      </c>
      <c r="T8" s="5"/>
      <c r="U8" s="8"/>
      <c r="V8" s="8"/>
      <c r="W8" s="5">
        <f t="shared" si="5"/>
        <v>62</v>
      </c>
      <c r="X8" s="8">
        <v>1.0</v>
      </c>
      <c r="Y8" s="5">
        <f t="shared" si="6"/>
        <v>62</v>
      </c>
      <c r="Z8" s="8">
        <f>sum(Y8:Y9)</f>
        <v>93</v>
      </c>
    </row>
    <row r="9">
      <c r="A9" s="4"/>
      <c r="B9" s="8" t="s">
        <v>114</v>
      </c>
      <c r="C9" s="8"/>
      <c r="D9" s="8"/>
      <c r="E9" s="8"/>
      <c r="F9" s="8"/>
      <c r="G9" s="12"/>
      <c r="H9" s="12"/>
      <c r="I9" s="8"/>
      <c r="J9" s="8">
        <v>1.0</v>
      </c>
      <c r="K9" s="8">
        <v>6.0</v>
      </c>
      <c r="L9" s="8">
        <v>10.0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31</v>
      </c>
      <c r="S9" s="8">
        <v>0.0</v>
      </c>
      <c r="T9" s="5"/>
      <c r="U9" s="8"/>
      <c r="V9" s="8"/>
      <c r="W9" s="5">
        <f t="shared" si="5"/>
        <v>31</v>
      </c>
      <c r="X9" s="8">
        <v>1.0</v>
      </c>
      <c r="Y9" s="5">
        <f t="shared" si="6"/>
        <v>31</v>
      </c>
      <c r="Z9" s="8"/>
    </row>
    <row r="10">
      <c r="A10" s="9" t="s">
        <v>5</v>
      </c>
      <c r="B10" s="8" t="s">
        <v>89</v>
      </c>
      <c r="C10" s="8">
        <v>28.0</v>
      </c>
      <c r="D10" s="8">
        <v>14.0</v>
      </c>
      <c r="E10" s="8">
        <v>4.0</v>
      </c>
      <c r="F10" s="8">
        <v>1.0</v>
      </c>
      <c r="G10" s="12">
        <v>200.0</v>
      </c>
      <c r="H10" s="12">
        <v>1.0</v>
      </c>
      <c r="I10" s="8"/>
      <c r="J10" s="8"/>
      <c r="K10" s="8"/>
      <c r="L10" s="8"/>
      <c r="M10" s="5">
        <f t="shared" si="1"/>
        <v>50</v>
      </c>
      <c r="N10" s="5">
        <f t="shared" si="2"/>
        <v>4</v>
      </c>
      <c r="O10" s="5">
        <f t="shared" si="3"/>
        <v>0</v>
      </c>
      <c r="P10" s="8">
        <v>6.0</v>
      </c>
      <c r="Q10" s="8"/>
      <c r="R10" s="5">
        <f t="shared" si="4"/>
        <v>0</v>
      </c>
      <c r="S10" s="8"/>
      <c r="T10" s="5"/>
      <c r="U10" s="8"/>
      <c r="V10" s="8"/>
      <c r="W10" s="5">
        <f t="shared" si="5"/>
        <v>60</v>
      </c>
      <c r="X10" s="8">
        <v>2.0</v>
      </c>
      <c r="Y10" s="5">
        <f t="shared" si="6"/>
        <v>120</v>
      </c>
      <c r="Z10" s="5">
        <f>SUM(Y10:Y12)</f>
        <v>199</v>
      </c>
    </row>
    <row r="11">
      <c r="A11" s="3"/>
      <c r="B11" s="2" t="s">
        <v>115</v>
      </c>
      <c r="C11" s="2">
        <v>37.0</v>
      </c>
      <c r="D11" s="2">
        <v>19.0</v>
      </c>
      <c r="E11" s="2">
        <v>2.0</v>
      </c>
      <c r="F11" s="2">
        <v>3.0</v>
      </c>
      <c r="G11" s="2">
        <v>195.0</v>
      </c>
      <c r="H11" s="2">
        <v>1.0</v>
      </c>
      <c r="I11" s="3"/>
      <c r="J11" s="3"/>
      <c r="K11" s="3"/>
      <c r="L11" s="3"/>
      <c r="M11" s="5">
        <f t="shared" si="1"/>
        <v>63</v>
      </c>
      <c r="N11" s="5">
        <f t="shared" si="2"/>
        <v>4</v>
      </c>
      <c r="O11" s="5">
        <f t="shared" si="3"/>
        <v>0</v>
      </c>
      <c r="P11" s="8">
        <v>6.0</v>
      </c>
      <c r="Q11" s="8"/>
      <c r="R11" s="5">
        <f t="shared" si="4"/>
        <v>0</v>
      </c>
      <c r="S11" s="8"/>
      <c r="T11" s="5"/>
      <c r="U11" s="8"/>
      <c r="V11" s="8"/>
      <c r="W11" s="5">
        <f t="shared" si="5"/>
        <v>73</v>
      </c>
      <c r="X11" s="8">
        <v>1.0</v>
      </c>
      <c r="Y11" s="5">
        <f t="shared" si="6"/>
        <v>73</v>
      </c>
      <c r="Z11" s="3"/>
    </row>
    <row r="12">
      <c r="A12" s="3"/>
      <c r="B12" s="2" t="s">
        <v>90</v>
      </c>
      <c r="C12" s="3"/>
      <c r="D12" s="3"/>
      <c r="E12" s="3"/>
      <c r="F12" s="3"/>
      <c r="G12" s="3"/>
      <c r="H12" s="3"/>
      <c r="I12" s="3"/>
      <c r="J12" s="2">
        <v>0.0</v>
      </c>
      <c r="K12" s="2">
        <v>4.0</v>
      </c>
      <c r="L12" s="2">
        <v>14.7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4</v>
      </c>
      <c r="S12" s="8">
        <v>-6.0</v>
      </c>
      <c r="T12" s="5"/>
      <c r="U12" s="8">
        <v>8.0</v>
      </c>
      <c r="V12" s="8"/>
      <c r="W12" s="5">
        <f t="shared" si="5"/>
        <v>6</v>
      </c>
      <c r="X12" s="8">
        <v>1.0</v>
      </c>
      <c r="Y12" s="5">
        <f t="shared" si="6"/>
        <v>6</v>
      </c>
      <c r="Z12" s="3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45</v>
      </c>
      <c r="C2" s="8">
        <v>74.0</v>
      </c>
      <c r="D2" s="8">
        <v>52.0</v>
      </c>
      <c r="E2" s="8">
        <v>5.0</v>
      </c>
      <c r="F2" s="8">
        <v>4.0</v>
      </c>
      <c r="G2" s="8">
        <v>142.0</v>
      </c>
      <c r="H2" s="8"/>
      <c r="I2" s="8">
        <v>1.0</v>
      </c>
      <c r="J2" s="8"/>
      <c r="K2" s="8"/>
      <c r="L2" s="8"/>
      <c r="M2" s="5">
        <f t="shared" ref="M2:M10" si="1">(C2*1)+(E2*4)+(F2*6)</f>
        <v>118</v>
      </c>
      <c r="N2" s="5">
        <f t="shared" ref="N2:N10" si="2">H2*4</f>
        <v>0</v>
      </c>
      <c r="O2" s="5">
        <f t="shared" ref="O2:O10" si="3">I2*8</f>
        <v>8</v>
      </c>
      <c r="P2" s="8">
        <v>2.0</v>
      </c>
      <c r="Q2" s="8"/>
      <c r="R2" s="5">
        <f t="shared" ref="R2:R10" si="4">(J2*25)+(K2*1)</f>
        <v>0</v>
      </c>
      <c r="S2" s="8"/>
      <c r="T2" s="8"/>
      <c r="U2" s="8"/>
      <c r="V2" s="5"/>
      <c r="W2" s="5">
        <f t="shared" ref="W2:W10" si="5">SUM(M2:V2)</f>
        <v>128</v>
      </c>
      <c r="X2" s="8">
        <v>2.0</v>
      </c>
      <c r="Y2" s="5">
        <f t="shared" ref="Y2:Y10" si="6">W2*X2</f>
        <v>256</v>
      </c>
      <c r="Z2" s="5">
        <f>SUM(Y2:Y4)</f>
        <v>275</v>
      </c>
    </row>
    <row r="3">
      <c r="A3" s="4"/>
      <c r="B3" s="8" t="s">
        <v>97</v>
      </c>
      <c r="C3" s="8">
        <v>4.0</v>
      </c>
      <c r="D3" s="8">
        <v>6.0</v>
      </c>
      <c r="E3" s="8">
        <v>0.0</v>
      </c>
      <c r="F3" s="8">
        <v>0.0</v>
      </c>
      <c r="G3" s="8">
        <v>67.0</v>
      </c>
      <c r="H3" s="8"/>
      <c r="I3" s="8"/>
      <c r="J3" s="8"/>
      <c r="K3" s="8"/>
      <c r="L3" s="8"/>
      <c r="M3" s="5">
        <f t="shared" si="1"/>
        <v>4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5"/>
      <c r="W3" s="5">
        <f t="shared" si="5"/>
        <v>4</v>
      </c>
      <c r="X3" s="8">
        <v>1.0</v>
      </c>
      <c r="Y3" s="5">
        <f t="shared" si="6"/>
        <v>4</v>
      </c>
      <c r="Z3" s="5"/>
    </row>
    <row r="4">
      <c r="A4" s="4"/>
      <c r="B4" s="8" t="s">
        <v>71</v>
      </c>
      <c r="C4" s="8">
        <v>3.0</v>
      </c>
      <c r="D4" s="8">
        <v>9.0</v>
      </c>
      <c r="E4" s="8">
        <v>0.0</v>
      </c>
      <c r="F4" s="8">
        <v>0.0</v>
      </c>
      <c r="G4" s="8">
        <v>33.0</v>
      </c>
      <c r="H4" s="8"/>
      <c r="I4" s="8"/>
      <c r="J4" s="8"/>
      <c r="K4" s="8"/>
      <c r="L4" s="8"/>
      <c r="M4" s="5">
        <f t="shared" si="1"/>
        <v>3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>
        <v>12.0</v>
      </c>
      <c r="V4" s="5"/>
      <c r="W4" s="5">
        <f t="shared" si="5"/>
        <v>15</v>
      </c>
      <c r="X4" s="8">
        <v>1.0</v>
      </c>
      <c r="Y4" s="5">
        <f t="shared" si="6"/>
        <v>15</v>
      </c>
      <c r="Z4" s="5"/>
    </row>
    <row r="5">
      <c r="A5" s="4" t="s">
        <v>3</v>
      </c>
      <c r="B5" s="13" t="s">
        <v>91</v>
      </c>
      <c r="C5" s="8"/>
      <c r="D5" s="8"/>
      <c r="E5" s="8"/>
      <c r="F5" s="8"/>
      <c r="G5" s="12"/>
      <c r="H5" s="12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/>
      <c r="V5" s="5"/>
      <c r="W5" s="5">
        <f t="shared" si="5"/>
        <v>0</v>
      </c>
      <c r="X5" s="8">
        <v>2.0</v>
      </c>
      <c r="Y5" s="5">
        <f t="shared" si="6"/>
        <v>0</v>
      </c>
      <c r="Z5" s="8">
        <f>sum(Y5:Y8)</f>
        <v>234</v>
      </c>
    </row>
    <row r="6">
      <c r="A6" s="4"/>
      <c r="B6" s="8" t="s">
        <v>46</v>
      </c>
      <c r="C6" s="8">
        <v>39.0</v>
      </c>
      <c r="D6" s="8">
        <v>26.0</v>
      </c>
      <c r="E6" s="8">
        <v>3.0</v>
      </c>
      <c r="F6" s="8">
        <v>2.0</v>
      </c>
      <c r="G6" s="12">
        <v>150.0</v>
      </c>
      <c r="H6" s="12">
        <v>1.0</v>
      </c>
      <c r="I6" s="8"/>
      <c r="J6" s="8"/>
      <c r="K6" s="8"/>
      <c r="L6" s="8"/>
      <c r="M6" s="5">
        <f t="shared" si="1"/>
        <v>63</v>
      </c>
      <c r="N6" s="5">
        <f t="shared" si="2"/>
        <v>4</v>
      </c>
      <c r="O6" s="5">
        <f t="shared" si="3"/>
        <v>0</v>
      </c>
      <c r="P6" s="8">
        <v>2.0</v>
      </c>
      <c r="Q6" s="8"/>
      <c r="R6" s="5">
        <f t="shared" si="4"/>
        <v>0</v>
      </c>
      <c r="S6" s="8"/>
      <c r="T6" s="8"/>
      <c r="U6" s="8">
        <v>8.0</v>
      </c>
      <c r="V6" s="5"/>
      <c r="W6" s="5">
        <f t="shared" si="5"/>
        <v>77</v>
      </c>
      <c r="X6" s="8">
        <v>1.0</v>
      </c>
      <c r="Y6" s="5">
        <f t="shared" si="6"/>
        <v>77</v>
      </c>
      <c r="Z6" s="8"/>
    </row>
    <row r="7">
      <c r="A7" s="4"/>
      <c r="B7" s="8" t="s">
        <v>111</v>
      </c>
      <c r="C7" s="8">
        <v>6.0</v>
      </c>
      <c r="D7" s="8">
        <v>5.0</v>
      </c>
      <c r="E7" s="8">
        <v>0.0</v>
      </c>
      <c r="F7" s="8">
        <v>0.0</v>
      </c>
      <c r="G7" s="12">
        <v>120.0</v>
      </c>
      <c r="H7" s="12"/>
      <c r="I7" s="8"/>
      <c r="J7" s="8"/>
      <c r="K7" s="8"/>
      <c r="L7" s="8"/>
      <c r="M7" s="5">
        <f t="shared" si="1"/>
        <v>6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>
        <v>8.0</v>
      </c>
      <c r="V7" s="5"/>
      <c r="W7" s="5">
        <f t="shared" si="5"/>
        <v>14</v>
      </c>
      <c r="X7" s="8">
        <v>1.0</v>
      </c>
      <c r="Y7" s="5">
        <f t="shared" si="6"/>
        <v>14</v>
      </c>
      <c r="Z7" s="8"/>
    </row>
    <row r="8">
      <c r="A8" s="4"/>
      <c r="B8" s="8" t="s">
        <v>106</v>
      </c>
      <c r="C8" s="8">
        <v>66.0</v>
      </c>
      <c r="D8" s="8">
        <v>45.0</v>
      </c>
      <c r="E8" s="8">
        <v>5.0</v>
      </c>
      <c r="F8" s="8">
        <v>3.0</v>
      </c>
      <c r="G8" s="12">
        <v>147.0</v>
      </c>
      <c r="H8" s="12"/>
      <c r="I8" s="8">
        <v>1.0</v>
      </c>
      <c r="J8" s="8">
        <v>1.0</v>
      </c>
      <c r="K8" s="8">
        <v>4.0</v>
      </c>
      <c r="L8" s="8">
        <v>9.0</v>
      </c>
      <c r="M8" s="5">
        <f t="shared" si="1"/>
        <v>104</v>
      </c>
      <c r="N8" s="5">
        <f t="shared" si="2"/>
        <v>0</v>
      </c>
      <c r="O8" s="5">
        <f t="shared" si="3"/>
        <v>8</v>
      </c>
      <c r="P8" s="8">
        <v>2.0</v>
      </c>
      <c r="Q8" s="8"/>
      <c r="R8" s="5">
        <f t="shared" si="4"/>
        <v>29</v>
      </c>
      <c r="S8" s="8">
        <v>0.0</v>
      </c>
      <c r="T8" s="8"/>
      <c r="U8" s="8"/>
      <c r="V8" s="5"/>
      <c r="W8" s="5">
        <f t="shared" si="5"/>
        <v>143</v>
      </c>
      <c r="X8" s="8">
        <v>1.0</v>
      </c>
      <c r="Y8" s="5">
        <f t="shared" si="6"/>
        <v>143</v>
      </c>
      <c r="Z8" s="8"/>
    </row>
    <row r="9">
      <c r="A9" s="9" t="s">
        <v>5</v>
      </c>
      <c r="B9" s="8" t="s">
        <v>80</v>
      </c>
      <c r="C9" s="8">
        <v>8.0</v>
      </c>
      <c r="D9" s="8">
        <v>7.0</v>
      </c>
      <c r="E9" s="8">
        <v>0.0</v>
      </c>
      <c r="F9" s="8">
        <v>1.0</v>
      </c>
      <c r="G9" s="12">
        <v>114.0</v>
      </c>
      <c r="H9" s="12"/>
      <c r="I9" s="8"/>
      <c r="J9" s="8"/>
      <c r="K9" s="8"/>
      <c r="L9" s="8"/>
      <c r="M9" s="5">
        <f t="shared" si="1"/>
        <v>14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5"/>
      <c r="W9" s="5">
        <f t="shared" si="5"/>
        <v>14</v>
      </c>
      <c r="X9" s="8">
        <v>1.5</v>
      </c>
      <c r="Y9" s="5">
        <f t="shared" si="6"/>
        <v>21</v>
      </c>
      <c r="Z9" s="5">
        <f>SUM(Y9:Y10)</f>
        <v>30</v>
      </c>
    </row>
    <row r="10">
      <c r="A10" s="3"/>
      <c r="B10" s="2" t="s">
        <v>73</v>
      </c>
      <c r="C10" s="3"/>
      <c r="D10" s="3"/>
      <c r="E10" s="3"/>
      <c r="F10" s="3"/>
      <c r="G10" s="3"/>
      <c r="H10" s="3"/>
      <c r="I10" s="3"/>
      <c r="J10" s="2">
        <v>0.0</v>
      </c>
      <c r="K10" s="2">
        <v>7.0</v>
      </c>
      <c r="L10" s="2">
        <v>6.33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7</v>
      </c>
      <c r="S10" s="8">
        <v>2.0</v>
      </c>
      <c r="T10" s="8"/>
      <c r="U10" s="8"/>
      <c r="V10" s="5"/>
      <c r="W10" s="5">
        <f t="shared" si="5"/>
        <v>9</v>
      </c>
      <c r="X10" s="8">
        <v>1.0</v>
      </c>
      <c r="Y10" s="5">
        <f t="shared" si="6"/>
        <v>9</v>
      </c>
      <c r="Z10" s="3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6.0</v>
      </c>
      <c r="D2" s="8">
        <v>10.0</v>
      </c>
      <c r="E2" s="8">
        <v>1.0</v>
      </c>
      <c r="F2" s="8">
        <v>0.0</v>
      </c>
      <c r="G2" s="8">
        <v>60.0</v>
      </c>
      <c r="H2" s="8"/>
      <c r="I2" s="8"/>
      <c r="J2" s="8"/>
      <c r="K2" s="8"/>
      <c r="L2" s="8"/>
      <c r="M2" s="5">
        <f t="shared" ref="M2:M12" si="1">(C2*1)+(E2*4)+(F2*6)</f>
        <v>10</v>
      </c>
      <c r="N2" s="5">
        <f t="shared" ref="N2:N12" si="2">H2*4</f>
        <v>0</v>
      </c>
      <c r="O2" s="5">
        <f t="shared" ref="O2:O12" si="3">I2*8</f>
        <v>0</v>
      </c>
      <c r="P2" s="8">
        <v>-2.0</v>
      </c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8</v>
      </c>
      <c r="X2" s="8">
        <v>1.5</v>
      </c>
      <c r="Y2" s="5">
        <f t="shared" ref="Y2:Y12" si="6">W2*X2</f>
        <v>12</v>
      </c>
      <c r="Z2" s="5">
        <f>sum(Y2:Y4)</f>
        <v>29</v>
      </c>
    </row>
    <row r="3">
      <c r="A3" s="4"/>
      <c r="B3" s="8" t="s">
        <v>108</v>
      </c>
      <c r="C3" s="8">
        <v>5.0</v>
      </c>
      <c r="D3" s="8">
        <v>6.0</v>
      </c>
      <c r="E3" s="8">
        <v>0.0</v>
      </c>
      <c r="F3" s="8">
        <v>0.0</v>
      </c>
      <c r="G3" s="8">
        <v>83.0</v>
      </c>
      <c r="H3" s="8"/>
      <c r="I3" s="8"/>
      <c r="J3" s="8"/>
      <c r="K3" s="8">
        <v>1.0</v>
      </c>
      <c r="L3" s="8">
        <v>10.8</v>
      </c>
      <c r="M3" s="5">
        <f t="shared" si="1"/>
        <v>5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1</v>
      </c>
      <c r="S3" s="8"/>
      <c r="T3" s="5"/>
      <c r="U3" s="8">
        <v>8.0</v>
      </c>
      <c r="V3" s="8"/>
      <c r="W3" s="5">
        <f t="shared" si="5"/>
        <v>14</v>
      </c>
      <c r="X3" s="8">
        <v>1.0</v>
      </c>
      <c r="Y3" s="5">
        <f t="shared" si="6"/>
        <v>14</v>
      </c>
      <c r="Z3" s="5"/>
    </row>
    <row r="4">
      <c r="A4" s="4"/>
      <c r="B4" s="8" t="s">
        <v>109</v>
      </c>
      <c r="C4" s="8">
        <v>1.0</v>
      </c>
      <c r="D4" s="8">
        <v>2.0</v>
      </c>
      <c r="E4" s="8">
        <v>0.0</v>
      </c>
      <c r="F4" s="8">
        <v>0.0</v>
      </c>
      <c r="G4" s="8">
        <v>50.0</v>
      </c>
      <c r="H4" s="8"/>
      <c r="I4" s="8"/>
      <c r="J4" s="8">
        <v>0.0</v>
      </c>
      <c r="K4" s="8">
        <v>2.0</v>
      </c>
      <c r="L4" s="8">
        <v>13.0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2</v>
      </c>
      <c r="S4" s="8"/>
      <c r="T4" s="5"/>
      <c r="U4" s="8"/>
      <c r="V4" s="8"/>
      <c r="W4" s="5">
        <f t="shared" si="5"/>
        <v>3</v>
      </c>
      <c r="X4" s="8">
        <v>1.0</v>
      </c>
      <c r="Y4" s="5">
        <f t="shared" si="6"/>
        <v>3</v>
      </c>
      <c r="Z4" s="5"/>
    </row>
    <row r="5">
      <c r="A5" s="4" t="s">
        <v>2</v>
      </c>
      <c r="B5" s="8" t="s">
        <v>27</v>
      </c>
      <c r="C5" s="8">
        <v>1.0</v>
      </c>
      <c r="D5" s="8">
        <v>3.0</v>
      </c>
      <c r="E5" s="8">
        <v>0.0</v>
      </c>
      <c r="F5" s="8">
        <v>0.0</v>
      </c>
      <c r="G5" s="8">
        <v>33.0</v>
      </c>
      <c r="H5" s="8"/>
      <c r="I5" s="8"/>
      <c r="J5" s="8"/>
      <c r="K5" s="8"/>
      <c r="L5" s="8"/>
      <c r="M5" s="5">
        <f t="shared" si="1"/>
        <v>1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5"/>
      <c r="U5" s="8"/>
      <c r="V5" s="8"/>
      <c r="W5" s="5">
        <f t="shared" si="5"/>
        <v>1</v>
      </c>
      <c r="X5" s="8">
        <v>1.5</v>
      </c>
      <c r="Y5" s="5">
        <f t="shared" si="6"/>
        <v>1.5</v>
      </c>
      <c r="Z5" s="5">
        <f>SUM(Y5:Y6)</f>
        <v>12.5</v>
      </c>
    </row>
    <row r="6">
      <c r="A6" s="4"/>
      <c r="B6" s="8" t="s">
        <v>104</v>
      </c>
      <c r="C6" s="8"/>
      <c r="D6" s="8"/>
      <c r="E6" s="8"/>
      <c r="F6" s="8"/>
      <c r="G6" s="8"/>
      <c r="H6" s="8"/>
      <c r="I6" s="8"/>
      <c r="J6" s="8">
        <v>0.0</v>
      </c>
      <c r="K6" s="8">
        <v>9.0</v>
      </c>
      <c r="L6" s="8">
        <v>6.5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9</v>
      </c>
      <c r="S6" s="8">
        <v>2.0</v>
      </c>
      <c r="T6" s="5"/>
      <c r="U6" s="8"/>
      <c r="V6" s="8"/>
      <c r="W6" s="5">
        <f t="shared" si="5"/>
        <v>11</v>
      </c>
      <c r="X6" s="8">
        <v>1.0</v>
      </c>
      <c r="Y6" s="5">
        <f t="shared" si="6"/>
        <v>11</v>
      </c>
      <c r="Z6" s="5"/>
    </row>
    <row r="7">
      <c r="A7" s="4" t="s">
        <v>3</v>
      </c>
      <c r="B7" s="8" t="s">
        <v>118</v>
      </c>
      <c r="C7" s="8">
        <v>29.0</v>
      </c>
      <c r="D7" s="8">
        <v>17.0</v>
      </c>
      <c r="E7" s="8">
        <v>2.0</v>
      </c>
      <c r="F7" s="8">
        <v>1.0</v>
      </c>
      <c r="G7" s="12">
        <v>170.0</v>
      </c>
      <c r="H7" s="12">
        <v>1.0</v>
      </c>
      <c r="I7" s="8"/>
      <c r="J7" s="8"/>
      <c r="K7" s="8"/>
      <c r="L7" s="8"/>
      <c r="M7" s="5">
        <f t="shared" si="1"/>
        <v>43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5"/>
      <c r="U7" s="8">
        <v>8.0</v>
      </c>
      <c r="V7" s="8"/>
      <c r="W7" s="5">
        <f t="shared" si="5"/>
        <v>61</v>
      </c>
      <c r="X7" s="8">
        <v>1.0</v>
      </c>
      <c r="Y7" s="5">
        <f t="shared" si="6"/>
        <v>61</v>
      </c>
      <c r="Z7" s="8">
        <f>sum(Y7:Y11)</f>
        <v>412</v>
      </c>
    </row>
    <row r="8">
      <c r="A8" s="4"/>
      <c r="B8" s="8" t="s">
        <v>119</v>
      </c>
      <c r="C8" s="8">
        <v>25.0</v>
      </c>
      <c r="D8" s="8">
        <v>20.0</v>
      </c>
      <c r="E8" s="8">
        <v>0.0</v>
      </c>
      <c r="F8" s="8">
        <v>2.0</v>
      </c>
      <c r="G8" s="12">
        <v>125.0</v>
      </c>
      <c r="H8" s="12">
        <v>1.0</v>
      </c>
      <c r="I8" s="8"/>
      <c r="J8" s="8">
        <v>0.0</v>
      </c>
      <c r="K8" s="8">
        <v>7.0</v>
      </c>
      <c r="L8" s="8">
        <v>6.66</v>
      </c>
      <c r="M8" s="5">
        <f t="shared" si="1"/>
        <v>37</v>
      </c>
      <c r="N8" s="5">
        <f t="shared" si="2"/>
        <v>4</v>
      </c>
      <c r="O8" s="5">
        <f t="shared" si="3"/>
        <v>0</v>
      </c>
      <c r="P8" s="8">
        <v>0.0</v>
      </c>
      <c r="Q8" s="8"/>
      <c r="R8" s="5">
        <f t="shared" si="4"/>
        <v>7</v>
      </c>
      <c r="S8" s="8">
        <v>2.0</v>
      </c>
      <c r="T8" s="5"/>
      <c r="U8" s="8">
        <v>8.0</v>
      </c>
      <c r="V8" s="8"/>
      <c r="W8" s="5">
        <f t="shared" si="5"/>
        <v>58</v>
      </c>
      <c r="X8" s="8">
        <v>1.0</v>
      </c>
      <c r="Y8" s="5">
        <f t="shared" si="6"/>
        <v>58</v>
      </c>
      <c r="Z8" s="8"/>
    </row>
    <row r="9">
      <c r="A9" s="4"/>
      <c r="B9" s="8" t="s">
        <v>98</v>
      </c>
      <c r="C9" s="8"/>
      <c r="D9" s="8"/>
      <c r="E9" s="8"/>
      <c r="F9" s="8"/>
      <c r="G9" s="12"/>
      <c r="H9" s="12"/>
      <c r="I9" s="8"/>
      <c r="J9" s="8">
        <v>1.0</v>
      </c>
      <c r="K9" s="8">
        <v>6.0</v>
      </c>
      <c r="L9" s="8">
        <v>8.66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31</v>
      </c>
      <c r="S9" s="8">
        <v>0.0</v>
      </c>
      <c r="T9" s="5"/>
      <c r="U9" s="8"/>
      <c r="V9" s="8"/>
      <c r="W9" s="5">
        <f t="shared" si="5"/>
        <v>31</v>
      </c>
      <c r="X9" s="8">
        <v>1.0</v>
      </c>
      <c r="Y9" s="5">
        <f t="shared" si="6"/>
        <v>31</v>
      </c>
      <c r="Z9" s="8"/>
    </row>
    <row r="10">
      <c r="A10" s="4"/>
      <c r="B10" s="8" t="s">
        <v>31</v>
      </c>
      <c r="C10" s="8">
        <v>73.0</v>
      </c>
      <c r="D10" s="8">
        <v>54.0</v>
      </c>
      <c r="E10" s="8">
        <v>7.0</v>
      </c>
      <c r="F10" s="8">
        <v>1.0</v>
      </c>
      <c r="G10" s="12">
        <v>135.0</v>
      </c>
      <c r="H10" s="12"/>
      <c r="I10" s="8">
        <v>1.0</v>
      </c>
      <c r="J10" s="8"/>
      <c r="K10" s="8"/>
      <c r="L10" s="8"/>
      <c r="M10" s="5">
        <f t="shared" si="1"/>
        <v>107</v>
      </c>
      <c r="N10" s="5">
        <f t="shared" si="2"/>
        <v>0</v>
      </c>
      <c r="O10" s="5">
        <f t="shared" si="3"/>
        <v>8</v>
      </c>
      <c r="P10" s="8">
        <v>2.0</v>
      </c>
      <c r="Q10" s="8"/>
      <c r="R10" s="5">
        <f t="shared" si="4"/>
        <v>0</v>
      </c>
      <c r="S10" s="8"/>
      <c r="T10" s="5"/>
      <c r="U10" s="8"/>
      <c r="V10" s="8">
        <v>6.0</v>
      </c>
      <c r="W10" s="5">
        <f t="shared" si="5"/>
        <v>123</v>
      </c>
      <c r="X10" s="8">
        <v>2.0</v>
      </c>
      <c r="Y10" s="5">
        <f t="shared" si="6"/>
        <v>246</v>
      </c>
      <c r="Z10" s="8"/>
    </row>
    <row r="11">
      <c r="A11" s="4"/>
      <c r="B11" s="8" t="s">
        <v>82</v>
      </c>
      <c r="C11" s="8">
        <v>12.0</v>
      </c>
      <c r="D11" s="8">
        <v>13.0</v>
      </c>
      <c r="E11" s="8">
        <v>1.0</v>
      </c>
      <c r="F11" s="8">
        <v>0.0</v>
      </c>
      <c r="G11" s="12">
        <v>92.0</v>
      </c>
      <c r="H11" s="12"/>
      <c r="I11" s="8"/>
      <c r="J11" s="8"/>
      <c r="K11" s="8"/>
      <c r="L11" s="8"/>
      <c r="M11" s="5">
        <f t="shared" si="1"/>
        <v>16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5"/>
      <c r="U11" s="8"/>
      <c r="V11" s="8"/>
      <c r="W11" s="5">
        <f t="shared" si="5"/>
        <v>16</v>
      </c>
      <c r="X11" s="8">
        <v>1.0</v>
      </c>
      <c r="Y11" s="5">
        <f t="shared" si="6"/>
        <v>16</v>
      </c>
      <c r="Z11" s="8"/>
    </row>
    <row r="12">
      <c r="A12" s="9" t="s">
        <v>5</v>
      </c>
      <c r="B12" s="8" t="s">
        <v>99</v>
      </c>
      <c r="C12" s="8"/>
      <c r="D12" s="8"/>
      <c r="E12" s="8"/>
      <c r="F12" s="8"/>
      <c r="G12" s="12"/>
      <c r="H12" s="12"/>
      <c r="I12" s="8"/>
      <c r="J12" s="8">
        <v>1.0</v>
      </c>
      <c r="K12" s="8">
        <v>5.0</v>
      </c>
      <c r="L12" s="8">
        <v>9.0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30</v>
      </c>
      <c r="S12" s="8">
        <v>0.0</v>
      </c>
      <c r="T12" s="5"/>
      <c r="U12" s="8"/>
      <c r="V12" s="8"/>
      <c r="W12" s="5">
        <f t="shared" si="5"/>
        <v>30</v>
      </c>
      <c r="X12" s="8">
        <v>1.0</v>
      </c>
      <c r="Y12" s="5">
        <f t="shared" si="6"/>
        <v>30</v>
      </c>
      <c r="Z12" s="5">
        <f>SUM(Y12)</f>
        <v>30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6" si="1">(C2*1)+(E2*4)+(F2*6)</f>
        <v>0</v>
      </c>
      <c r="N2" s="5">
        <f t="shared" ref="N2:N16" si="2">H2*4</f>
        <v>0</v>
      </c>
      <c r="O2" s="5">
        <f t="shared" ref="O2:O16" si="3">I2*8</f>
        <v>0</v>
      </c>
      <c r="P2" s="8"/>
      <c r="Q2" s="8"/>
      <c r="R2" s="5">
        <f t="shared" ref="R2:R16" si="4">(J2*25)+(K2*1)</f>
        <v>0</v>
      </c>
      <c r="S2" s="8"/>
      <c r="T2" s="8"/>
      <c r="U2" s="8"/>
      <c r="V2" s="8"/>
      <c r="W2" s="5">
        <f t="shared" ref="W2:W16" si="5">SUM(M2:V2)</f>
        <v>0</v>
      </c>
      <c r="X2" s="8">
        <v>1.0</v>
      </c>
      <c r="Y2" s="5">
        <f t="shared" ref="Y2:Y16" si="6">W2*X2</f>
        <v>0</v>
      </c>
      <c r="Z2" s="5">
        <f>sum(Y2:Y5)</f>
        <v>99</v>
      </c>
    </row>
    <row r="3">
      <c r="A3" s="4"/>
      <c r="B3" s="8" t="s">
        <v>120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/>
      <c r="B4" s="8" t="s">
        <v>56</v>
      </c>
      <c r="C4" s="8">
        <v>5.0</v>
      </c>
      <c r="D4" s="8">
        <v>9.0</v>
      </c>
      <c r="E4" s="8">
        <v>0.0</v>
      </c>
      <c r="F4" s="8">
        <v>0.0</v>
      </c>
      <c r="G4" s="8">
        <v>55.0</v>
      </c>
      <c r="H4" s="8"/>
      <c r="I4" s="8"/>
      <c r="J4" s="8"/>
      <c r="K4" s="8"/>
      <c r="L4" s="8"/>
      <c r="M4" s="5">
        <f t="shared" si="1"/>
        <v>5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/>
      <c r="V4" s="8"/>
      <c r="W4" s="5">
        <f t="shared" si="5"/>
        <v>5</v>
      </c>
      <c r="X4" s="8">
        <v>1.0</v>
      </c>
      <c r="Y4" s="5">
        <f t="shared" si="6"/>
        <v>5</v>
      </c>
      <c r="Z4" s="5"/>
    </row>
    <row r="5">
      <c r="A5" s="4"/>
      <c r="B5" s="8" t="s">
        <v>57</v>
      </c>
      <c r="C5" s="8">
        <v>50.0</v>
      </c>
      <c r="D5" s="8">
        <v>32.0</v>
      </c>
      <c r="E5" s="8">
        <v>2.0</v>
      </c>
      <c r="F5" s="8">
        <v>4.0</v>
      </c>
      <c r="G5" s="8">
        <v>156.0</v>
      </c>
      <c r="H5" s="8"/>
      <c r="I5" s="8">
        <v>1.0</v>
      </c>
      <c r="J5" s="8"/>
      <c r="K5" s="8"/>
      <c r="L5" s="8"/>
      <c r="M5" s="5">
        <f t="shared" si="1"/>
        <v>82</v>
      </c>
      <c r="N5" s="5">
        <f t="shared" si="2"/>
        <v>0</v>
      </c>
      <c r="O5" s="5">
        <f t="shared" si="3"/>
        <v>8</v>
      </c>
      <c r="P5" s="8">
        <v>4.0</v>
      </c>
      <c r="Q5" s="8"/>
      <c r="R5" s="5">
        <f t="shared" si="4"/>
        <v>0</v>
      </c>
      <c r="S5" s="8"/>
      <c r="T5" s="5"/>
      <c r="U5" s="8"/>
      <c r="V5" s="8"/>
      <c r="W5" s="5">
        <f t="shared" si="5"/>
        <v>94</v>
      </c>
      <c r="X5" s="8">
        <v>1.0</v>
      </c>
      <c r="Y5" s="5">
        <f t="shared" si="6"/>
        <v>94</v>
      </c>
      <c r="Z5" s="5"/>
    </row>
    <row r="6">
      <c r="A6" s="4" t="s">
        <v>2</v>
      </c>
      <c r="B6" s="8" t="s">
        <v>93</v>
      </c>
      <c r="C6" s="8"/>
      <c r="D6" s="8"/>
      <c r="E6" s="8"/>
      <c r="F6" s="8"/>
      <c r="G6" s="8"/>
      <c r="H6" s="8"/>
      <c r="I6" s="8"/>
      <c r="J6" s="8">
        <v>0.0</v>
      </c>
      <c r="K6" s="8">
        <v>4.0</v>
      </c>
      <c r="L6" s="8">
        <v>6.5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4</v>
      </c>
      <c r="S6" s="8">
        <v>2.0</v>
      </c>
      <c r="T6" s="5"/>
      <c r="U6" s="8"/>
      <c r="V6" s="8"/>
      <c r="W6" s="5">
        <f t="shared" si="5"/>
        <v>6</v>
      </c>
      <c r="X6" s="8">
        <v>1.0</v>
      </c>
      <c r="Y6" s="5">
        <f t="shared" si="6"/>
        <v>6</v>
      </c>
      <c r="Z6" s="5">
        <f>SUM(Y6:Y9)</f>
        <v>166</v>
      </c>
    </row>
    <row r="7">
      <c r="A7" s="4"/>
      <c r="B7" s="8" t="s">
        <v>62</v>
      </c>
      <c r="C7" s="8"/>
      <c r="D7" s="8"/>
      <c r="E7" s="8"/>
      <c r="F7" s="8"/>
      <c r="G7" s="8"/>
      <c r="H7" s="8"/>
      <c r="I7" s="8"/>
      <c r="J7" s="8">
        <v>1.0</v>
      </c>
      <c r="K7" s="8">
        <v>11.0</v>
      </c>
      <c r="L7" s="8">
        <v>8.0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36</v>
      </c>
      <c r="S7" s="8">
        <v>0.0</v>
      </c>
      <c r="T7" s="5"/>
      <c r="U7" s="8"/>
      <c r="V7" s="8"/>
      <c r="W7" s="5">
        <f t="shared" si="5"/>
        <v>36</v>
      </c>
      <c r="X7" s="8">
        <v>1.0</v>
      </c>
      <c r="Y7" s="5">
        <f t="shared" si="6"/>
        <v>36</v>
      </c>
      <c r="Z7" s="5"/>
    </row>
    <row r="8">
      <c r="A8" s="4"/>
      <c r="B8" s="17" t="s">
        <v>121</v>
      </c>
      <c r="C8" s="8"/>
      <c r="D8" s="8"/>
      <c r="E8" s="8"/>
      <c r="F8" s="8"/>
      <c r="G8" s="8"/>
      <c r="H8" s="8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5"/>
      <c r="U8" s="8"/>
      <c r="V8" s="8"/>
      <c r="W8" s="5">
        <f t="shared" si="5"/>
        <v>0</v>
      </c>
      <c r="X8" s="8">
        <v>1.0</v>
      </c>
      <c r="Y8" s="5">
        <f t="shared" si="6"/>
        <v>0</v>
      </c>
      <c r="Z8" s="5"/>
    </row>
    <row r="9">
      <c r="A9" s="4"/>
      <c r="B9" s="8" t="s">
        <v>61</v>
      </c>
      <c r="C9" s="8">
        <v>53.0</v>
      </c>
      <c r="D9" s="8">
        <v>35.0</v>
      </c>
      <c r="E9" s="8">
        <v>4.0</v>
      </c>
      <c r="F9" s="8">
        <v>2.0</v>
      </c>
      <c r="G9" s="8">
        <v>151.0</v>
      </c>
      <c r="H9" s="8"/>
      <c r="I9" s="8">
        <v>1.0</v>
      </c>
      <c r="J9" s="8">
        <v>1.0</v>
      </c>
      <c r="K9" s="8">
        <v>6.0</v>
      </c>
      <c r="L9" s="8">
        <v>9.33</v>
      </c>
      <c r="M9" s="5">
        <f t="shared" si="1"/>
        <v>81</v>
      </c>
      <c r="N9" s="5">
        <f t="shared" si="2"/>
        <v>0</v>
      </c>
      <c r="O9" s="5">
        <f t="shared" si="3"/>
        <v>8</v>
      </c>
      <c r="P9" s="8">
        <v>4.0</v>
      </c>
      <c r="Q9" s="8"/>
      <c r="R9" s="5">
        <f t="shared" si="4"/>
        <v>31</v>
      </c>
      <c r="S9" s="8">
        <v>0.0</v>
      </c>
      <c r="T9" s="5"/>
      <c r="U9" s="8"/>
      <c r="V9" s="8"/>
      <c r="W9" s="5">
        <f t="shared" si="5"/>
        <v>124</v>
      </c>
      <c r="X9" s="8">
        <v>1.0</v>
      </c>
      <c r="Y9" s="5">
        <f t="shared" si="6"/>
        <v>124</v>
      </c>
      <c r="Z9" s="5"/>
    </row>
    <row r="10">
      <c r="A10" s="4" t="s">
        <v>3</v>
      </c>
      <c r="B10" s="8" t="s">
        <v>64</v>
      </c>
      <c r="C10" s="8"/>
      <c r="D10" s="8"/>
      <c r="E10" s="8"/>
      <c r="F10" s="8"/>
      <c r="G10" s="12"/>
      <c r="H10" s="12"/>
      <c r="I10" s="8"/>
      <c r="J10" s="8">
        <v>0.0</v>
      </c>
      <c r="K10" s="8">
        <v>7.0</v>
      </c>
      <c r="L10" s="8">
        <v>10.75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7</v>
      </c>
      <c r="S10" s="8">
        <v>-2.0</v>
      </c>
      <c r="T10" s="5"/>
      <c r="U10" s="8"/>
      <c r="V10" s="8"/>
      <c r="W10" s="5">
        <f t="shared" si="5"/>
        <v>5</v>
      </c>
      <c r="X10" s="8">
        <v>1.0</v>
      </c>
      <c r="Y10" s="5">
        <f t="shared" si="6"/>
        <v>5</v>
      </c>
      <c r="Z10" s="8">
        <f>sum(Y10)</f>
        <v>5</v>
      </c>
    </row>
    <row r="11">
      <c r="A11" s="9" t="s">
        <v>5</v>
      </c>
      <c r="B11" s="8" t="s">
        <v>68</v>
      </c>
      <c r="C11" s="8">
        <v>76.0</v>
      </c>
      <c r="D11" s="8">
        <v>45.0</v>
      </c>
      <c r="E11" s="8">
        <v>4.0</v>
      </c>
      <c r="F11" s="8">
        <v>6.0</v>
      </c>
      <c r="G11" s="12">
        <v>168.0</v>
      </c>
      <c r="H11" s="12">
        <v>1.0</v>
      </c>
      <c r="I11" s="8">
        <v>1.0</v>
      </c>
      <c r="J11" s="8"/>
      <c r="K11" s="8"/>
      <c r="L11" s="8"/>
      <c r="M11" s="5">
        <f t="shared" si="1"/>
        <v>128</v>
      </c>
      <c r="N11" s="5">
        <f t="shared" si="2"/>
        <v>4</v>
      </c>
      <c r="O11" s="5">
        <f t="shared" si="3"/>
        <v>8</v>
      </c>
      <c r="P11" s="8">
        <v>4.0</v>
      </c>
      <c r="Q11" s="8"/>
      <c r="R11" s="5">
        <f t="shared" si="4"/>
        <v>0</v>
      </c>
      <c r="S11" s="8"/>
      <c r="T11" s="5"/>
      <c r="U11" s="8"/>
      <c r="V11" s="8"/>
      <c r="W11" s="5">
        <f t="shared" si="5"/>
        <v>144</v>
      </c>
      <c r="X11" s="8">
        <v>1.0</v>
      </c>
      <c r="Y11" s="5">
        <f t="shared" si="6"/>
        <v>144</v>
      </c>
      <c r="Z11" s="5">
        <f>SUM(Y11:Y116)</f>
        <v>437</v>
      </c>
    </row>
    <row r="12">
      <c r="A12" s="3"/>
      <c r="B12" s="2" t="s">
        <v>70</v>
      </c>
      <c r="C12" s="2"/>
      <c r="D12" s="2"/>
      <c r="E12" s="2"/>
      <c r="F12" s="2"/>
      <c r="G12" s="2"/>
      <c r="H12" s="2"/>
      <c r="I12" s="3"/>
      <c r="J12" s="2">
        <v>0.0</v>
      </c>
      <c r="K12" s="2">
        <v>3.0</v>
      </c>
      <c r="L12" s="2">
        <v>4.0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3</v>
      </c>
      <c r="S12" s="8"/>
      <c r="T12" s="5"/>
      <c r="U12" s="8">
        <v>8.0</v>
      </c>
      <c r="V12" s="8"/>
      <c r="W12" s="5">
        <f t="shared" si="5"/>
        <v>11</v>
      </c>
      <c r="X12" s="8">
        <v>2.0</v>
      </c>
      <c r="Y12" s="5">
        <f t="shared" si="6"/>
        <v>22</v>
      </c>
      <c r="Z12" s="3"/>
    </row>
    <row r="13">
      <c r="A13" s="3"/>
      <c r="B13" s="2" t="s">
        <v>69</v>
      </c>
      <c r="C13" s="2">
        <v>68.0</v>
      </c>
      <c r="D13" s="2">
        <v>30.0</v>
      </c>
      <c r="E13" s="2">
        <v>6.0</v>
      </c>
      <c r="F13" s="2">
        <v>5.0</v>
      </c>
      <c r="G13" s="2">
        <v>226.0</v>
      </c>
      <c r="H13" s="2"/>
      <c r="I13" s="2">
        <v>1.0</v>
      </c>
      <c r="J13" s="2"/>
      <c r="K13" s="2"/>
      <c r="L13" s="2"/>
      <c r="M13" s="5">
        <f t="shared" si="1"/>
        <v>122</v>
      </c>
      <c r="N13" s="5">
        <f t="shared" si="2"/>
        <v>0</v>
      </c>
      <c r="O13" s="5">
        <f t="shared" si="3"/>
        <v>8</v>
      </c>
      <c r="P13" s="8">
        <v>6.0</v>
      </c>
      <c r="Q13" s="8"/>
      <c r="R13" s="5">
        <f t="shared" si="4"/>
        <v>0</v>
      </c>
      <c r="S13" s="8"/>
      <c r="T13" s="5"/>
      <c r="U13" s="8"/>
      <c r="V13" s="8"/>
      <c r="W13" s="5">
        <f t="shared" si="5"/>
        <v>136</v>
      </c>
      <c r="X13" s="8">
        <v>1.5</v>
      </c>
      <c r="Y13" s="5">
        <f t="shared" si="6"/>
        <v>204</v>
      </c>
      <c r="Z13" s="3"/>
    </row>
    <row r="14">
      <c r="A14" s="3"/>
      <c r="B14" s="2" t="s">
        <v>116</v>
      </c>
      <c r="C14" s="3"/>
      <c r="D14" s="3"/>
      <c r="E14" s="3"/>
      <c r="F14" s="3"/>
      <c r="G14" s="3"/>
      <c r="H14" s="3"/>
      <c r="I14" s="3"/>
      <c r="J14" s="2">
        <v>2.0</v>
      </c>
      <c r="K14" s="2">
        <v>9.0</v>
      </c>
      <c r="L14" s="2">
        <v>6.25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59</v>
      </c>
      <c r="S14" s="8">
        <v>2.0</v>
      </c>
      <c r="T14" s="5"/>
      <c r="U14" s="8"/>
      <c r="V14" s="8"/>
      <c r="W14" s="5">
        <f t="shared" si="5"/>
        <v>61</v>
      </c>
      <c r="X14" s="8">
        <v>1.0</v>
      </c>
      <c r="Y14" s="5">
        <f t="shared" si="6"/>
        <v>61</v>
      </c>
      <c r="Z14" s="3"/>
    </row>
    <row r="15">
      <c r="A15" s="3"/>
      <c r="B15" s="2" t="s">
        <v>66</v>
      </c>
      <c r="C15" s="2">
        <v>4.0</v>
      </c>
      <c r="D15" s="2">
        <v>6.0</v>
      </c>
      <c r="E15" s="2">
        <v>0.0</v>
      </c>
      <c r="F15" s="2">
        <v>0.0</v>
      </c>
      <c r="G15" s="2">
        <v>67.0</v>
      </c>
      <c r="H15" s="3"/>
      <c r="I15" s="3"/>
      <c r="J15" s="3"/>
      <c r="K15" s="3"/>
      <c r="L15" s="3"/>
      <c r="M15" s="5">
        <f t="shared" si="1"/>
        <v>4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0</v>
      </c>
      <c r="S15" s="8"/>
      <c r="T15" s="5"/>
      <c r="U15" s="8"/>
      <c r="V15" s="8"/>
      <c r="W15" s="5">
        <f t="shared" si="5"/>
        <v>4</v>
      </c>
      <c r="X15" s="8">
        <v>1.0</v>
      </c>
      <c r="Y15" s="5">
        <f t="shared" si="6"/>
        <v>4</v>
      </c>
      <c r="Z15" s="3"/>
    </row>
    <row r="16">
      <c r="A16" s="3"/>
      <c r="B16" s="2" t="s">
        <v>67</v>
      </c>
      <c r="C16" s="3"/>
      <c r="D16" s="3"/>
      <c r="E16" s="3"/>
      <c r="F16" s="3"/>
      <c r="G16" s="3"/>
      <c r="H16" s="3"/>
      <c r="I16" s="3"/>
      <c r="J16" s="2">
        <v>0.0</v>
      </c>
      <c r="K16" s="2">
        <v>6.0</v>
      </c>
      <c r="L16" s="2">
        <v>12.0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8"/>
      <c r="Q16" s="8"/>
      <c r="R16" s="5">
        <f t="shared" si="4"/>
        <v>6</v>
      </c>
      <c r="S16" s="8">
        <v>-4.0</v>
      </c>
      <c r="T16" s="5"/>
      <c r="U16" s="8"/>
      <c r="V16" s="8"/>
      <c r="W16" s="5">
        <f t="shared" si="5"/>
        <v>2</v>
      </c>
      <c r="X16" s="8">
        <v>1.0</v>
      </c>
      <c r="Y16" s="5">
        <f t="shared" si="6"/>
        <v>2</v>
      </c>
      <c r="Z1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4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56</v>
      </c>
      <c r="C2" s="8">
        <v>65.0</v>
      </c>
      <c r="D2" s="8">
        <v>45.0</v>
      </c>
      <c r="E2" s="8">
        <v>2.0</v>
      </c>
      <c r="F2" s="8">
        <v>4.0</v>
      </c>
      <c r="G2" s="8">
        <v>144.44</v>
      </c>
      <c r="H2" s="5"/>
      <c r="I2" s="8">
        <v>1.0</v>
      </c>
      <c r="J2" s="5"/>
      <c r="K2" s="5"/>
      <c r="L2" s="5"/>
      <c r="M2" s="5">
        <f t="shared" ref="M2:M16" si="1">(C2*1)+(E2*4)+(F2*6)</f>
        <v>97</v>
      </c>
      <c r="N2" s="5">
        <f t="shared" ref="N2:N16" si="2">H2*4</f>
        <v>0</v>
      </c>
      <c r="O2" s="5">
        <f t="shared" ref="O2:O16" si="3">I2*8</f>
        <v>8</v>
      </c>
      <c r="P2" s="8">
        <v>2.0</v>
      </c>
      <c r="Q2" s="8"/>
      <c r="R2" s="5">
        <f t="shared" ref="R2:R16" si="4">(J2*25)+(K2*1)</f>
        <v>0</v>
      </c>
      <c r="S2" s="5"/>
      <c r="T2" s="5"/>
      <c r="U2" s="5"/>
      <c r="V2" s="5"/>
      <c r="W2" s="5">
        <f t="shared" ref="W2:W16" si="5">SUM(M2:V2)</f>
        <v>107</v>
      </c>
      <c r="X2" s="8">
        <v>1.0</v>
      </c>
      <c r="Y2" s="5">
        <f t="shared" ref="Y2:Y16" si="6">W2*X2</f>
        <v>107</v>
      </c>
      <c r="Z2" s="5">
        <f>sum(Y2:Y6)</f>
        <v>232</v>
      </c>
    </row>
    <row r="3">
      <c r="A3" s="4"/>
      <c r="B3" s="8" t="s">
        <v>57</v>
      </c>
      <c r="C3" s="8">
        <v>9.0</v>
      </c>
      <c r="D3" s="8">
        <v>7.0</v>
      </c>
      <c r="E3" s="8">
        <v>0.0</v>
      </c>
      <c r="F3" s="8">
        <v>1.0</v>
      </c>
      <c r="G3" s="8">
        <v>128.57</v>
      </c>
      <c r="H3" s="5"/>
      <c r="I3" s="5"/>
      <c r="J3" s="5"/>
      <c r="K3" s="5"/>
      <c r="L3" s="5"/>
      <c r="M3" s="5">
        <f t="shared" si="1"/>
        <v>15</v>
      </c>
      <c r="N3" s="5">
        <f t="shared" si="2"/>
        <v>0</v>
      </c>
      <c r="O3" s="5">
        <f t="shared" si="3"/>
        <v>0</v>
      </c>
      <c r="P3" s="5"/>
      <c r="Q3" s="5"/>
      <c r="R3" s="5">
        <f t="shared" si="4"/>
        <v>0</v>
      </c>
      <c r="S3" s="5"/>
      <c r="T3" s="5"/>
      <c r="U3" s="8">
        <v>16.0</v>
      </c>
      <c r="V3" s="8"/>
      <c r="W3" s="5">
        <f t="shared" si="5"/>
        <v>31</v>
      </c>
      <c r="X3" s="8">
        <v>1.0</v>
      </c>
      <c r="Y3" s="5">
        <f t="shared" si="6"/>
        <v>31</v>
      </c>
      <c r="Z3" s="5"/>
    </row>
    <row r="4">
      <c r="A4" s="4"/>
      <c r="B4" s="13" t="s">
        <v>58</v>
      </c>
      <c r="C4" s="5"/>
      <c r="D4" s="5"/>
      <c r="E4" s="5"/>
      <c r="F4" s="5"/>
      <c r="G4" s="5"/>
      <c r="H4" s="5"/>
      <c r="I4" s="5"/>
      <c r="J4" s="5"/>
      <c r="K4" s="5"/>
      <c r="L4" s="5"/>
      <c r="M4" s="5">
        <f t="shared" si="1"/>
        <v>0</v>
      </c>
      <c r="N4" s="5">
        <f t="shared" si="2"/>
        <v>0</v>
      </c>
      <c r="O4" s="5">
        <f t="shared" si="3"/>
        <v>0</v>
      </c>
      <c r="P4" s="5"/>
      <c r="Q4" s="5"/>
      <c r="R4" s="5">
        <f t="shared" si="4"/>
        <v>0</v>
      </c>
      <c r="S4" s="5"/>
      <c r="T4" s="5"/>
      <c r="U4" s="5"/>
      <c r="V4" s="5"/>
      <c r="W4" s="5">
        <f t="shared" si="5"/>
        <v>0</v>
      </c>
      <c r="X4" s="8">
        <v>1.0</v>
      </c>
      <c r="Y4" s="5">
        <f t="shared" si="6"/>
        <v>0</v>
      </c>
      <c r="Z4" s="5"/>
    </row>
    <row r="5">
      <c r="A5" s="4"/>
      <c r="B5" s="8" t="s">
        <v>59</v>
      </c>
      <c r="C5" s="5"/>
      <c r="D5" s="5"/>
      <c r="E5" s="5"/>
      <c r="F5" s="5"/>
      <c r="G5" s="5"/>
      <c r="H5" s="5"/>
      <c r="I5" s="5"/>
      <c r="J5" s="8">
        <v>1.0</v>
      </c>
      <c r="K5" s="8">
        <v>6.0</v>
      </c>
      <c r="L5" s="8">
        <v>7.75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5"/>
      <c r="Q5" s="5"/>
      <c r="R5" s="5">
        <f t="shared" si="4"/>
        <v>31</v>
      </c>
      <c r="S5" s="5"/>
      <c r="T5" s="5"/>
      <c r="U5" s="5"/>
      <c r="V5" s="5"/>
      <c r="W5" s="5">
        <f t="shared" si="5"/>
        <v>31</v>
      </c>
      <c r="X5" s="8">
        <v>1.0</v>
      </c>
      <c r="Y5" s="5">
        <f t="shared" si="6"/>
        <v>31</v>
      </c>
      <c r="Z5" s="5"/>
    </row>
    <row r="6">
      <c r="A6" s="4"/>
      <c r="B6" s="8" t="s">
        <v>60</v>
      </c>
      <c r="C6" s="8">
        <v>31.0</v>
      </c>
      <c r="D6" s="8">
        <v>25.0</v>
      </c>
      <c r="E6" s="8">
        <v>2.0</v>
      </c>
      <c r="F6" s="8">
        <v>2.0</v>
      </c>
      <c r="G6" s="8">
        <v>124.0</v>
      </c>
      <c r="H6" s="8">
        <v>1.0</v>
      </c>
      <c r="I6" s="5"/>
      <c r="J6" s="5"/>
      <c r="K6" s="5"/>
      <c r="L6" s="5"/>
      <c r="M6" s="5">
        <f t="shared" si="1"/>
        <v>51</v>
      </c>
      <c r="N6" s="5">
        <f t="shared" si="2"/>
        <v>4</v>
      </c>
      <c r="O6" s="5">
        <f t="shared" si="3"/>
        <v>0</v>
      </c>
      <c r="P6" s="5"/>
      <c r="Q6" s="5"/>
      <c r="R6" s="5">
        <f t="shared" si="4"/>
        <v>0</v>
      </c>
      <c r="S6" s="5"/>
      <c r="T6" s="5"/>
      <c r="U6" s="8">
        <v>8.0</v>
      </c>
      <c r="V6" s="5"/>
      <c r="W6" s="5">
        <f t="shared" si="5"/>
        <v>63</v>
      </c>
      <c r="X6" s="8">
        <v>1.0</v>
      </c>
      <c r="Y6" s="5">
        <f t="shared" si="6"/>
        <v>63</v>
      </c>
      <c r="Z6" s="5"/>
    </row>
    <row r="7">
      <c r="A7" s="4" t="s">
        <v>2</v>
      </c>
      <c r="B7" s="8" t="s">
        <v>61</v>
      </c>
      <c r="C7" s="8">
        <v>17.0</v>
      </c>
      <c r="D7" s="8">
        <v>18.0</v>
      </c>
      <c r="E7" s="8">
        <v>1.0</v>
      </c>
      <c r="F7" s="8">
        <v>0.0</v>
      </c>
      <c r="G7" s="8">
        <v>94.44</v>
      </c>
      <c r="H7" s="5"/>
      <c r="I7" s="5"/>
      <c r="J7" s="8">
        <v>0.0</v>
      </c>
      <c r="K7" s="8">
        <v>8.0</v>
      </c>
      <c r="L7" s="8">
        <v>7.0</v>
      </c>
      <c r="M7" s="5">
        <f t="shared" si="1"/>
        <v>21</v>
      </c>
      <c r="N7" s="5">
        <f t="shared" si="2"/>
        <v>0</v>
      </c>
      <c r="O7" s="5">
        <f t="shared" si="3"/>
        <v>0</v>
      </c>
      <c r="P7" s="5"/>
      <c r="Q7" s="5"/>
      <c r="R7" s="5">
        <f t="shared" si="4"/>
        <v>8</v>
      </c>
      <c r="S7" s="8">
        <v>2.0</v>
      </c>
      <c r="T7" s="8"/>
      <c r="U7" s="8">
        <v>8.0</v>
      </c>
      <c r="V7" s="5"/>
      <c r="W7" s="5">
        <f t="shared" si="5"/>
        <v>39</v>
      </c>
      <c r="X7" s="8">
        <v>1.0</v>
      </c>
      <c r="Y7" s="5">
        <f t="shared" si="6"/>
        <v>39</v>
      </c>
      <c r="Z7" s="5">
        <f>SUM(Y7:Y8)</f>
        <v>133</v>
      </c>
    </row>
    <row r="8">
      <c r="A8" s="4"/>
      <c r="B8" s="8" t="s">
        <v>62</v>
      </c>
      <c r="C8" s="8">
        <v>28.0</v>
      </c>
      <c r="D8" s="8">
        <v>15.0</v>
      </c>
      <c r="E8" s="8">
        <v>2.0</v>
      </c>
      <c r="F8" s="8">
        <v>2.0</v>
      </c>
      <c r="G8" s="8">
        <v>186.66</v>
      </c>
      <c r="H8" s="8">
        <v>1.0</v>
      </c>
      <c r="I8" s="5"/>
      <c r="J8" s="8">
        <v>1.0</v>
      </c>
      <c r="K8" s="8">
        <v>5.0</v>
      </c>
      <c r="L8" s="8">
        <v>9.0</v>
      </c>
      <c r="M8" s="5">
        <f t="shared" si="1"/>
        <v>48</v>
      </c>
      <c r="N8" s="5">
        <f t="shared" si="2"/>
        <v>4</v>
      </c>
      <c r="O8" s="5">
        <f t="shared" si="3"/>
        <v>0</v>
      </c>
      <c r="P8" s="8">
        <v>6.0</v>
      </c>
      <c r="Q8" s="8"/>
      <c r="R8" s="5">
        <f t="shared" si="4"/>
        <v>30</v>
      </c>
      <c r="S8" s="8">
        <v>0.0</v>
      </c>
      <c r="T8" s="5"/>
      <c r="U8" s="5"/>
      <c r="V8" s="8">
        <v>6.0</v>
      </c>
      <c r="W8" s="5">
        <f t="shared" si="5"/>
        <v>94</v>
      </c>
      <c r="X8" s="8">
        <v>1.0</v>
      </c>
      <c r="Y8" s="5">
        <f t="shared" si="6"/>
        <v>94</v>
      </c>
      <c r="Z8" s="5"/>
    </row>
    <row r="9">
      <c r="A9" s="4" t="s">
        <v>3</v>
      </c>
      <c r="B9" s="8" t="s">
        <v>63</v>
      </c>
      <c r="C9" s="8">
        <v>53.0</v>
      </c>
      <c r="D9" s="8">
        <v>26.0</v>
      </c>
      <c r="E9" s="8">
        <v>6.0</v>
      </c>
      <c r="F9" s="8">
        <v>3.0</v>
      </c>
      <c r="G9" s="12">
        <v>203.84</v>
      </c>
      <c r="H9" s="7"/>
      <c r="I9" s="8">
        <v>1.0</v>
      </c>
      <c r="J9" s="5"/>
      <c r="K9" s="5"/>
      <c r="L9" s="5"/>
      <c r="M9" s="5">
        <f t="shared" si="1"/>
        <v>95</v>
      </c>
      <c r="N9" s="5">
        <f t="shared" si="2"/>
        <v>0</v>
      </c>
      <c r="O9" s="5">
        <f t="shared" si="3"/>
        <v>8</v>
      </c>
      <c r="P9" s="8">
        <v>6.0</v>
      </c>
      <c r="Q9" s="8"/>
      <c r="R9" s="5">
        <f t="shared" si="4"/>
        <v>0</v>
      </c>
      <c r="S9" s="5"/>
      <c r="T9" s="5"/>
      <c r="U9" s="8">
        <v>8.0</v>
      </c>
      <c r="V9" s="5"/>
      <c r="W9" s="5">
        <f t="shared" si="5"/>
        <v>117</v>
      </c>
      <c r="X9" s="8">
        <v>1.5</v>
      </c>
      <c r="Y9" s="5">
        <f t="shared" si="6"/>
        <v>175.5</v>
      </c>
      <c r="Z9" s="8">
        <f>sum(Y9:Y10)</f>
        <v>180.5</v>
      </c>
    </row>
    <row r="10">
      <c r="A10" s="4"/>
      <c r="B10" s="8" t="s">
        <v>64</v>
      </c>
      <c r="C10" s="8">
        <v>1.0</v>
      </c>
      <c r="D10" s="8">
        <v>2.0</v>
      </c>
      <c r="E10" s="8">
        <v>0.0</v>
      </c>
      <c r="F10" s="8">
        <v>0.0</v>
      </c>
      <c r="G10" s="12">
        <v>50.0</v>
      </c>
      <c r="H10" s="7"/>
      <c r="I10" s="5"/>
      <c r="J10" s="8">
        <v>0.0</v>
      </c>
      <c r="K10" s="8">
        <v>4.0</v>
      </c>
      <c r="L10" s="8">
        <v>9.0</v>
      </c>
      <c r="M10" s="5">
        <f t="shared" si="1"/>
        <v>1</v>
      </c>
      <c r="N10" s="5">
        <f t="shared" si="2"/>
        <v>0</v>
      </c>
      <c r="O10" s="5">
        <f t="shared" si="3"/>
        <v>0</v>
      </c>
      <c r="P10" s="5"/>
      <c r="Q10" s="5"/>
      <c r="R10" s="5">
        <f t="shared" si="4"/>
        <v>4</v>
      </c>
      <c r="S10" s="8">
        <v>0.0</v>
      </c>
      <c r="T10" s="5"/>
      <c r="U10" s="5"/>
      <c r="V10" s="5"/>
      <c r="W10" s="5">
        <f t="shared" si="5"/>
        <v>5</v>
      </c>
      <c r="X10" s="8">
        <v>1.0</v>
      </c>
      <c r="Y10" s="5">
        <f t="shared" si="6"/>
        <v>5</v>
      </c>
      <c r="Z10" s="5"/>
    </row>
    <row r="11">
      <c r="A11" s="9" t="s">
        <v>5</v>
      </c>
      <c r="B11" s="13" t="s">
        <v>65</v>
      </c>
      <c r="C11" s="5"/>
      <c r="D11" s="5"/>
      <c r="E11" s="5"/>
      <c r="F11" s="5"/>
      <c r="G11" s="7"/>
      <c r="H11" s="7"/>
      <c r="I11" s="5"/>
      <c r="J11" s="5"/>
      <c r="K11" s="5"/>
      <c r="L11" s="5"/>
      <c r="M11" s="5">
        <f t="shared" si="1"/>
        <v>0</v>
      </c>
      <c r="N11" s="5">
        <f t="shared" si="2"/>
        <v>0</v>
      </c>
      <c r="O11" s="5">
        <f t="shared" si="3"/>
        <v>0</v>
      </c>
      <c r="P11" s="5"/>
      <c r="Q11" s="5"/>
      <c r="R11" s="5">
        <f t="shared" si="4"/>
        <v>0</v>
      </c>
      <c r="S11" s="5"/>
      <c r="T11" s="5"/>
      <c r="U11" s="5"/>
      <c r="V11" s="5"/>
      <c r="W11" s="5">
        <f t="shared" si="5"/>
        <v>0</v>
      </c>
      <c r="X11" s="8">
        <v>1.0</v>
      </c>
      <c r="Y11" s="5">
        <f t="shared" si="6"/>
        <v>0</v>
      </c>
      <c r="Z11" s="5">
        <f>SUM(Y11:Y16)</f>
        <v>221</v>
      </c>
    </row>
    <row r="12">
      <c r="A12" s="4"/>
      <c r="B12" s="8" t="s">
        <v>66</v>
      </c>
      <c r="C12" s="8">
        <v>0.0</v>
      </c>
      <c r="D12" s="8">
        <v>2.0</v>
      </c>
      <c r="E12" s="8">
        <v>0.0</v>
      </c>
      <c r="F12" s="8">
        <v>0.0</v>
      </c>
      <c r="G12" s="12">
        <v>0.0</v>
      </c>
      <c r="H12" s="7"/>
      <c r="I12" s="5"/>
      <c r="J12" s="5"/>
      <c r="K12" s="5"/>
      <c r="L12" s="5"/>
      <c r="M12" s="5">
        <f t="shared" si="1"/>
        <v>0</v>
      </c>
      <c r="N12" s="5">
        <f t="shared" si="2"/>
        <v>0</v>
      </c>
      <c r="O12" s="5">
        <f t="shared" si="3"/>
        <v>0</v>
      </c>
      <c r="P12" s="5"/>
      <c r="Q12" s="5"/>
      <c r="R12" s="5">
        <f t="shared" si="4"/>
        <v>0</v>
      </c>
      <c r="S12" s="5"/>
      <c r="T12" s="5"/>
      <c r="U12" s="8">
        <v>12.0</v>
      </c>
      <c r="V12" s="5"/>
      <c r="W12" s="5">
        <f t="shared" si="5"/>
        <v>12</v>
      </c>
      <c r="X12" s="8">
        <v>1.0</v>
      </c>
      <c r="Y12" s="5">
        <f t="shared" si="6"/>
        <v>12</v>
      </c>
      <c r="Z12" s="5"/>
    </row>
    <row r="13">
      <c r="A13" s="4"/>
      <c r="B13" s="8" t="s">
        <v>67</v>
      </c>
      <c r="C13" s="5"/>
      <c r="D13" s="5"/>
      <c r="E13" s="5"/>
      <c r="F13" s="5"/>
      <c r="G13" s="7"/>
      <c r="H13" s="7"/>
      <c r="I13" s="5"/>
      <c r="J13" s="8">
        <v>3.0</v>
      </c>
      <c r="K13" s="8">
        <v>15.0</v>
      </c>
      <c r="L13" s="8">
        <v>7.25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5"/>
      <c r="Q13" s="5"/>
      <c r="R13" s="5">
        <f t="shared" si="4"/>
        <v>90</v>
      </c>
      <c r="S13" s="8">
        <v>0.0</v>
      </c>
      <c r="T13" s="8">
        <v>8.0</v>
      </c>
      <c r="U13" s="5"/>
      <c r="V13" s="5"/>
      <c r="W13" s="5">
        <f t="shared" si="5"/>
        <v>98</v>
      </c>
      <c r="X13" s="8">
        <v>1.0</v>
      </c>
      <c r="Y13" s="5">
        <f t="shared" si="6"/>
        <v>98</v>
      </c>
      <c r="Z13" s="5"/>
    </row>
    <row r="14">
      <c r="A14" s="4"/>
      <c r="B14" s="8" t="s">
        <v>68</v>
      </c>
      <c r="C14" s="8">
        <v>0.0</v>
      </c>
      <c r="D14" s="8">
        <v>4.0</v>
      </c>
      <c r="E14" s="8">
        <v>0.0</v>
      </c>
      <c r="F14" s="8">
        <v>0.0</v>
      </c>
      <c r="G14" s="12">
        <v>0.0</v>
      </c>
      <c r="H14" s="7"/>
      <c r="I14" s="5"/>
      <c r="J14" s="5"/>
      <c r="K14" s="5"/>
      <c r="L14" s="5"/>
      <c r="M14" s="5">
        <f t="shared" si="1"/>
        <v>0</v>
      </c>
      <c r="N14" s="5">
        <f t="shared" si="2"/>
        <v>0</v>
      </c>
      <c r="O14" s="5">
        <f t="shared" si="3"/>
        <v>0</v>
      </c>
      <c r="P14" s="5"/>
      <c r="Q14" s="8">
        <v>-2.0</v>
      </c>
      <c r="R14" s="5">
        <f t="shared" si="4"/>
        <v>0</v>
      </c>
      <c r="S14" s="5"/>
      <c r="T14" s="5"/>
      <c r="U14" s="5"/>
      <c r="V14" s="5"/>
      <c r="W14" s="5">
        <f t="shared" si="5"/>
        <v>-2</v>
      </c>
      <c r="X14" s="8">
        <v>1.5</v>
      </c>
      <c r="Y14" s="5">
        <f t="shared" si="6"/>
        <v>-3</v>
      </c>
      <c r="Z14" s="5"/>
    </row>
    <row r="15">
      <c r="A15" s="4"/>
      <c r="B15" s="8" t="s">
        <v>69</v>
      </c>
      <c r="C15" s="8">
        <v>29.0</v>
      </c>
      <c r="D15" s="8">
        <v>26.0</v>
      </c>
      <c r="E15" s="8">
        <v>2.0</v>
      </c>
      <c r="F15" s="8">
        <v>1.0</v>
      </c>
      <c r="G15" s="12">
        <v>111.53</v>
      </c>
      <c r="H15" s="12">
        <v>1.0</v>
      </c>
      <c r="I15" s="5"/>
      <c r="J15" s="5"/>
      <c r="K15" s="5"/>
      <c r="L15" s="5"/>
      <c r="M15" s="5">
        <f t="shared" si="1"/>
        <v>43</v>
      </c>
      <c r="N15" s="5">
        <f t="shared" si="2"/>
        <v>4</v>
      </c>
      <c r="O15" s="5">
        <f t="shared" si="3"/>
        <v>0</v>
      </c>
      <c r="P15" s="5"/>
      <c r="Q15" s="5"/>
      <c r="R15" s="5">
        <f t="shared" si="4"/>
        <v>0</v>
      </c>
      <c r="S15" s="5"/>
      <c r="T15" s="5"/>
      <c r="U15" s="5"/>
      <c r="V15" s="5"/>
      <c r="W15" s="5">
        <f t="shared" si="5"/>
        <v>47</v>
      </c>
      <c r="X15" s="8">
        <v>1.0</v>
      </c>
      <c r="Y15" s="5">
        <f t="shared" si="6"/>
        <v>47</v>
      </c>
      <c r="Z15" s="5"/>
    </row>
    <row r="16">
      <c r="A16" s="4"/>
      <c r="B16" s="8" t="s">
        <v>70</v>
      </c>
      <c r="C16" s="8">
        <v>11.0</v>
      </c>
      <c r="D16" s="8">
        <v>7.0</v>
      </c>
      <c r="E16" s="8">
        <v>2.0</v>
      </c>
      <c r="F16" s="8">
        <v>0.0</v>
      </c>
      <c r="G16" s="12">
        <v>157.14</v>
      </c>
      <c r="H16" s="7"/>
      <c r="I16" s="5"/>
      <c r="J16" s="8">
        <v>1.0</v>
      </c>
      <c r="K16" s="8">
        <v>7.0</v>
      </c>
      <c r="L16" s="8">
        <v>8.0</v>
      </c>
      <c r="M16" s="5">
        <f t="shared" si="1"/>
        <v>19</v>
      </c>
      <c r="N16" s="5">
        <f t="shared" si="2"/>
        <v>0</v>
      </c>
      <c r="O16" s="5">
        <f t="shared" si="3"/>
        <v>0</v>
      </c>
      <c r="P16" s="5"/>
      <c r="Q16" s="5"/>
      <c r="R16" s="5">
        <f t="shared" si="4"/>
        <v>32</v>
      </c>
      <c r="S16" s="5"/>
      <c r="T16" s="8">
        <v>8.0</v>
      </c>
      <c r="U16" s="8">
        <v>8.0</v>
      </c>
      <c r="V16" s="5"/>
      <c r="W16" s="5">
        <f t="shared" si="5"/>
        <v>67</v>
      </c>
      <c r="X16" s="8">
        <v>1.0</v>
      </c>
      <c r="Y16" s="5">
        <f t="shared" si="6"/>
        <v>67</v>
      </c>
      <c r="Z16" s="5"/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25</v>
      </c>
      <c r="C2" s="8"/>
      <c r="D2" s="8"/>
      <c r="E2" s="8"/>
      <c r="F2" s="8"/>
      <c r="G2" s="8"/>
      <c r="H2" s="8"/>
      <c r="I2" s="8"/>
      <c r="J2" s="8">
        <v>0.0</v>
      </c>
      <c r="K2" s="8">
        <v>7.0</v>
      </c>
      <c r="L2" s="8">
        <v>8.25</v>
      </c>
      <c r="M2" s="5">
        <f t="shared" ref="M2:M7" si="1">(C2*1)+(E2*4)+(F2*6)</f>
        <v>0</v>
      </c>
      <c r="N2" s="5">
        <f t="shared" ref="N2:N7" si="2">H2*4</f>
        <v>0</v>
      </c>
      <c r="O2" s="5">
        <f t="shared" ref="O2:O7" si="3">I2*8</f>
        <v>0</v>
      </c>
      <c r="P2" s="8"/>
      <c r="Q2" s="8"/>
      <c r="R2" s="5">
        <f t="shared" ref="R2:R7" si="4">(J2*25)+(K2*1)</f>
        <v>7</v>
      </c>
      <c r="S2" s="8">
        <v>0.0</v>
      </c>
      <c r="T2" s="8"/>
      <c r="U2" s="8"/>
      <c r="V2" s="8"/>
      <c r="W2" s="5">
        <f t="shared" ref="W2:W7" si="5">SUM(M2:V2)</f>
        <v>7</v>
      </c>
      <c r="X2" s="8">
        <v>1.0</v>
      </c>
      <c r="Y2" s="5">
        <f t="shared" ref="Y2:Y7" si="6">W2*X2</f>
        <v>7</v>
      </c>
      <c r="Z2" s="5">
        <f>sum(Y2:Y3)</f>
        <v>179</v>
      </c>
    </row>
    <row r="3">
      <c r="A3" s="4"/>
      <c r="B3" s="8" t="s">
        <v>74</v>
      </c>
      <c r="C3" s="8">
        <v>90.0</v>
      </c>
      <c r="D3" s="8">
        <v>55.0</v>
      </c>
      <c r="E3" s="8">
        <v>10.0</v>
      </c>
      <c r="F3" s="8">
        <v>3.0</v>
      </c>
      <c r="G3" s="8">
        <v>164.0</v>
      </c>
      <c r="H3" s="8">
        <v>1.0</v>
      </c>
      <c r="I3" s="8">
        <v>1.0</v>
      </c>
      <c r="J3" s="8"/>
      <c r="K3" s="8"/>
      <c r="L3" s="8"/>
      <c r="M3" s="5">
        <f t="shared" si="1"/>
        <v>148</v>
      </c>
      <c r="N3" s="5">
        <f t="shared" si="2"/>
        <v>4</v>
      </c>
      <c r="O3" s="5">
        <f t="shared" si="3"/>
        <v>8</v>
      </c>
      <c r="P3" s="8">
        <v>4.0</v>
      </c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172</v>
      </c>
      <c r="X3" s="8">
        <v>1.0</v>
      </c>
      <c r="Y3" s="5">
        <f t="shared" si="6"/>
        <v>172</v>
      </c>
      <c r="Z3" s="5"/>
    </row>
    <row r="4">
      <c r="A4" s="4" t="s">
        <v>2</v>
      </c>
      <c r="B4" s="8" t="s">
        <v>26</v>
      </c>
      <c r="C4" s="8">
        <v>1.0</v>
      </c>
      <c r="D4" s="8">
        <v>2.0</v>
      </c>
      <c r="E4" s="8">
        <v>0.0</v>
      </c>
      <c r="F4" s="8">
        <v>0.0</v>
      </c>
      <c r="G4" s="8">
        <v>50.0</v>
      </c>
      <c r="H4" s="8"/>
      <c r="I4" s="8"/>
      <c r="J4" s="8">
        <v>1.0</v>
      </c>
      <c r="K4" s="8">
        <v>5.0</v>
      </c>
      <c r="L4" s="8">
        <v>11.25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30</v>
      </c>
      <c r="S4" s="8">
        <v>-4.0</v>
      </c>
      <c r="T4" s="5"/>
      <c r="U4" s="8"/>
      <c r="V4" s="8"/>
      <c r="W4" s="5">
        <f t="shared" si="5"/>
        <v>27</v>
      </c>
      <c r="X4" s="8">
        <v>1.0</v>
      </c>
      <c r="Y4" s="5">
        <f t="shared" si="6"/>
        <v>27</v>
      </c>
      <c r="Z4" s="5">
        <f>SUM(Y4)</f>
        <v>27</v>
      </c>
    </row>
    <row r="5">
      <c r="A5" s="4" t="s">
        <v>3</v>
      </c>
      <c r="B5" s="8" t="s">
        <v>94</v>
      </c>
      <c r="C5" s="8">
        <v>50.0</v>
      </c>
      <c r="D5" s="8">
        <v>36.0</v>
      </c>
      <c r="E5" s="8">
        <v>5.0</v>
      </c>
      <c r="F5" s="8">
        <v>1.0</v>
      </c>
      <c r="G5" s="12">
        <v>139.0</v>
      </c>
      <c r="H5" s="12"/>
      <c r="I5" s="8">
        <v>1.0</v>
      </c>
      <c r="J5" s="8"/>
      <c r="K5" s="8"/>
      <c r="L5" s="8"/>
      <c r="M5" s="5">
        <f t="shared" si="1"/>
        <v>76</v>
      </c>
      <c r="N5" s="5">
        <f t="shared" si="2"/>
        <v>0</v>
      </c>
      <c r="O5" s="5">
        <f t="shared" si="3"/>
        <v>8</v>
      </c>
      <c r="P5" s="8">
        <v>2.0</v>
      </c>
      <c r="Q5" s="8"/>
      <c r="R5" s="5">
        <f t="shared" si="4"/>
        <v>0</v>
      </c>
      <c r="S5" s="8"/>
      <c r="T5" s="5"/>
      <c r="U5" s="8"/>
      <c r="V5" s="8"/>
      <c r="W5" s="5">
        <f t="shared" si="5"/>
        <v>86</v>
      </c>
      <c r="X5" s="8">
        <v>1.5</v>
      </c>
      <c r="Y5" s="5">
        <f t="shared" si="6"/>
        <v>129</v>
      </c>
      <c r="Z5" s="8">
        <f>sum(Y5:Y7)</f>
        <v>250</v>
      </c>
    </row>
    <row r="6">
      <c r="A6" s="4"/>
      <c r="B6" s="8" t="s">
        <v>30</v>
      </c>
      <c r="C6" s="8">
        <v>14.0</v>
      </c>
      <c r="D6" s="8">
        <v>19.0</v>
      </c>
      <c r="E6" s="8">
        <v>0.0</v>
      </c>
      <c r="F6" s="8">
        <v>0.0</v>
      </c>
      <c r="G6" s="12">
        <v>74.0</v>
      </c>
      <c r="H6" s="12"/>
      <c r="I6" s="8"/>
      <c r="J6" s="8"/>
      <c r="K6" s="8"/>
      <c r="L6" s="8"/>
      <c r="M6" s="5">
        <f t="shared" si="1"/>
        <v>14</v>
      </c>
      <c r="N6" s="5">
        <f t="shared" si="2"/>
        <v>0</v>
      </c>
      <c r="O6" s="5">
        <f t="shared" si="3"/>
        <v>0</v>
      </c>
      <c r="P6" s="8">
        <v>0.0</v>
      </c>
      <c r="Q6" s="8"/>
      <c r="R6" s="5">
        <f t="shared" si="4"/>
        <v>0</v>
      </c>
      <c r="S6" s="8"/>
      <c r="T6" s="5"/>
      <c r="U6" s="8"/>
      <c r="V6" s="8"/>
      <c r="W6" s="5">
        <f t="shared" si="5"/>
        <v>14</v>
      </c>
      <c r="X6" s="8">
        <v>1.0</v>
      </c>
      <c r="Y6" s="5">
        <f t="shared" si="6"/>
        <v>14</v>
      </c>
      <c r="Z6" s="8"/>
    </row>
    <row r="7">
      <c r="A7" s="4"/>
      <c r="B7" s="8" t="s">
        <v>83</v>
      </c>
      <c r="C7" s="8">
        <v>41.0</v>
      </c>
      <c r="D7" s="8">
        <v>23.0</v>
      </c>
      <c r="E7" s="8">
        <v>8.0</v>
      </c>
      <c r="F7" s="8">
        <v>0.0</v>
      </c>
      <c r="G7" s="12">
        <v>178.0</v>
      </c>
      <c r="H7" s="12">
        <v>1.0</v>
      </c>
      <c r="I7" s="8"/>
      <c r="J7" s="8"/>
      <c r="K7" s="8"/>
      <c r="L7" s="8"/>
      <c r="M7" s="5">
        <f t="shared" si="1"/>
        <v>73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5"/>
      <c r="U7" s="8"/>
      <c r="V7" s="8">
        <v>24.0</v>
      </c>
      <c r="W7" s="5">
        <f t="shared" si="5"/>
        <v>107</v>
      </c>
      <c r="X7" s="8">
        <v>1.0</v>
      </c>
      <c r="Y7" s="5">
        <f t="shared" si="6"/>
        <v>107</v>
      </c>
      <c r="Z7" s="8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97</v>
      </c>
      <c r="C2" s="8">
        <v>45.0</v>
      </c>
      <c r="D2" s="8">
        <v>36.0</v>
      </c>
      <c r="E2" s="8">
        <v>3.0</v>
      </c>
      <c r="F2" s="8">
        <v>1.0</v>
      </c>
      <c r="G2" s="8">
        <v>125.0</v>
      </c>
      <c r="H2" s="8">
        <v>1.0</v>
      </c>
      <c r="I2" s="8"/>
      <c r="J2" s="8"/>
      <c r="K2" s="8"/>
      <c r="L2" s="8"/>
      <c r="M2" s="5">
        <f t="shared" ref="M2:M4" si="1">(C2*1)+(E2*4)+(F2*6)</f>
        <v>63</v>
      </c>
      <c r="N2" s="5">
        <f t="shared" ref="N2:N4" si="2">H2*4</f>
        <v>4</v>
      </c>
      <c r="O2" s="5">
        <f t="shared" ref="O2:O4" si="3">I2*8</f>
        <v>0</v>
      </c>
      <c r="P2" s="8">
        <v>0.0</v>
      </c>
      <c r="Q2" s="8"/>
      <c r="R2" s="5">
        <f t="shared" ref="R2:R4" si="4">(J2*25)+(K2*1)</f>
        <v>0</v>
      </c>
      <c r="S2" s="8"/>
      <c r="T2" s="5"/>
      <c r="U2" s="8"/>
      <c r="V2" s="8"/>
      <c r="W2" s="5">
        <f t="shared" ref="W2:W4" si="5">SUM(M2:V2)</f>
        <v>67</v>
      </c>
      <c r="X2" s="8">
        <v>1.0</v>
      </c>
      <c r="Y2" s="5">
        <f t="shared" ref="Y2:Y4" si="6">W2*X2</f>
        <v>67</v>
      </c>
      <c r="Z2" s="5">
        <f>SUM(Y2)</f>
        <v>67</v>
      </c>
    </row>
    <row r="3">
      <c r="A3" s="4" t="s">
        <v>3</v>
      </c>
      <c r="B3" s="8" t="s">
        <v>72</v>
      </c>
      <c r="C3" s="8">
        <v>34.0</v>
      </c>
      <c r="D3" s="8">
        <v>20.0</v>
      </c>
      <c r="E3" s="8">
        <v>1.0</v>
      </c>
      <c r="F3" s="8">
        <v>4.0</v>
      </c>
      <c r="G3" s="12">
        <v>170.0</v>
      </c>
      <c r="H3" s="12">
        <v>1.0</v>
      </c>
      <c r="I3" s="8"/>
      <c r="J3" s="8">
        <v>0.0</v>
      </c>
      <c r="K3" s="8">
        <v>6.0</v>
      </c>
      <c r="L3" s="8">
        <v>7.25</v>
      </c>
      <c r="M3" s="5">
        <f t="shared" si="1"/>
        <v>62</v>
      </c>
      <c r="N3" s="5">
        <f t="shared" si="2"/>
        <v>4</v>
      </c>
      <c r="O3" s="5">
        <f t="shared" si="3"/>
        <v>0</v>
      </c>
      <c r="P3" s="8">
        <v>4.0</v>
      </c>
      <c r="Q3" s="8"/>
      <c r="R3" s="5">
        <f t="shared" si="4"/>
        <v>6</v>
      </c>
      <c r="S3" s="8">
        <v>0.0</v>
      </c>
      <c r="T3" s="5"/>
      <c r="U3" s="8"/>
      <c r="V3" s="8"/>
      <c r="W3" s="5">
        <f t="shared" si="5"/>
        <v>76</v>
      </c>
      <c r="X3" s="8">
        <v>1.0</v>
      </c>
      <c r="Y3" s="5">
        <f t="shared" si="6"/>
        <v>76</v>
      </c>
      <c r="Z3" s="8">
        <f>sum(Y3)</f>
        <v>76</v>
      </c>
    </row>
    <row r="4">
      <c r="A4" s="9" t="s">
        <v>5</v>
      </c>
      <c r="B4" s="8" t="s">
        <v>89</v>
      </c>
      <c r="C4" s="8">
        <v>57.0</v>
      </c>
      <c r="D4" s="8">
        <v>42.0</v>
      </c>
      <c r="E4" s="8">
        <v>3.0</v>
      </c>
      <c r="F4" s="8">
        <v>3.0</v>
      </c>
      <c r="G4" s="12">
        <v>136.0</v>
      </c>
      <c r="H4" s="12"/>
      <c r="I4" s="8">
        <v>1.0</v>
      </c>
      <c r="J4" s="8"/>
      <c r="K4" s="8"/>
      <c r="L4" s="8"/>
      <c r="M4" s="5">
        <f t="shared" si="1"/>
        <v>87</v>
      </c>
      <c r="N4" s="5">
        <f t="shared" si="2"/>
        <v>0</v>
      </c>
      <c r="O4" s="5">
        <f t="shared" si="3"/>
        <v>8</v>
      </c>
      <c r="P4" s="8">
        <v>2.0</v>
      </c>
      <c r="Q4" s="8"/>
      <c r="R4" s="5">
        <f t="shared" si="4"/>
        <v>0</v>
      </c>
      <c r="S4" s="8"/>
      <c r="T4" s="5"/>
      <c r="U4" s="8"/>
      <c r="V4" s="8"/>
      <c r="W4" s="5">
        <f t="shared" si="5"/>
        <v>97</v>
      </c>
      <c r="X4" s="8">
        <v>1.0</v>
      </c>
      <c r="Y4" s="5">
        <f t="shared" si="6"/>
        <v>97</v>
      </c>
      <c r="Z4" s="5">
        <f>SUM(Y4)</f>
        <v>97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0.0</v>
      </c>
      <c r="D2" s="8">
        <v>4.0</v>
      </c>
      <c r="E2" s="8">
        <v>0.0</v>
      </c>
      <c r="F2" s="8">
        <v>0.0</v>
      </c>
      <c r="G2" s="8">
        <v>0.0</v>
      </c>
      <c r="H2" s="8"/>
      <c r="I2" s="8"/>
      <c r="J2" s="8"/>
      <c r="K2" s="8"/>
      <c r="L2" s="8"/>
      <c r="M2" s="5">
        <f t="shared" ref="M2:M16" si="1">(C2*1)+(E2*4)+(F2*6)</f>
        <v>0</v>
      </c>
      <c r="N2" s="5">
        <f t="shared" ref="N2:N16" si="2">H2*4</f>
        <v>0</v>
      </c>
      <c r="O2" s="5">
        <f t="shared" ref="O2:O16" si="3">I2*8</f>
        <v>0</v>
      </c>
      <c r="P2" s="8"/>
      <c r="Q2" s="8">
        <v>-2.0</v>
      </c>
      <c r="R2" s="5">
        <f t="shared" ref="R2:R16" si="4">(J2*25)+(K2*1)</f>
        <v>0</v>
      </c>
      <c r="S2" s="8"/>
      <c r="T2" s="8"/>
      <c r="U2" s="8"/>
      <c r="V2" s="8"/>
      <c r="W2" s="5">
        <f t="shared" ref="W2:W16" si="5">SUM(M2:V2)</f>
        <v>-2</v>
      </c>
      <c r="X2" s="8">
        <v>2.0</v>
      </c>
      <c r="Y2" s="5">
        <f t="shared" ref="Y2:Y16" si="6">W2*X2</f>
        <v>-4</v>
      </c>
      <c r="Z2" s="5">
        <f>sum(Y2:Y5)</f>
        <v>15</v>
      </c>
    </row>
    <row r="3">
      <c r="A3" s="4"/>
      <c r="B3" s="8" t="s">
        <v>81</v>
      </c>
      <c r="C3" s="8">
        <v>1.0</v>
      </c>
      <c r="D3" s="8">
        <v>4.0</v>
      </c>
      <c r="E3" s="8">
        <v>0.0</v>
      </c>
      <c r="F3" s="8">
        <v>0.0</v>
      </c>
      <c r="G3" s="8">
        <v>25.0</v>
      </c>
      <c r="H3" s="8"/>
      <c r="I3" s="8"/>
      <c r="J3" s="8"/>
      <c r="K3" s="8"/>
      <c r="L3" s="8"/>
      <c r="M3" s="5">
        <f t="shared" si="1"/>
        <v>1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8"/>
      <c r="W3" s="5">
        <f t="shared" si="5"/>
        <v>1</v>
      </c>
      <c r="X3" s="8">
        <v>1.0</v>
      </c>
      <c r="Y3" s="5">
        <f t="shared" si="6"/>
        <v>1</v>
      </c>
      <c r="Z3" s="5"/>
    </row>
    <row r="4">
      <c r="A4" s="4"/>
      <c r="B4" s="8" t="s">
        <v>60</v>
      </c>
      <c r="C4" s="8">
        <v>2.0</v>
      </c>
      <c r="D4" s="8">
        <v>2.0</v>
      </c>
      <c r="E4" s="8">
        <v>0.0</v>
      </c>
      <c r="F4" s="8">
        <v>0.0</v>
      </c>
      <c r="G4" s="8">
        <v>100.0</v>
      </c>
      <c r="H4" s="8"/>
      <c r="I4" s="8"/>
      <c r="J4" s="8"/>
      <c r="K4" s="8"/>
      <c r="L4" s="8"/>
      <c r="M4" s="5">
        <f t="shared" si="1"/>
        <v>2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>
        <v>8.0</v>
      </c>
      <c r="V4" s="8"/>
      <c r="W4" s="5">
        <f t="shared" si="5"/>
        <v>10</v>
      </c>
      <c r="X4" s="8">
        <v>1.0</v>
      </c>
      <c r="Y4" s="5">
        <f t="shared" si="6"/>
        <v>10</v>
      </c>
      <c r="Z4" s="5"/>
    </row>
    <row r="5">
      <c r="A5" s="4"/>
      <c r="B5" s="8" t="s">
        <v>120</v>
      </c>
      <c r="C5" s="8"/>
      <c r="D5" s="8"/>
      <c r="E5" s="8"/>
      <c r="F5" s="8"/>
      <c r="G5" s="8"/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5"/>
      <c r="U5" s="8">
        <v>8.0</v>
      </c>
      <c r="V5" s="8"/>
      <c r="W5" s="5">
        <f t="shared" si="5"/>
        <v>8</v>
      </c>
      <c r="X5" s="8">
        <v>1.0</v>
      </c>
      <c r="Y5" s="5">
        <f t="shared" si="6"/>
        <v>8</v>
      </c>
      <c r="Z5" s="5"/>
    </row>
    <row r="6">
      <c r="A6" s="4" t="s">
        <v>2</v>
      </c>
      <c r="B6" s="8" t="s">
        <v>86</v>
      </c>
      <c r="C6" s="8">
        <v>8.0</v>
      </c>
      <c r="D6" s="8">
        <v>8.0</v>
      </c>
      <c r="E6" s="8">
        <v>0.0</v>
      </c>
      <c r="F6" s="8">
        <v>1.0</v>
      </c>
      <c r="G6" s="8">
        <v>100.0</v>
      </c>
      <c r="H6" s="8"/>
      <c r="I6" s="8"/>
      <c r="J6" s="8"/>
      <c r="K6" s="8"/>
      <c r="L6" s="8"/>
      <c r="M6" s="5">
        <f t="shared" si="1"/>
        <v>14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5"/>
      <c r="U6" s="8">
        <v>8.0</v>
      </c>
      <c r="V6" s="8"/>
      <c r="W6" s="5">
        <f t="shared" si="5"/>
        <v>22</v>
      </c>
      <c r="X6" s="8">
        <v>2.0</v>
      </c>
      <c r="Y6" s="5">
        <f t="shared" si="6"/>
        <v>44</v>
      </c>
      <c r="Z6" s="5">
        <f>SUM(Y6:Y9)</f>
        <v>277</v>
      </c>
    </row>
    <row r="7">
      <c r="A7" s="4"/>
      <c r="B7" s="8" t="s">
        <v>43</v>
      </c>
      <c r="C7" s="8">
        <v>71.0</v>
      </c>
      <c r="D7" s="8">
        <v>44.0</v>
      </c>
      <c r="E7" s="8">
        <v>9.0</v>
      </c>
      <c r="F7" s="8">
        <v>2.0</v>
      </c>
      <c r="G7" s="8">
        <v>161.0</v>
      </c>
      <c r="H7" s="8"/>
      <c r="I7" s="8">
        <v>1.0</v>
      </c>
      <c r="J7" s="8"/>
      <c r="K7" s="8"/>
      <c r="L7" s="8"/>
      <c r="M7" s="5">
        <f t="shared" si="1"/>
        <v>119</v>
      </c>
      <c r="N7" s="5">
        <f t="shared" si="2"/>
        <v>0</v>
      </c>
      <c r="O7" s="5">
        <f t="shared" si="3"/>
        <v>8</v>
      </c>
      <c r="P7" s="8">
        <v>4.0</v>
      </c>
      <c r="Q7" s="8"/>
      <c r="R7" s="5">
        <f t="shared" si="4"/>
        <v>0</v>
      </c>
      <c r="S7" s="8"/>
      <c r="T7" s="5"/>
      <c r="U7" s="8"/>
      <c r="V7" s="8"/>
      <c r="W7" s="5">
        <f t="shared" si="5"/>
        <v>131</v>
      </c>
      <c r="X7" s="8">
        <v>1.0</v>
      </c>
      <c r="Y7" s="5">
        <f t="shared" si="6"/>
        <v>131</v>
      </c>
      <c r="Z7" s="5"/>
    </row>
    <row r="8">
      <c r="A8" s="4"/>
      <c r="B8" s="8" t="s">
        <v>93</v>
      </c>
      <c r="C8" s="8"/>
      <c r="D8" s="8"/>
      <c r="E8" s="8"/>
      <c r="F8" s="8"/>
      <c r="G8" s="8"/>
      <c r="H8" s="8"/>
      <c r="I8" s="8"/>
      <c r="J8" s="8">
        <v>1.0</v>
      </c>
      <c r="K8" s="8">
        <v>6.0</v>
      </c>
      <c r="L8" s="8">
        <v>10.33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31</v>
      </c>
      <c r="S8" s="8">
        <v>-2.0</v>
      </c>
      <c r="T8" s="5"/>
      <c r="U8" s="8"/>
      <c r="V8" s="8"/>
      <c r="W8" s="5">
        <f t="shared" si="5"/>
        <v>29</v>
      </c>
      <c r="X8" s="8">
        <v>1.0</v>
      </c>
      <c r="Y8" s="5">
        <f t="shared" si="6"/>
        <v>29</v>
      </c>
      <c r="Z8" s="5"/>
    </row>
    <row r="9">
      <c r="A9" s="4"/>
      <c r="B9" s="8" t="s">
        <v>62</v>
      </c>
      <c r="C9" s="8"/>
      <c r="D9" s="8"/>
      <c r="E9" s="8"/>
      <c r="F9" s="8"/>
      <c r="G9" s="8"/>
      <c r="H9" s="8"/>
      <c r="I9" s="8"/>
      <c r="J9" s="8">
        <v>2.0</v>
      </c>
      <c r="K9" s="8">
        <v>17.0</v>
      </c>
      <c r="L9" s="8">
        <v>3.0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67</v>
      </c>
      <c r="S9" s="8">
        <v>6.0</v>
      </c>
      <c r="T9" s="5"/>
      <c r="U9" s="8"/>
      <c r="V9" s="8"/>
      <c r="W9" s="5">
        <f t="shared" si="5"/>
        <v>73</v>
      </c>
      <c r="X9" s="8">
        <v>1.0</v>
      </c>
      <c r="Y9" s="5">
        <f t="shared" si="6"/>
        <v>73</v>
      </c>
      <c r="Z9" s="5"/>
    </row>
    <row r="10">
      <c r="A10" s="4" t="s">
        <v>3</v>
      </c>
      <c r="B10" s="8" t="s">
        <v>64</v>
      </c>
      <c r="C10" s="8"/>
      <c r="D10" s="8"/>
      <c r="E10" s="8"/>
      <c r="F10" s="8"/>
      <c r="G10" s="12"/>
      <c r="H10" s="12"/>
      <c r="I10" s="8"/>
      <c r="J10" s="8">
        <v>4.0</v>
      </c>
      <c r="K10" s="8">
        <v>12.0</v>
      </c>
      <c r="L10" s="8">
        <v>6.5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112</v>
      </c>
      <c r="S10" s="8">
        <v>2.0</v>
      </c>
      <c r="T10" s="8">
        <v>8.0</v>
      </c>
      <c r="U10" s="8">
        <v>8.0</v>
      </c>
      <c r="V10" s="8"/>
      <c r="W10" s="5">
        <f t="shared" si="5"/>
        <v>130</v>
      </c>
      <c r="X10" s="8">
        <v>1.0</v>
      </c>
      <c r="Y10" s="5">
        <f t="shared" si="6"/>
        <v>130</v>
      </c>
      <c r="Z10" s="8">
        <f>sum(Y10)</f>
        <v>130</v>
      </c>
    </row>
    <row r="11">
      <c r="A11" s="9" t="s">
        <v>5</v>
      </c>
      <c r="B11" s="8" t="s">
        <v>48</v>
      </c>
      <c r="C11" s="8">
        <v>1.0</v>
      </c>
      <c r="D11" s="8"/>
      <c r="E11" s="8"/>
      <c r="F11" s="8"/>
      <c r="G11" s="12"/>
      <c r="H11" s="12"/>
      <c r="I11" s="8"/>
      <c r="J11" s="8">
        <v>0.0</v>
      </c>
      <c r="K11" s="8">
        <v>7.0</v>
      </c>
      <c r="L11" s="8">
        <v>10.3</v>
      </c>
      <c r="M11" s="5">
        <f t="shared" si="1"/>
        <v>1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7</v>
      </c>
      <c r="S11" s="8">
        <v>-2.0</v>
      </c>
      <c r="T11" s="5"/>
      <c r="U11" s="8"/>
      <c r="V11" s="8"/>
      <c r="W11" s="5">
        <f t="shared" si="5"/>
        <v>6</v>
      </c>
      <c r="X11" s="8">
        <v>1.0</v>
      </c>
      <c r="Y11" s="5">
        <f t="shared" si="6"/>
        <v>6</v>
      </c>
      <c r="Z11" s="5">
        <f>SUM(Y11:Y16)</f>
        <v>373</v>
      </c>
    </row>
    <row r="12">
      <c r="A12" s="3"/>
      <c r="B12" s="2" t="s">
        <v>49</v>
      </c>
      <c r="C12" s="2">
        <v>1.0</v>
      </c>
      <c r="D12" s="2"/>
      <c r="E12" s="2"/>
      <c r="F12" s="2"/>
      <c r="G12" s="2"/>
      <c r="H12" s="2"/>
      <c r="I12" s="3"/>
      <c r="J12" s="2">
        <v>0.0</v>
      </c>
      <c r="K12" s="2">
        <v>6.0</v>
      </c>
      <c r="L12" s="2">
        <v>7.0</v>
      </c>
      <c r="M12" s="5">
        <f t="shared" si="1"/>
        <v>1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6</v>
      </c>
      <c r="S12" s="8">
        <v>0.0</v>
      </c>
      <c r="T12" s="5"/>
      <c r="U12" s="8"/>
      <c r="V12" s="8"/>
      <c r="W12" s="5">
        <f t="shared" si="5"/>
        <v>7</v>
      </c>
      <c r="X12" s="8">
        <v>1.0</v>
      </c>
      <c r="Y12" s="5">
        <f t="shared" si="6"/>
        <v>7</v>
      </c>
      <c r="Z12" s="3"/>
    </row>
    <row r="13">
      <c r="A13" s="3"/>
      <c r="B13" s="2" t="s">
        <v>68</v>
      </c>
      <c r="C13" s="2">
        <v>70.0</v>
      </c>
      <c r="D13" s="2">
        <v>46.0</v>
      </c>
      <c r="E13" s="2">
        <v>8.0</v>
      </c>
      <c r="F13" s="2">
        <v>3.0</v>
      </c>
      <c r="G13" s="2">
        <v>152.0</v>
      </c>
      <c r="H13" s="2"/>
      <c r="I13" s="2">
        <v>1.0</v>
      </c>
      <c r="J13" s="2"/>
      <c r="K13" s="2"/>
      <c r="L13" s="2"/>
      <c r="M13" s="5">
        <f t="shared" si="1"/>
        <v>120</v>
      </c>
      <c r="N13" s="5">
        <f t="shared" si="2"/>
        <v>0</v>
      </c>
      <c r="O13" s="5">
        <f t="shared" si="3"/>
        <v>8</v>
      </c>
      <c r="P13" s="8">
        <v>4.0</v>
      </c>
      <c r="Q13" s="8"/>
      <c r="R13" s="5">
        <f t="shared" si="4"/>
        <v>0</v>
      </c>
      <c r="S13" s="8"/>
      <c r="T13" s="5"/>
      <c r="U13" s="8"/>
      <c r="V13" s="8"/>
      <c r="W13" s="5">
        <f t="shared" si="5"/>
        <v>132</v>
      </c>
      <c r="X13" s="8">
        <v>1.0</v>
      </c>
      <c r="Y13" s="5">
        <f t="shared" si="6"/>
        <v>132</v>
      </c>
      <c r="Z13" s="3"/>
    </row>
    <row r="14">
      <c r="A14" s="3"/>
      <c r="B14" s="2" t="s">
        <v>69</v>
      </c>
      <c r="C14" s="2">
        <v>40.0</v>
      </c>
      <c r="D14" s="2">
        <v>19.0</v>
      </c>
      <c r="E14" s="2">
        <v>5.0</v>
      </c>
      <c r="F14" s="2">
        <v>2.0</v>
      </c>
      <c r="G14" s="2">
        <v>210.0</v>
      </c>
      <c r="H14" s="2">
        <v>1.0</v>
      </c>
      <c r="I14" s="3"/>
      <c r="J14" s="2"/>
      <c r="K14" s="2"/>
      <c r="L14" s="2"/>
      <c r="M14" s="5">
        <f t="shared" si="1"/>
        <v>72</v>
      </c>
      <c r="N14" s="5">
        <f t="shared" si="2"/>
        <v>4</v>
      </c>
      <c r="O14" s="5">
        <f t="shared" si="3"/>
        <v>0</v>
      </c>
      <c r="P14" s="8">
        <v>6.0</v>
      </c>
      <c r="Q14" s="8"/>
      <c r="R14" s="5">
        <f t="shared" si="4"/>
        <v>0</v>
      </c>
      <c r="S14" s="8"/>
      <c r="T14" s="5"/>
      <c r="U14" s="8"/>
      <c r="V14" s="8"/>
      <c r="W14" s="5">
        <f t="shared" si="5"/>
        <v>82</v>
      </c>
      <c r="X14" s="8">
        <v>1.5</v>
      </c>
      <c r="Y14" s="5">
        <f t="shared" si="6"/>
        <v>123</v>
      </c>
      <c r="Z14" s="3"/>
    </row>
    <row r="15">
      <c r="A15" s="3"/>
      <c r="B15" s="2" t="s">
        <v>70</v>
      </c>
      <c r="C15" s="2">
        <v>22.0</v>
      </c>
      <c r="D15" s="2">
        <v>19.0</v>
      </c>
      <c r="E15" s="2">
        <v>2.0</v>
      </c>
      <c r="F15" s="2">
        <v>1.0</v>
      </c>
      <c r="G15" s="2">
        <v>116.0</v>
      </c>
      <c r="H15" s="3"/>
      <c r="I15" s="3"/>
      <c r="J15" s="3"/>
      <c r="K15" s="3"/>
      <c r="L15" s="3"/>
      <c r="M15" s="5">
        <f t="shared" si="1"/>
        <v>36</v>
      </c>
      <c r="N15" s="5">
        <f t="shared" si="2"/>
        <v>0</v>
      </c>
      <c r="O15" s="5">
        <f t="shared" si="3"/>
        <v>0</v>
      </c>
      <c r="P15" s="8">
        <v>0.0</v>
      </c>
      <c r="Q15" s="8"/>
      <c r="R15" s="5">
        <f t="shared" si="4"/>
        <v>0</v>
      </c>
      <c r="S15" s="8"/>
      <c r="T15" s="5"/>
      <c r="U15" s="8"/>
      <c r="V15" s="8"/>
      <c r="W15" s="5">
        <f t="shared" si="5"/>
        <v>36</v>
      </c>
      <c r="X15" s="8">
        <v>2.0</v>
      </c>
      <c r="Y15" s="5">
        <f t="shared" si="6"/>
        <v>72</v>
      </c>
      <c r="Z15" s="3"/>
    </row>
    <row r="16">
      <c r="A16" s="3"/>
      <c r="B16" s="2" t="s">
        <v>116</v>
      </c>
      <c r="C16" s="3"/>
      <c r="D16" s="3"/>
      <c r="E16" s="3"/>
      <c r="F16" s="3"/>
      <c r="G16" s="3"/>
      <c r="H16" s="3"/>
      <c r="I16" s="3"/>
      <c r="J16" s="2">
        <v>1.0</v>
      </c>
      <c r="K16" s="2">
        <v>8.0</v>
      </c>
      <c r="L16" s="2">
        <v>9.75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8"/>
      <c r="Q16" s="8"/>
      <c r="R16" s="5">
        <f t="shared" si="4"/>
        <v>33</v>
      </c>
      <c r="S16" s="8">
        <v>0.0</v>
      </c>
      <c r="T16" s="5"/>
      <c r="U16" s="8"/>
      <c r="V16" s="8"/>
      <c r="W16" s="5">
        <f t="shared" si="5"/>
        <v>33</v>
      </c>
      <c r="X16" s="8">
        <v>1.0</v>
      </c>
      <c r="Y16" s="5">
        <f t="shared" si="6"/>
        <v>33</v>
      </c>
      <c r="Z16" s="3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27</v>
      </c>
      <c r="C2" s="8">
        <v>26.0</v>
      </c>
      <c r="D2" s="8">
        <v>23.0</v>
      </c>
      <c r="E2" s="8">
        <v>4.0</v>
      </c>
      <c r="F2" s="8">
        <v>0.0</v>
      </c>
      <c r="G2" s="8">
        <v>113.0</v>
      </c>
      <c r="H2" s="8">
        <v>1.0</v>
      </c>
      <c r="I2" s="8"/>
      <c r="J2" s="8"/>
      <c r="K2" s="8"/>
      <c r="L2" s="8"/>
      <c r="M2" s="5">
        <f t="shared" ref="M2:M8" si="1">(C2*1)+(E2*4)+(F2*6)</f>
        <v>42</v>
      </c>
      <c r="N2" s="5">
        <f t="shared" ref="N2:N8" si="2">H2*4</f>
        <v>4</v>
      </c>
      <c r="O2" s="5">
        <f t="shared" ref="O2:O8" si="3">I2*8</f>
        <v>0</v>
      </c>
      <c r="P2" s="8">
        <v>0.0</v>
      </c>
      <c r="Q2" s="8"/>
      <c r="R2" s="5">
        <f t="shared" ref="R2:R8" si="4">(J2*25)+(K2*1)</f>
        <v>0</v>
      </c>
      <c r="S2" s="8"/>
      <c r="T2" s="8"/>
      <c r="U2" s="8">
        <v>8.0</v>
      </c>
      <c r="V2" s="8"/>
      <c r="W2" s="5">
        <f t="shared" ref="W2:W8" si="5">SUM(M2:V2)</f>
        <v>54</v>
      </c>
      <c r="X2" s="8">
        <v>1.5</v>
      </c>
      <c r="Y2" s="5">
        <f t="shared" ref="Y2:Y8" si="6">W2*X2</f>
        <v>81</v>
      </c>
      <c r="Z2" s="5">
        <f>SUM(Y2:Y4)</f>
        <v>232</v>
      </c>
    </row>
    <row r="3">
      <c r="A3" s="4"/>
      <c r="B3" s="8" t="s">
        <v>104</v>
      </c>
      <c r="C3" s="8"/>
      <c r="D3" s="8"/>
      <c r="E3" s="8"/>
      <c r="F3" s="8"/>
      <c r="G3" s="8"/>
      <c r="H3" s="8"/>
      <c r="I3" s="8"/>
      <c r="J3" s="8">
        <v>1.0</v>
      </c>
      <c r="K3" s="8">
        <v>11.0</v>
      </c>
      <c r="L3" s="8">
        <v>12.5</v>
      </c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36</v>
      </c>
      <c r="S3" s="8">
        <v>-6.0</v>
      </c>
      <c r="T3" s="8">
        <v>8.0</v>
      </c>
      <c r="U3" s="8">
        <v>8.0</v>
      </c>
      <c r="V3" s="8"/>
      <c r="W3" s="5">
        <f t="shared" si="5"/>
        <v>46</v>
      </c>
      <c r="X3" s="8">
        <v>1.0</v>
      </c>
      <c r="Y3" s="5">
        <f t="shared" si="6"/>
        <v>46</v>
      </c>
      <c r="Z3" s="5"/>
    </row>
    <row r="4">
      <c r="A4" s="4"/>
      <c r="B4" s="8" t="s">
        <v>45</v>
      </c>
      <c r="C4" s="8">
        <v>49.0</v>
      </c>
      <c r="D4" s="8">
        <v>19.0</v>
      </c>
      <c r="E4" s="8">
        <v>7.0</v>
      </c>
      <c r="F4" s="8">
        <v>3.0</v>
      </c>
      <c r="G4" s="8">
        <v>258.0</v>
      </c>
      <c r="H4" s="8">
        <v>1.0</v>
      </c>
      <c r="I4" s="8"/>
      <c r="J4" s="8"/>
      <c r="K4" s="8"/>
      <c r="L4" s="8"/>
      <c r="M4" s="5">
        <f t="shared" si="1"/>
        <v>95</v>
      </c>
      <c r="N4" s="5">
        <f t="shared" si="2"/>
        <v>4</v>
      </c>
      <c r="O4" s="5">
        <f t="shared" si="3"/>
        <v>0</v>
      </c>
      <c r="P4" s="8">
        <v>6.0</v>
      </c>
      <c r="Q4" s="8"/>
      <c r="R4" s="5">
        <f t="shared" si="4"/>
        <v>0</v>
      </c>
      <c r="S4" s="8"/>
      <c r="T4" s="5"/>
      <c r="U4" s="8"/>
      <c r="V4" s="8"/>
      <c r="W4" s="5">
        <f t="shared" si="5"/>
        <v>105</v>
      </c>
      <c r="X4" s="8">
        <v>1.0</v>
      </c>
      <c r="Y4" s="5">
        <f t="shared" si="6"/>
        <v>105</v>
      </c>
      <c r="Z4" s="5"/>
    </row>
    <row r="5">
      <c r="A5" s="4" t="s">
        <v>3</v>
      </c>
      <c r="B5" s="8" t="s">
        <v>31</v>
      </c>
      <c r="C5" s="8">
        <v>70.0</v>
      </c>
      <c r="D5" s="8">
        <v>42.0</v>
      </c>
      <c r="E5" s="8">
        <v>8.0</v>
      </c>
      <c r="F5" s="8">
        <v>2.0</v>
      </c>
      <c r="G5" s="12">
        <v>167.0</v>
      </c>
      <c r="H5" s="12"/>
      <c r="I5" s="8">
        <v>1.0</v>
      </c>
      <c r="J5" s="8"/>
      <c r="K5" s="8"/>
      <c r="L5" s="8"/>
      <c r="M5" s="5">
        <f t="shared" si="1"/>
        <v>114</v>
      </c>
      <c r="N5" s="5">
        <f t="shared" si="2"/>
        <v>0</v>
      </c>
      <c r="O5" s="5">
        <f t="shared" si="3"/>
        <v>8</v>
      </c>
      <c r="P5" s="8">
        <v>4.0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126</v>
      </c>
      <c r="X5" s="8">
        <v>2.0</v>
      </c>
      <c r="Y5" s="5">
        <f t="shared" si="6"/>
        <v>252</v>
      </c>
      <c r="Z5" s="8">
        <f>sum(Y5:Y7)</f>
        <v>312</v>
      </c>
    </row>
    <row r="6">
      <c r="A6" s="4"/>
      <c r="B6" s="8" t="s">
        <v>82</v>
      </c>
      <c r="C6" s="8">
        <v>1.0</v>
      </c>
      <c r="D6" s="8">
        <v>3.0</v>
      </c>
      <c r="E6" s="8">
        <v>0.0</v>
      </c>
      <c r="F6" s="8">
        <v>0.0</v>
      </c>
      <c r="G6" s="12">
        <v>33.0</v>
      </c>
      <c r="H6" s="12"/>
      <c r="I6" s="8"/>
      <c r="J6" s="8"/>
      <c r="K6" s="8"/>
      <c r="L6" s="8"/>
      <c r="M6" s="5">
        <f t="shared" si="1"/>
        <v>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9</v>
      </c>
      <c r="X6" s="8">
        <v>1.0</v>
      </c>
      <c r="Y6" s="5">
        <f t="shared" si="6"/>
        <v>9</v>
      </c>
      <c r="Z6" s="8"/>
    </row>
    <row r="7">
      <c r="A7" s="4"/>
      <c r="B7" s="8" t="s">
        <v>46</v>
      </c>
      <c r="C7" s="8">
        <v>22.0</v>
      </c>
      <c r="D7" s="8">
        <v>10.0</v>
      </c>
      <c r="E7" s="8">
        <v>2.0</v>
      </c>
      <c r="F7" s="8">
        <v>2.0</v>
      </c>
      <c r="G7" s="12">
        <v>220.0</v>
      </c>
      <c r="H7" s="12"/>
      <c r="I7" s="8"/>
      <c r="J7" s="8">
        <v>0.0</v>
      </c>
      <c r="K7" s="8">
        <v>5.0</v>
      </c>
      <c r="L7" s="8">
        <v>10.0</v>
      </c>
      <c r="M7" s="5">
        <f t="shared" si="1"/>
        <v>42</v>
      </c>
      <c r="N7" s="5">
        <f t="shared" si="2"/>
        <v>0</v>
      </c>
      <c r="O7" s="5">
        <f t="shared" si="3"/>
        <v>0</v>
      </c>
      <c r="P7" s="8">
        <v>6.0</v>
      </c>
      <c r="Q7" s="8"/>
      <c r="R7" s="5">
        <f t="shared" si="4"/>
        <v>5</v>
      </c>
      <c r="S7" s="8">
        <v>-2.0</v>
      </c>
      <c r="T7" s="8"/>
      <c r="U7" s="8"/>
      <c r="V7" s="8"/>
      <c r="W7" s="5">
        <f t="shared" si="5"/>
        <v>51</v>
      </c>
      <c r="X7" s="8">
        <v>1.0</v>
      </c>
      <c r="Y7" s="5">
        <f t="shared" si="6"/>
        <v>51</v>
      </c>
      <c r="Z7" s="8"/>
    </row>
    <row r="8">
      <c r="A8" s="9" t="s">
        <v>5</v>
      </c>
      <c r="B8" s="8" t="s">
        <v>80</v>
      </c>
      <c r="C8" s="8">
        <v>28.0</v>
      </c>
      <c r="D8" s="8">
        <v>22.0</v>
      </c>
      <c r="E8" s="8">
        <v>3.0</v>
      </c>
      <c r="F8" s="8">
        <v>1.0</v>
      </c>
      <c r="G8" s="12">
        <v>127.0</v>
      </c>
      <c r="H8" s="12">
        <v>1.0</v>
      </c>
      <c r="I8" s="8"/>
      <c r="J8" s="8"/>
      <c r="K8" s="8"/>
      <c r="L8" s="8"/>
      <c r="M8" s="5">
        <f t="shared" si="1"/>
        <v>46</v>
      </c>
      <c r="N8" s="5">
        <f t="shared" si="2"/>
        <v>4</v>
      </c>
      <c r="O8" s="5">
        <f t="shared" si="3"/>
        <v>0</v>
      </c>
      <c r="P8" s="8">
        <v>0.0</v>
      </c>
      <c r="Q8" s="8"/>
      <c r="R8" s="5">
        <f t="shared" si="4"/>
        <v>0</v>
      </c>
      <c r="S8" s="8"/>
      <c r="T8" s="8"/>
      <c r="U8" s="8">
        <v>16.0</v>
      </c>
      <c r="V8" s="8"/>
      <c r="W8" s="5">
        <f t="shared" si="5"/>
        <v>66</v>
      </c>
      <c r="X8" s="8">
        <v>1.0</v>
      </c>
      <c r="Y8" s="5">
        <f t="shared" si="6"/>
        <v>66</v>
      </c>
      <c r="Z8" s="5">
        <f>SUM(Y8)</f>
        <v>66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3" t="s">
        <v>56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3" si="1">(C2*1)+(E2*4)+(F2*6)</f>
        <v>0</v>
      </c>
      <c r="N2" s="5">
        <f t="shared" ref="N2:N13" si="2">H2*4</f>
        <v>0</v>
      </c>
      <c r="O2" s="5">
        <f t="shared" ref="O2:O13" si="3">I2*8</f>
        <v>0</v>
      </c>
      <c r="P2" s="8"/>
      <c r="Q2" s="8"/>
      <c r="R2" s="5">
        <f t="shared" ref="R2:R13" si="4">(J2*25)+(K2*1)</f>
        <v>0</v>
      </c>
      <c r="S2" s="8"/>
      <c r="T2" s="8"/>
      <c r="U2" s="8"/>
      <c r="V2" s="8"/>
      <c r="W2" s="5">
        <f t="shared" ref="W2:W13" si="5">SUM(M2:V2)</f>
        <v>0</v>
      </c>
      <c r="X2" s="8">
        <v>1.0</v>
      </c>
      <c r="Y2" s="5">
        <f t="shared" ref="Y2:Y13" si="6">W2*X2</f>
        <v>0</v>
      </c>
      <c r="Z2" s="5">
        <f>sum(Y2:Y5)</f>
        <v>172</v>
      </c>
    </row>
    <row r="3">
      <c r="A3" s="4"/>
      <c r="B3" s="8" t="s">
        <v>57</v>
      </c>
      <c r="C3" s="8">
        <v>12.0</v>
      </c>
      <c r="D3" s="8">
        <v>9.0</v>
      </c>
      <c r="E3" s="8">
        <v>2.0</v>
      </c>
      <c r="F3" s="8">
        <v>0.0</v>
      </c>
      <c r="G3" s="8">
        <v>133.0</v>
      </c>
      <c r="H3" s="8"/>
      <c r="I3" s="8"/>
      <c r="J3" s="8"/>
      <c r="K3" s="8"/>
      <c r="L3" s="8"/>
      <c r="M3" s="5">
        <f t="shared" si="1"/>
        <v>20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8"/>
      <c r="V3" s="8"/>
      <c r="W3" s="5">
        <f t="shared" si="5"/>
        <v>20</v>
      </c>
      <c r="X3" s="8">
        <v>1.0</v>
      </c>
      <c r="Y3" s="5">
        <f t="shared" si="6"/>
        <v>20</v>
      </c>
      <c r="Z3" s="5"/>
    </row>
    <row r="4">
      <c r="A4" s="3"/>
      <c r="B4" s="8" t="s">
        <v>39</v>
      </c>
      <c r="C4" s="8">
        <v>19.0</v>
      </c>
      <c r="D4" s="8">
        <v>16.0</v>
      </c>
      <c r="E4" s="8">
        <v>4.0</v>
      </c>
      <c r="F4" s="8">
        <v>0.0</v>
      </c>
      <c r="G4" s="8">
        <v>119.0</v>
      </c>
      <c r="H4" s="8"/>
      <c r="I4" s="8"/>
      <c r="J4" s="8"/>
      <c r="K4" s="8"/>
      <c r="L4" s="8"/>
      <c r="M4" s="5">
        <f t="shared" si="1"/>
        <v>35</v>
      </c>
      <c r="N4" s="5">
        <f t="shared" si="2"/>
        <v>0</v>
      </c>
      <c r="O4" s="5">
        <f t="shared" si="3"/>
        <v>0</v>
      </c>
      <c r="P4" s="8">
        <v>0.0</v>
      </c>
      <c r="Q4" s="8"/>
      <c r="R4" s="5">
        <f t="shared" si="4"/>
        <v>0</v>
      </c>
      <c r="S4" s="8"/>
      <c r="T4" s="5"/>
      <c r="U4" s="8"/>
      <c r="V4" s="8"/>
      <c r="W4" s="5">
        <f t="shared" si="5"/>
        <v>35</v>
      </c>
      <c r="X4" s="8">
        <v>2.0</v>
      </c>
      <c r="Y4" s="5">
        <f t="shared" si="6"/>
        <v>70</v>
      </c>
      <c r="Z4" s="5"/>
    </row>
    <row r="5">
      <c r="A5" s="3"/>
      <c r="B5" s="8" t="s">
        <v>81</v>
      </c>
      <c r="C5" s="8">
        <v>44.0</v>
      </c>
      <c r="D5" s="8">
        <v>34.0</v>
      </c>
      <c r="E5" s="8">
        <v>5.0</v>
      </c>
      <c r="F5" s="8">
        <v>1.0</v>
      </c>
      <c r="G5" s="8">
        <v>129.0</v>
      </c>
      <c r="H5" s="8">
        <v>1.0</v>
      </c>
      <c r="I5" s="8"/>
      <c r="J5" s="8"/>
      <c r="K5" s="8"/>
      <c r="L5" s="8"/>
      <c r="M5" s="5">
        <f t="shared" si="1"/>
        <v>70</v>
      </c>
      <c r="N5" s="5">
        <f t="shared" si="2"/>
        <v>4</v>
      </c>
      <c r="O5" s="5">
        <f t="shared" si="3"/>
        <v>0</v>
      </c>
      <c r="P5" s="8">
        <v>0.0</v>
      </c>
      <c r="Q5" s="8"/>
      <c r="R5" s="5">
        <f t="shared" si="4"/>
        <v>0</v>
      </c>
      <c r="S5" s="8"/>
      <c r="T5" s="5"/>
      <c r="U5" s="8">
        <v>8.0</v>
      </c>
      <c r="V5" s="8"/>
      <c r="W5" s="5">
        <f t="shared" si="5"/>
        <v>82</v>
      </c>
      <c r="X5" s="8">
        <v>1.0</v>
      </c>
      <c r="Y5" s="5">
        <f t="shared" si="6"/>
        <v>82</v>
      </c>
      <c r="Z5" s="5"/>
    </row>
    <row r="6">
      <c r="A6" s="4" t="s">
        <v>2</v>
      </c>
      <c r="B6" s="15" t="s">
        <v>121</v>
      </c>
      <c r="C6" s="8"/>
      <c r="D6" s="8"/>
      <c r="E6" s="8"/>
      <c r="F6" s="8"/>
      <c r="G6" s="8"/>
      <c r="H6" s="8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5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5">
        <f>SUM(Y6:Y9)</f>
        <v>154</v>
      </c>
    </row>
    <row r="7">
      <c r="A7" s="4"/>
      <c r="B7" s="2" t="s">
        <v>61</v>
      </c>
      <c r="C7" s="8">
        <v>21.0</v>
      </c>
      <c r="D7" s="8">
        <v>17.0</v>
      </c>
      <c r="E7" s="8">
        <v>1.0</v>
      </c>
      <c r="F7" s="8">
        <v>1.0</v>
      </c>
      <c r="G7" s="8">
        <v>124.0</v>
      </c>
      <c r="H7" s="8"/>
      <c r="I7" s="8"/>
      <c r="J7" s="8">
        <v>1.0</v>
      </c>
      <c r="K7" s="8">
        <v>9.0</v>
      </c>
      <c r="L7" s="8">
        <v>6.0</v>
      </c>
      <c r="M7" s="5">
        <f t="shared" si="1"/>
        <v>31</v>
      </c>
      <c r="N7" s="5">
        <f t="shared" si="2"/>
        <v>0</v>
      </c>
      <c r="O7" s="5">
        <f t="shared" si="3"/>
        <v>0</v>
      </c>
      <c r="P7" s="8">
        <v>0.0</v>
      </c>
      <c r="Q7" s="8"/>
      <c r="R7" s="5">
        <f t="shared" si="4"/>
        <v>34</v>
      </c>
      <c r="S7" s="8">
        <v>2.0</v>
      </c>
      <c r="T7" s="5"/>
      <c r="U7" s="8"/>
      <c r="V7" s="8"/>
      <c r="W7" s="5">
        <f t="shared" si="5"/>
        <v>67</v>
      </c>
      <c r="X7" s="8">
        <v>1.0</v>
      </c>
      <c r="Y7" s="5">
        <f t="shared" si="6"/>
        <v>67</v>
      </c>
      <c r="Z7" s="5"/>
    </row>
    <row r="8">
      <c r="A8" s="4"/>
      <c r="B8" s="8" t="s">
        <v>86</v>
      </c>
      <c r="C8" s="8">
        <v>0.0</v>
      </c>
      <c r="D8" s="8">
        <v>2.0</v>
      </c>
      <c r="E8" s="8">
        <v>0.0</v>
      </c>
      <c r="F8" s="8">
        <v>0.0</v>
      </c>
      <c r="G8" s="8">
        <v>0.0</v>
      </c>
      <c r="H8" s="8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>
        <v>-2.0</v>
      </c>
      <c r="R8" s="5">
        <f t="shared" si="4"/>
        <v>0</v>
      </c>
      <c r="S8" s="8"/>
      <c r="T8" s="5"/>
      <c r="U8" s="8">
        <v>36.0</v>
      </c>
      <c r="V8" s="8"/>
      <c r="W8" s="5">
        <f t="shared" si="5"/>
        <v>34</v>
      </c>
      <c r="X8" s="8">
        <v>2.0</v>
      </c>
      <c r="Y8" s="5">
        <f t="shared" si="6"/>
        <v>68</v>
      </c>
      <c r="Z8" s="5"/>
    </row>
    <row r="9">
      <c r="A9" s="4"/>
      <c r="B9" s="8" t="s">
        <v>43</v>
      </c>
      <c r="C9" s="8">
        <v>7.0</v>
      </c>
      <c r="D9" s="8">
        <v>8.0</v>
      </c>
      <c r="E9" s="8">
        <v>1.0</v>
      </c>
      <c r="F9" s="8">
        <v>0.0</v>
      </c>
      <c r="G9" s="8">
        <v>88.0</v>
      </c>
      <c r="H9" s="8"/>
      <c r="I9" s="8"/>
      <c r="J9" s="8"/>
      <c r="K9" s="8"/>
      <c r="L9" s="8"/>
      <c r="M9" s="5">
        <f t="shared" si="1"/>
        <v>11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5"/>
      <c r="U9" s="8">
        <v>8.0</v>
      </c>
      <c r="V9" s="8"/>
      <c r="W9" s="5">
        <f t="shared" si="5"/>
        <v>19</v>
      </c>
      <c r="X9" s="8">
        <v>1.0</v>
      </c>
      <c r="Y9" s="5">
        <f t="shared" si="6"/>
        <v>19</v>
      </c>
      <c r="Z9" s="5"/>
    </row>
    <row r="10">
      <c r="A10" s="9" t="s">
        <v>5</v>
      </c>
      <c r="B10" s="2" t="s">
        <v>66</v>
      </c>
      <c r="C10" s="8">
        <v>6.0</v>
      </c>
      <c r="D10" s="8">
        <v>10.0</v>
      </c>
      <c r="E10" s="8">
        <v>1.0</v>
      </c>
      <c r="F10" s="8">
        <v>0.0</v>
      </c>
      <c r="G10" s="12">
        <v>60.0</v>
      </c>
      <c r="H10" s="12"/>
      <c r="I10" s="8"/>
      <c r="J10" s="8"/>
      <c r="K10" s="8"/>
      <c r="L10" s="8"/>
      <c r="M10" s="5">
        <f t="shared" si="1"/>
        <v>10</v>
      </c>
      <c r="N10" s="5">
        <f t="shared" si="2"/>
        <v>0</v>
      </c>
      <c r="O10" s="5">
        <f t="shared" si="3"/>
        <v>0</v>
      </c>
      <c r="P10" s="8">
        <v>-4.0</v>
      </c>
      <c r="Q10" s="8"/>
      <c r="R10" s="5">
        <f t="shared" si="4"/>
        <v>0</v>
      </c>
      <c r="S10" s="8"/>
      <c r="T10" s="5"/>
      <c r="U10" s="8"/>
      <c r="V10" s="8"/>
      <c r="W10" s="5">
        <f t="shared" si="5"/>
        <v>6</v>
      </c>
      <c r="X10" s="8">
        <v>1.0</v>
      </c>
      <c r="Y10" s="5">
        <f t="shared" si="6"/>
        <v>6</v>
      </c>
      <c r="Z10" s="5">
        <f>SUM(Y10:Y13)</f>
        <v>218</v>
      </c>
    </row>
    <row r="11">
      <c r="A11" s="3"/>
      <c r="B11" s="2" t="s">
        <v>67</v>
      </c>
      <c r="C11" s="2">
        <v>1.0</v>
      </c>
      <c r="D11" s="2">
        <v>2.0</v>
      </c>
      <c r="E11" s="2">
        <v>0.0</v>
      </c>
      <c r="F11" s="2">
        <v>0.0</v>
      </c>
      <c r="G11" s="2">
        <v>50.0</v>
      </c>
      <c r="H11" s="2"/>
      <c r="I11" s="3"/>
      <c r="J11" s="2">
        <v>1.0</v>
      </c>
      <c r="K11" s="2">
        <v>9.0</v>
      </c>
      <c r="L11" s="2">
        <v>7.0</v>
      </c>
      <c r="M11" s="5">
        <f t="shared" si="1"/>
        <v>1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34</v>
      </c>
      <c r="S11" s="8">
        <v>0.0</v>
      </c>
      <c r="T11" s="5"/>
      <c r="U11" s="8"/>
      <c r="V11" s="8"/>
      <c r="W11" s="5">
        <f t="shared" si="5"/>
        <v>35</v>
      </c>
      <c r="X11" s="8">
        <v>1.0</v>
      </c>
      <c r="Y11" s="5">
        <f t="shared" si="6"/>
        <v>35</v>
      </c>
      <c r="Z11" s="3"/>
    </row>
    <row r="12">
      <c r="A12" s="3"/>
      <c r="B12" s="8" t="s">
        <v>48</v>
      </c>
      <c r="C12" s="2"/>
      <c r="D12" s="2"/>
      <c r="E12" s="2"/>
      <c r="F12" s="2"/>
      <c r="G12" s="2"/>
      <c r="H12" s="2"/>
      <c r="I12" s="2"/>
      <c r="J12" s="2">
        <v>2.0</v>
      </c>
      <c r="K12" s="2">
        <v>9.0</v>
      </c>
      <c r="L12" s="2">
        <v>5.25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59</v>
      </c>
      <c r="S12" s="8">
        <v>4.0</v>
      </c>
      <c r="T12" s="5"/>
      <c r="U12" s="8"/>
      <c r="V12" s="8"/>
      <c r="W12" s="5">
        <f t="shared" si="5"/>
        <v>63</v>
      </c>
      <c r="X12" s="8">
        <v>1.0</v>
      </c>
      <c r="Y12" s="5">
        <f t="shared" si="6"/>
        <v>63</v>
      </c>
      <c r="Z12" s="3"/>
    </row>
    <row r="13">
      <c r="A13" s="3"/>
      <c r="B13" s="2" t="s">
        <v>49</v>
      </c>
      <c r="C13" s="2"/>
      <c r="D13" s="2"/>
      <c r="E13" s="2"/>
      <c r="F13" s="2"/>
      <c r="G13" s="2"/>
      <c r="H13" s="2"/>
      <c r="I13" s="3"/>
      <c r="J13" s="2">
        <v>4.0</v>
      </c>
      <c r="K13" s="2">
        <v>14.0</v>
      </c>
      <c r="L13" s="2">
        <v>7.0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114</v>
      </c>
      <c r="S13" s="8">
        <v>0.0</v>
      </c>
      <c r="T13" s="5"/>
      <c r="U13" s="8"/>
      <c r="V13" s="8"/>
      <c r="W13" s="5">
        <f t="shared" si="5"/>
        <v>114</v>
      </c>
      <c r="X13" s="8">
        <v>1.0</v>
      </c>
      <c r="Y13" s="5">
        <f t="shared" si="6"/>
        <v>114</v>
      </c>
      <c r="Z13" s="3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25</v>
      </c>
      <c r="C2" s="8"/>
      <c r="D2" s="8"/>
      <c r="E2" s="8"/>
      <c r="F2" s="8"/>
      <c r="G2" s="8"/>
      <c r="H2" s="8"/>
      <c r="I2" s="8"/>
      <c r="J2" s="8">
        <v>1.0</v>
      </c>
      <c r="K2" s="8">
        <v>8.0</v>
      </c>
      <c r="L2" s="8">
        <v>9.75</v>
      </c>
      <c r="M2" s="5">
        <f t="shared" ref="M2:M12" si="1">(C2*1)+(E2*4)+(F2*6)</f>
        <v>0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33</v>
      </c>
      <c r="S2" s="8">
        <v>0.0</v>
      </c>
      <c r="T2" s="8">
        <v>8.0</v>
      </c>
      <c r="U2" s="8"/>
      <c r="V2" s="8"/>
      <c r="W2" s="5">
        <f t="shared" ref="W2:W12" si="5">SUM(M2:V2)</f>
        <v>41</v>
      </c>
      <c r="X2" s="8">
        <v>1.0</v>
      </c>
      <c r="Y2" s="5">
        <f t="shared" ref="Y2:Y12" si="6">W2*X2</f>
        <v>41</v>
      </c>
      <c r="Z2" s="5">
        <f>sum(Y2:Y5)</f>
        <v>105.5</v>
      </c>
    </row>
    <row r="3">
      <c r="A3" s="4"/>
      <c r="B3" s="8" t="s">
        <v>30</v>
      </c>
      <c r="C3" s="8">
        <v>25.0</v>
      </c>
      <c r="D3" s="8">
        <v>16.0</v>
      </c>
      <c r="E3" s="8">
        <v>1.0</v>
      </c>
      <c r="F3" s="8">
        <v>1.0</v>
      </c>
      <c r="G3" s="8">
        <v>156.0</v>
      </c>
      <c r="H3" s="8">
        <v>1.0</v>
      </c>
      <c r="I3" s="8"/>
      <c r="J3" s="8"/>
      <c r="K3" s="8"/>
      <c r="L3" s="8"/>
      <c r="M3" s="5">
        <f t="shared" si="1"/>
        <v>35</v>
      </c>
      <c r="N3" s="5">
        <f t="shared" si="2"/>
        <v>4</v>
      </c>
      <c r="O3" s="5">
        <f t="shared" si="3"/>
        <v>0</v>
      </c>
      <c r="P3" s="8">
        <v>4.0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43</v>
      </c>
      <c r="X3" s="8">
        <v>1.5</v>
      </c>
      <c r="Y3" s="5">
        <f t="shared" si="6"/>
        <v>64.5</v>
      </c>
      <c r="Z3" s="5"/>
    </row>
    <row r="4">
      <c r="A4" s="4"/>
      <c r="B4" s="8" t="s">
        <v>108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5"/>
      <c r="U4" s="8"/>
      <c r="V4" s="8"/>
      <c r="W4" s="5">
        <f t="shared" si="5"/>
        <v>0</v>
      </c>
      <c r="X4" s="8">
        <v>1.0</v>
      </c>
      <c r="Y4" s="5">
        <f t="shared" si="6"/>
        <v>0</v>
      </c>
      <c r="Z4" s="5"/>
    </row>
    <row r="5">
      <c r="A5" s="4"/>
      <c r="B5" s="13" t="s">
        <v>109</v>
      </c>
      <c r="C5" s="8"/>
      <c r="D5" s="8"/>
      <c r="E5" s="8"/>
      <c r="F5" s="8"/>
      <c r="G5" s="8"/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5"/>
      <c r="U5" s="8"/>
      <c r="V5" s="8"/>
      <c r="W5" s="5">
        <f t="shared" si="5"/>
        <v>0</v>
      </c>
      <c r="X5" s="8">
        <v>1.0</v>
      </c>
      <c r="Y5" s="5">
        <f t="shared" si="6"/>
        <v>0</v>
      </c>
      <c r="Z5" s="5"/>
    </row>
    <row r="6">
      <c r="A6" s="4" t="s">
        <v>2</v>
      </c>
      <c r="B6" s="8" t="s">
        <v>26</v>
      </c>
      <c r="C6" s="8"/>
      <c r="D6" s="8"/>
      <c r="E6" s="8"/>
      <c r="F6" s="8"/>
      <c r="G6" s="8"/>
      <c r="H6" s="8"/>
      <c r="I6" s="8"/>
      <c r="J6" s="8">
        <v>0.0</v>
      </c>
      <c r="K6" s="8">
        <v>4.0</v>
      </c>
      <c r="L6" s="8">
        <v>13.5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4</v>
      </c>
      <c r="S6" s="8">
        <v>-6.0</v>
      </c>
      <c r="T6" s="5"/>
      <c r="U6" s="8"/>
      <c r="V6" s="8"/>
      <c r="W6" s="5">
        <f t="shared" si="5"/>
        <v>-2</v>
      </c>
      <c r="X6" s="8">
        <v>1.0</v>
      </c>
      <c r="Y6" s="5">
        <f t="shared" si="6"/>
        <v>-2</v>
      </c>
      <c r="Z6" s="5">
        <f>SUM(Y6)</f>
        <v>-2</v>
      </c>
    </row>
    <row r="7">
      <c r="A7" s="4" t="s">
        <v>3</v>
      </c>
      <c r="B7" s="8" t="s">
        <v>94</v>
      </c>
      <c r="C7" s="8"/>
      <c r="D7" s="8"/>
      <c r="E7" s="8"/>
      <c r="F7" s="8"/>
      <c r="G7" s="12"/>
      <c r="H7" s="12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1.5</v>
      </c>
      <c r="Y7" s="5">
        <f t="shared" si="6"/>
        <v>0</v>
      </c>
      <c r="Z7" s="8">
        <f>sum(Y7:Y11)</f>
        <v>34</v>
      </c>
    </row>
    <row r="8">
      <c r="A8" s="4"/>
      <c r="B8" s="8" t="s">
        <v>30</v>
      </c>
      <c r="C8" s="8"/>
      <c r="D8" s="8"/>
      <c r="E8" s="8"/>
      <c r="F8" s="8"/>
      <c r="G8" s="12"/>
      <c r="H8" s="12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>
        <v>8.0</v>
      </c>
      <c r="V8" s="8"/>
      <c r="W8" s="5">
        <f t="shared" si="5"/>
        <v>8</v>
      </c>
      <c r="X8" s="8">
        <v>1.0</v>
      </c>
      <c r="Y8" s="5">
        <f t="shared" si="6"/>
        <v>8</v>
      </c>
      <c r="Z8" s="8"/>
    </row>
    <row r="9">
      <c r="A9" s="4"/>
      <c r="B9" s="8" t="s">
        <v>118</v>
      </c>
      <c r="C9" s="8">
        <v>11.0</v>
      </c>
      <c r="D9" s="8">
        <v>6.0</v>
      </c>
      <c r="E9" s="8">
        <v>2.0</v>
      </c>
      <c r="F9" s="8">
        <v>0.0</v>
      </c>
      <c r="G9" s="12">
        <v>183.0</v>
      </c>
      <c r="H9" s="12"/>
      <c r="I9" s="8"/>
      <c r="J9" s="8"/>
      <c r="K9" s="8"/>
      <c r="L9" s="8"/>
      <c r="M9" s="5">
        <f t="shared" si="1"/>
        <v>19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19</v>
      </c>
      <c r="X9" s="8">
        <v>1.0</v>
      </c>
      <c r="Y9" s="5">
        <f t="shared" si="6"/>
        <v>19</v>
      </c>
      <c r="Z9" s="8"/>
    </row>
    <row r="10">
      <c r="A10" s="4"/>
      <c r="B10" s="8" t="s">
        <v>119</v>
      </c>
      <c r="C10" s="8">
        <v>3.0</v>
      </c>
      <c r="D10" s="8">
        <v>7.0</v>
      </c>
      <c r="E10" s="8">
        <v>0.0</v>
      </c>
      <c r="F10" s="8">
        <v>0.0</v>
      </c>
      <c r="G10" s="12">
        <v>43.0</v>
      </c>
      <c r="H10" s="12"/>
      <c r="I10" s="8"/>
      <c r="J10" s="8">
        <v>0.0</v>
      </c>
      <c r="K10" s="8">
        <v>4.0</v>
      </c>
      <c r="L10" s="8">
        <v>6.0</v>
      </c>
      <c r="M10" s="5">
        <f t="shared" si="1"/>
        <v>3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4</v>
      </c>
      <c r="S10" s="8"/>
      <c r="T10" s="8"/>
      <c r="U10" s="8"/>
      <c r="V10" s="8"/>
      <c r="W10" s="5">
        <f t="shared" si="5"/>
        <v>7</v>
      </c>
      <c r="X10" s="8">
        <v>1.0</v>
      </c>
      <c r="Y10" s="5">
        <f t="shared" si="6"/>
        <v>7</v>
      </c>
      <c r="Z10" s="8"/>
    </row>
    <row r="11">
      <c r="A11" s="4"/>
      <c r="B11" s="8" t="s">
        <v>98</v>
      </c>
      <c r="C11" s="8"/>
      <c r="D11" s="8"/>
      <c r="E11" s="8"/>
      <c r="F11" s="8"/>
      <c r="G11" s="12"/>
      <c r="H11" s="12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0</v>
      </c>
      <c r="X11" s="8">
        <v>1.0</v>
      </c>
      <c r="Y11" s="5">
        <f t="shared" si="6"/>
        <v>0</v>
      </c>
      <c r="Z11" s="8"/>
    </row>
    <row r="12">
      <c r="A12" s="9" t="s">
        <v>5</v>
      </c>
      <c r="B12" s="8" t="s">
        <v>99</v>
      </c>
      <c r="C12" s="8"/>
      <c r="D12" s="8"/>
      <c r="E12" s="8"/>
      <c r="F12" s="8"/>
      <c r="G12" s="12"/>
      <c r="H12" s="12"/>
      <c r="I12" s="8"/>
      <c r="J12" s="8"/>
      <c r="K12" s="8"/>
      <c r="L12" s="8"/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5"/>
      <c r="U12" s="8"/>
      <c r="V12" s="8"/>
      <c r="W12" s="5">
        <f t="shared" si="5"/>
        <v>0</v>
      </c>
      <c r="X12" s="8">
        <v>1.0</v>
      </c>
      <c r="Y12" s="5">
        <f t="shared" si="6"/>
        <v>0</v>
      </c>
      <c r="Z12" s="5">
        <f>SUM(Y12)</f>
        <v>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>
        <v>6.0</v>
      </c>
      <c r="D2" s="8">
        <v>5.0</v>
      </c>
      <c r="E2" s="8">
        <v>1.0</v>
      </c>
      <c r="F2" s="8">
        <v>0.0</v>
      </c>
      <c r="G2" s="8">
        <v>120.0</v>
      </c>
      <c r="H2" s="8"/>
      <c r="I2" s="8"/>
      <c r="J2" s="8"/>
      <c r="K2" s="8"/>
      <c r="L2" s="8"/>
      <c r="M2" s="5">
        <f t="shared" ref="M2:M11" si="1">(C2*1)+(E2*4)+(F2*6)</f>
        <v>10</v>
      </c>
      <c r="N2" s="5">
        <f t="shared" ref="N2:N11" si="2">H2*4</f>
        <v>0</v>
      </c>
      <c r="O2" s="5">
        <f t="shared" ref="O2:O11" si="3">I2*8</f>
        <v>0</v>
      </c>
      <c r="P2" s="8"/>
      <c r="Q2" s="8"/>
      <c r="R2" s="5">
        <f t="shared" ref="R2:R11" si="4">(J2*25)+(K2*1)</f>
        <v>0</v>
      </c>
      <c r="S2" s="8"/>
      <c r="T2" s="8"/>
      <c r="U2" s="8">
        <v>8.0</v>
      </c>
      <c r="V2" s="8"/>
      <c r="W2" s="5">
        <f t="shared" ref="W2:W11" si="5">SUM(M2:V2)</f>
        <v>18</v>
      </c>
      <c r="X2" s="8">
        <v>1.0</v>
      </c>
      <c r="Y2" s="5">
        <f t="shared" ref="Y2:Y11" si="6">W2*X2</f>
        <v>18</v>
      </c>
      <c r="Z2" s="5">
        <f>sum(Y2:Y3)</f>
        <v>81</v>
      </c>
    </row>
    <row r="3">
      <c r="A3" s="4"/>
      <c r="B3" s="8" t="s">
        <v>120</v>
      </c>
      <c r="C3" s="8">
        <v>25.0</v>
      </c>
      <c r="D3" s="8">
        <v>11.0</v>
      </c>
      <c r="E3" s="8">
        <v>2.0</v>
      </c>
      <c r="F3" s="8">
        <v>2.0</v>
      </c>
      <c r="G3" s="8">
        <v>227.0</v>
      </c>
      <c r="H3" s="8">
        <v>1.0</v>
      </c>
      <c r="I3" s="8"/>
      <c r="J3" s="8"/>
      <c r="K3" s="8"/>
      <c r="L3" s="8"/>
      <c r="M3" s="5">
        <f t="shared" si="1"/>
        <v>45</v>
      </c>
      <c r="N3" s="5">
        <f t="shared" si="2"/>
        <v>4</v>
      </c>
      <c r="O3" s="5">
        <f t="shared" si="3"/>
        <v>0</v>
      </c>
      <c r="P3" s="8">
        <v>6.0</v>
      </c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63</v>
      </c>
      <c r="X3" s="8">
        <v>1.0</v>
      </c>
      <c r="Y3" s="5">
        <f t="shared" si="6"/>
        <v>63</v>
      </c>
      <c r="Z3" s="5"/>
    </row>
    <row r="4">
      <c r="A4" s="4" t="s">
        <v>2</v>
      </c>
      <c r="B4" s="8" t="s">
        <v>93</v>
      </c>
      <c r="C4" s="8">
        <v>5.0</v>
      </c>
      <c r="D4" s="8">
        <v>7.0</v>
      </c>
      <c r="E4" s="8">
        <v>1.0</v>
      </c>
      <c r="F4" s="8">
        <v>0.0</v>
      </c>
      <c r="G4" s="8">
        <v>120.0</v>
      </c>
      <c r="H4" s="8"/>
      <c r="I4" s="8"/>
      <c r="J4" s="8">
        <v>0.0</v>
      </c>
      <c r="K4" s="8">
        <v>2.0</v>
      </c>
      <c r="L4" s="8">
        <v>10.0</v>
      </c>
      <c r="M4" s="5">
        <f t="shared" si="1"/>
        <v>9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2</v>
      </c>
      <c r="S4" s="8"/>
      <c r="T4" s="5"/>
      <c r="U4" s="8"/>
      <c r="V4" s="8"/>
      <c r="W4" s="5">
        <f t="shared" si="5"/>
        <v>11</v>
      </c>
      <c r="X4" s="8">
        <v>1.0</v>
      </c>
      <c r="Y4" s="5">
        <f t="shared" si="6"/>
        <v>11</v>
      </c>
      <c r="Z4" s="5">
        <f>SUM(Y4:Y5)</f>
        <v>83</v>
      </c>
    </row>
    <row r="5">
      <c r="A5" s="4"/>
      <c r="B5" s="8" t="s">
        <v>97</v>
      </c>
      <c r="C5" s="8">
        <v>34.0</v>
      </c>
      <c r="D5" s="8">
        <v>24.0</v>
      </c>
      <c r="E5" s="8">
        <v>3.0</v>
      </c>
      <c r="F5" s="8">
        <v>2.0</v>
      </c>
      <c r="G5" s="8">
        <v>142.0</v>
      </c>
      <c r="H5" s="8">
        <v>1.0</v>
      </c>
      <c r="I5" s="8"/>
      <c r="J5" s="8"/>
      <c r="K5" s="8"/>
      <c r="L5" s="8"/>
      <c r="M5" s="5">
        <f t="shared" si="1"/>
        <v>58</v>
      </c>
      <c r="N5" s="5">
        <f t="shared" si="2"/>
        <v>4</v>
      </c>
      <c r="O5" s="5">
        <f t="shared" si="3"/>
        <v>0</v>
      </c>
      <c r="P5" s="8">
        <v>2.0</v>
      </c>
      <c r="Q5" s="8"/>
      <c r="R5" s="5">
        <f t="shared" si="4"/>
        <v>0</v>
      </c>
      <c r="S5" s="8"/>
      <c r="T5" s="5"/>
      <c r="U5" s="8">
        <v>8.0</v>
      </c>
      <c r="V5" s="8"/>
      <c r="W5" s="5">
        <f t="shared" si="5"/>
        <v>72</v>
      </c>
      <c r="X5" s="8">
        <v>1.0</v>
      </c>
      <c r="Y5" s="5">
        <f t="shared" si="6"/>
        <v>72</v>
      </c>
      <c r="Z5" s="5"/>
    </row>
    <row r="6">
      <c r="A6" s="4" t="s">
        <v>3</v>
      </c>
      <c r="B6" s="8" t="s">
        <v>64</v>
      </c>
      <c r="C6" s="8"/>
      <c r="D6" s="8"/>
      <c r="E6" s="8"/>
      <c r="F6" s="8"/>
      <c r="G6" s="12"/>
      <c r="H6" s="12"/>
      <c r="I6" s="8"/>
      <c r="J6" s="8">
        <v>3.0</v>
      </c>
      <c r="K6" s="8">
        <v>11.0</v>
      </c>
      <c r="L6" s="8">
        <v>5.0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86</v>
      </c>
      <c r="S6" s="8">
        <v>4.0</v>
      </c>
      <c r="T6" s="8">
        <v>8.0</v>
      </c>
      <c r="U6" s="8"/>
      <c r="V6" s="8"/>
      <c r="W6" s="5">
        <f t="shared" si="5"/>
        <v>98</v>
      </c>
      <c r="X6" s="8">
        <v>1.0</v>
      </c>
      <c r="Y6" s="5">
        <f t="shared" si="6"/>
        <v>98</v>
      </c>
      <c r="Z6" s="8">
        <f>sum(Y6:Y7)</f>
        <v>115</v>
      </c>
    </row>
    <row r="7">
      <c r="A7" s="4"/>
      <c r="B7" s="8" t="s">
        <v>106</v>
      </c>
      <c r="C7" s="8">
        <v>9.0</v>
      </c>
      <c r="D7" s="8">
        <v>11.0</v>
      </c>
      <c r="E7" s="8">
        <v>2.0</v>
      </c>
      <c r="F7" s="8">
        <v>0.0</v>
      </c>
      <c r="G7" s="12">
        <v>82.0</v>
      </c>
      <c r="H7" s="12"/>
      <c r="I7" s="8"/>
      <c r="J7" s="8"/>
      <c r="K7" s="8"/>
      <c r="L7" s="8"/>
      <c r="M7" s="5">
        <f t="shared" si="1"/>
        <v>17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5"/>
      <c r="U7" s="8"/>
      <c r="V7" s="8"/>
      <c r="W7" s="5">
        <f t="shared" si="5"/>
        <v>17</v>
      </c>
      <c r="X7" s="8">
        <v>1.0</v>
      </c>
      <c r="Y7" s="5">
        <f t="shared" si="6"/>
        <v>17</v>
      </c>
      <c r="Z7" s="8"/>
    </row>
    <row r="8">
      <c r="A8" s="9" t="s">
        <v>5</v>
      </c>
      <c r="B8" s="8" t="s">
        <v>68</v>
      </c>
      <c r="C8" s="8">
        <v>12.0</v>
      </c>
      <c r="D8" s="8">
        <v>5.0</v>
      </c>
      <c r="E8" s="8">
        <v>0.0</v>
      </c>
      <c r="F8" s="8">
        <v>2.0</v>
      </c>
      <c r="G8" s="12">
        <v>240.0</v>
      </c>
      <c r="H8" s="12"/>
      <c r="I8" s="8"/>
      <c r="J8" s="8"/>
      <c r="K8" s="8"/>
      <c r="L8" s="8"/>
      <c r="M8" s="5">
        <f t="shared" si="1"/>
        <v>24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5"/>
      <c r="U8" s="8"/>
      <c r="V8" s="8"/>
      <c r="W8" s="5">
        <f t="shared" si="5"/>
        <v>24</v>
      </c>
      <c r="X8" s="8">
        <v>1.0</v>
      </c>
      <c r="Y8" s="5">
        <f t="shared" si="6"/>
        <v>24</v>
      </c>
      <c r="Z8" s="5">
        <f>SUM(Y8:Y11)</f>
        <v>447</v>
      </c>
    </row>
    <row r="9">
      <c r="A9" s="3"/>
      <c r="B9" s="2" t="s">
        <v>69</v>
      </c>
      <c r="C9" s="2">
        <v>54.0</v>
      </c>
      <c r="D9" s="2">
        <v>28.0</v>
      </c>
      <c r="E9" s="2">
        <v>4.0</v>
      </c>
      <c r="F9" s="2">
        <v>4.0</v>
      </c>
      <c r="G9" s="2">
        <v>193.0</v>
      </c>
      <c r="H9" s="3"/>
      <c r="I9" s="2">
        <v>1.0</v>
      </c>
      <c r="J9" s="3"/>
      <c r="K9" s="3"/>
      <c r="L9" s="3"/>
      <c r="M9" s="5">
        <f t="shared" si="1"/>
        <v>94</v>
      </c>
      <c r="N9" s="5">
        <f t="shared" si="2"/>
        <v>0</v>
      </c>
      <c r="O9" s="5">
        <f t="shared" si="3"/>
        <v>8</v>
      </c>
      <c r="P9" s="8">
        <v>6.0</v>
      </c>
      <c r="Q9" s="8"/>
      <c r="R9" s="5">
        <f t="shared" si="4"/>
        <v>0</v>
      </c>
      <c r="S9" s="8"/>
      <c r="T9" s="5"/>
      <c r="U9" s="8">
        <v>8.0</v>
      </c>
      <c r="V9" s="8"/>
      <c r="W9" s="5">
        <f t="shared" si="5"/>
        <v>116</v>
      </c>
      <c r="X9" s="8">
        <v>1.5</v>
      </c>
      <c r="Y9" s="5">
        <f t="shared" si="6"/>
        <v>174</v>
      </c>
      <c r="Z9" s="3"/>
    </row>
    <row r="10">
      <c r="A10" s="3"/>
      <c r="B10" s="2" t="s">
        <v>70</v>
      </c>
      <c r="C10" s="2">
        <v>29.0</v>
      </c>
      <c r="D10" s="2">
        <v>21.0</v>
      </c>
      <c r="E10" s="2">
        <v>3.0</v>
      </c>
      <c r="F10" s="2">
        <v>1.0</v>
      </c>
      <c r="G10" s="2">
        <v>138.0</v>
      </c>
      <c r="H10" s="2">
        <v>1.0</v>
      </c>
      <c r="I10" s="3"/>
      <c r="J10" s="2">
        <v>2.0</v>
      </c>
      <c r="K10" s="2">
        <v>4.0</v>
      </c>
      <c r="L10" s="2">
        <v>9.0</v>
      </c>
      <c r="M10" s="5">
        <f t="shared" si="1"/>
        <v>47</v>
      </c>
      <c r="N10" s="5">
        <f t="shared" si="2"/>
        <v>4</v>
      </c>
      <c r="O10" s="5">
        <f t="shared" si="3"/>
        <v>0</v>
      </c>
      <c r="P10" s="8">
        <v>2.0</v>
      </c>
      <c r="Q10" s="8"/>
      <c r="R10" s="5">
        <f t="shared" si="4"/>
        <v>54</v>
      </c>
      <c r="S10" s="8">
        <v>0.0</v>
      </c>
      <c r="T10" s="5"/>
      <c r="U10" s="8">
        <v>8.0</v>
      </c>
      <c r="V10" s="8"/>
      <c r="W10" s="5">
        <f t="shared" si="5"/>
        <v>115</v>
      </c>
      <c r="X10" s="8">
        <v>1.0</v>
      </c>
      <c r="Y10" s="5">
        <f t="shared" si="6"/>
        <v>115</v>
      </c>
      <c r="Z10" s="3"/>
    </row>
    <row r="11">
      <c r="A11" s="3"/>
      <c r="B11" s="2" t="s">
        <v>116</v>
      </c>
      <c r="C11" s="3"/>
      <c r="D11" s="3"/>
      <c r="E11" s="3"/>
      <c r="F11" s="3"/>
      <c r="G11" s="3"/>
      <c r="H11" s="3"/>
      <c r="I11" s="3"/>
      <c r="J11" s="2">
        <v>4.0</v>
      </c>
      <c r="K11" s="2">
        <v>14.0</v>
      </c>
      <c r="L11" s="2">
        <v>5.5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114</v>
      </c>
      <c r="S11" s="8">
        <v>4.0</v>
      </c>
      <c r="T11" s="8">
        <v>16.0</v>
      </c>
      <c r="U11" s="8"/>
      <c r="V11" s="8"/>
      <c r="W11" s="5">
        <f t="shared" si="5"/>
        <v>134</v>
      </c>
      <c r="X11" s="8">
        <v>1.0</v>
      </c>
      <c r="Y11" s="5">
        <f t="shared" si="6"/>
        <v>134</v>
      </c>
      <c r="Z11" s="3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5.2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85</v>
      </c>
      <c r="C2" s="8">
        <v>22.0</v>
      </c>
      <c r="D2" s="8">
        <v>26.0</v>
      </c>
      <c r="E2" s="8">
        <v>2.0</v>
      </c>
      <c r="F2" s="8">
        <v>0.0</v>
      </c>
      <c r="G2" s="8">
        <v>85.0</v>
      </c>
      <c r="H2" s="8"/>
      <c r="I2" s="8"/>
      <c r="J2" s="8"/>
      <c r="K2" s="8"/>
      <c r="L2" s="8"/>
      <c r="M2" s="5">
        <f t="shared" ref="M2:M15" si="1">(C2*1)+(E2*4)+(F2*6)</f>
        <v>30</v>
      </c>
      <c r="N2" s="5">
        <f t="shared" ref="N2:N15" si="2">H2*4</f>
        <v>0</v>
      </c>
      <c r="O2" s="5">
        <f t="shared" ref="O2:O15" si="3">I2*8</f>
        <v>0</v>
      </c>
      <c r="P2" s="8">
        <v>0.0</v>
      </c>
      <c r="Q2" s="8"/>
      <c r="R2" s="5">
        <f t="shared" ref="R2:R15" si="4">(J2*25)+(K2*1)</f>
        <v>0</v>
      </c>
      <c r="S2" s="8"/>
      <c r="T2" s="8"/>
      <c r="U2" s="8"/>
      <c r="V2" s="8"/>
      <c r="W2" s="5">
        <f t="shared" ref="W2:W15" si="5">SUM(M2:V2)</f>
        <v>30</v>
      </c>
      <c r="X2" s="8">
        <v>1.0</v>
      </c>
      <c r="Y2" s="5">
        <f t="shared" ref="Y2:Y15" si="6">W2*X2</f>
        <v>30</v>
      </c>
      <c r="Z2" s="5">
        <f>sum(Y2:Y3)</f>
        <v>72</v>
      </c>
    </row>
    <row r="3">
      <c r="A3" s="4"/>
      <c r="B3" s="8" t="s">
        <v>122</v>
      </c>
      <c r="C3" s="8">
        <v>4.0</v>
      </c>
      <c r="D3" s="8">
        <v>4.0</v>
      </c>
      <c r="E3" s="8">
        <v>1.0</v>
      </c>
      <c r="F3" s="8">
        <v>0.0</v>
      </c>
      <c r="G3" s="8">
        <v>100.0</v>
      </c>
      <c r="H3" s="8"/>
      <c r="I3" s="8"/>
      <c r="J3" s="8"/>
      <c r="K3" s="8"/>
      <c r="L3" s="8"/>
      <c r="M3" s="5">
        <f t="shared" si="1"/>
        <v>8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>
        <v>8.0</v>
      </c>
      <c r="V3" s="8">
        <v>12.0</v>
      </c>
      <c r="W3" s="5">
        <f t="shared" si="5"/>
        <v>28</v>
      </c>
      <c r="X3" s="8">
        <v>1.5</v>
      </c>
      <c r="Y3" s="5">
        <f t="shared" si="6"/>
        <v>42</v>
      </c>
      <c r="Z3" s="5"/>
    </row>
    <row r="4">
      <c r="A4" s="4" t="s">
        <v>2</v>
      </c>
      <c r="B4" s="8" t="s">
        <v>88</v>
      </c>
      <c r="C4" s="8"/>
      <c r="D4" s="8"/>
      <c r="E4" s="8"/>
      <c r="F4" s="8"/>
      <c r="G4" s="8"/>
      <c r="H4" s="8"/>
      <c r="I4" s="8"/>
      <c r="J4" s="8">
        <v>0.0</v>
      </c>
      <c r="K4" s="8">
        <v>8.0</v>
      </c>
      <c r="L4" s="8">
        <v>7.0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8</v>
      </c>
      <c r="S4" s="8">
        <v>0.0</v>
      </c>
      <c r="T4" s="5"/>
      <c r="U4" s="8"/>
      <c r="V4" s="8"/>
      <c r="W4" s="5">
        <f t="shared" si="5"/>
        <v>8</v>
      </c>
      <c r="X4" s="8">
        <v>1.0</v>
      </c>
      <c r="Y4" s="5">
        <f t="shared" si="6"/>
        <v>8</v>
      </c>
      <c r="Z4" s="5">
        <f>SUM(Y4:Y8)</f>
        <v>171</v>
      </c>
    </row>
    <row r="5">
      <c r="A5" s="4"/>
      <c r="B5" s="2" t="s">
        <v>87</v>
      </c>
      <c r="C5" s="8">
        <v>28.0</v>
      </c>
      <c r="D5" s="8">
        <v>11.0</v>
      </c>
      <c r="E5" s="8">
        <v>2.0</v>
      </c>
      <c r="F5" s="8">
        <v>2.0</v>
      </c>
      <c r="G5" s="8">
        <v>254.0</v>
      </c>
      <c r="H5" s="8">
        <v>1.0</v>
      </c>
      <c r="I5" s="8"/>
      <c r="J5" s="8"/>
      <c r="K5" s="8"/>
      <c r="L5" s="8"/>
      <c r="M5" s="5">
        <f t="shared" si="1"/>
        <v>48</v>
      </c>
      <c r="N5" s="5">
        <f t="shared" si="2"/>
        <v>4</v>
      </c>
      <c r="O5" s="5">
        <f t="shared" si="3"/>
        <v>0</v>
      </c>
      <c r="P5" s="8">
        <v>6.0</v>
      </c>
      <c r="Q5" s="8"/>
      <c r="R5" s="5">
        <f t="shared" si="4"/>
        <v>0</v>
      </c>
      <c r="S5" s="8"/>
      <c r="T5" s="5"/>
      <c r="U5" s="8"/>
      <c r="V5" s="8"/>
      <c r="W5" s="5">
        <f t="shared" si="5"/>
        <v>58</v>
      </c>
      <c r="X5" s="8">
        <v>1.0</v>
      </c>
      <c r="Y5" s="5">
        <f t="shared" si="6"/>
        <v>58</v>
      </c>
      <c r="Z5" s="5"/>
    </row>
    <row r="6">
      <c r="A6" s="4"/>
      <c r="B6" s="13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5"/>
      <c r="U6" s="8"/>
      <c r="V6" s="8"/>
      <c r="W6" s="5">
        <f t="shared" si="5"/>
        <v>0</v>
      </c>
      <c r="X6" s="8">
        <v>1.5</v>
      </c>
      <c r="Y6" s="5">
        <f t="shared" si="6"/>
        <v>0</v>
      </c>
      <c r="Z6" s="5"/>
    </row>
    <row r="7">
      <c r="A7" s="4"/>
      <c r="B7" s="8" t="s">
        <v>123</v>
      </c>
      <c r="C7" s="8">
        <v>0.0</v>
      </c>
      <c r="D7" s="8">
        <v>2.0</v>
      </c>
      <c r="E7" s="8">
        <v>0.0</v>
      </c>
      <c r="F7" s="8">
        <v>0.0</v>
      </c>
      <c r="G7" s="8">
        <v>0.0</v>
      </c>
      <c r="H7" s="8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>
        <v>-2.0</v>
      </c>
      <c r="R7" s="5">
        <f t="shared" si="4"/>
        <v>0</v>
      </c>
      <c r="S7" s="8"/>
      <c r="T7" s="5"/>
      <c r="U7" s="8"/>
      <c r="V7" s="8"/>
      <c r="W7" s="5">
        <f t="shared" si="5"/>
        <v>-2</v>
      </c>
      <c r="X7" s="8">
        <v>1.0</v>
      </c>
      <c r="Y7" s="5">
        <f t="shared" si="6"/>
        <v>-2</v>
      </c>
      <c r="Z7" s="5"/>
    </row>
    <row r="8">
      <c r="A8" s="4"/>
      <c r="B8" s="8" t="s">
        <v>104</v>
      </c>
      <c r="C8" s="8"/>
      <c r="D8" s="8"/>
      <c r="E8" s="8"/>
      <c r="F8" s="8"/>
      <c r="G8" s="8"/>
      <c r="H8" s="8"/>
      <c r="I8" s="8"/>
      <c r="J8" s="8">
        <v>3.0</v>
      </c>
      <c r="K8" s="8">
        <v>10.0</v>
      </c>
      <c r="L8" s="8">
        <v>8.25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85</v>
      </c>
      <c r="S8" s="8">
        <v>0.0</v>
      </c>
      <c r="T8" s="8">
        <v>8.0</v>
      </c>
      <c r="U8" s="8">
        <v>8.0</v>
      </c>
      <c r="V8" s="8">
        <v>6.0</v>
      </c>
      <c r="W8" s="5">
        <f t="shared" si="5"/>
        <v>107</v>
      </c>
      <c r="X8" s="8">
        <v>1.0</v>
      </c>
      <c r="Y8" s="5">
        <f t="shared" si="6"/>
        <v>107</v>
      </c>
      <c r="Z8" s="5"/>
    </row>
    <row r="9">
      <c r="A9" s="4" t="s">
        <v>3</v>
      </c>
      <c r="B9" s="8" t="s">
        <v>72</v>
      </c>
      <c r="C9" s="8">
        <v>15.0</v>
      </c>
      <c r="D9" s="8">
        <v>13.0</v>
      </c>
      <c r="E9" s="8">
        <v>1.0</v>
      </c>
      <c r="F9" s="8">
        <v>1.0</v>
      </c>
      <c r="G9" s="12">
        <v>115.0</v>
      </c>
      <c r="H9" s="12"/>
      <c r="I9" s="8"/>
      <c r="J9" s="8">
        <v>2.0</v>
      </c>
      <c r="K9" s="8">
        <v>9.0</v>
      </c>
      <c r="L9" s="8">
        <v>4.75</v>
      </c>
      <c r="M9" s="5">
        <f t="shared" si="1"/>
        <v>25</v>
      </c>
      <c r="N9" s="5">
        <f t="shared" si="2"/>
        <v>0</v>
      </c>
      <c r="O9" s="5">
        <f t="shared" si="3"/>
        <v>0</v>
      </c>
      <c r="P9" s="8">
        <v>0.0</v>
      </c>
      <c r="Q9" s="8"/>
      <c r="R9" s="5">
        <f t="shared" si="4"/>
        <v>59</v>
      </c>
      <c r="S9" s="8">
        <v>6.0</v>
      </c>
      <c r="T9" s="8">
        <v>8.0</v>
      </c>
      <c r="U9" s="8"/>
      <c r="V9" s="8"/>
      <c r="W9" s="5">
        <f t="shared" si="5"/>
        <v>98</v>
      </c>
      <c r="X9" s="8">
        <v>1.0</v>
      </c>
      <c r="Y9" s="5">
        <f t="shared" si="6"/>
        <v>98</v>
      </c>
      <c r="Z9" s="8">
        <f>sum(Y9:Y12)</f>
        <v>445</v>
      </c>
    </row>
    <row r="10">
      <c r="A10" s="4"/>
      <c r="B10" s="8" t="s">
        <v>31</v>
      </c>
      <c r="C10" s="8">
        <v>51.0</v>
      </c>
      <c r="D10" s="8">
        <v>47.0</v>
      </c>
      <c r="E10" s="8">
        <v>4.0</v>
      </c>
      <c r="F10" s="8">
        <v>0.0</v>
      </c>
      <c r="G10" s="12">
        <v>108.5</v>
      </c>
      <c r="H10" s="12"/>
      <c r="I10" s="8">
        <v>1.0</v>
      </c>
      <c r="J10" s="8"/>
      <c r="K10" s="8"/>
      <c r="L10" s="8"/>
      <c r="M10" s="5">
        <f t="shared" si="1"/>
        <v>67</v>
      </c>
      <c r="N10" s="5">
        <f t="shared" si="2"/>
        <v>0</v>
      </c>
      <c r="O10" s="5">
        <f t="shared" si="3"/>
        <v>8</v>
      </c>
      <c r="P10" s="8">
        <v>0.0</v>
      </c>
      <c r="Q10" s="8"/>
      <c r="R10" s="5">
        <f t="shared" si="4"/>
        <v>0</v>
      </c>
      <c r="S10" s="8"/>
      <c r="T10" s="8"/>
      <c r="U10" s="8">
        <v>8.0</v>
      </c>
      <c r="V10" s="8">
        <v>6.0</v>
      </c>
      <c r="W10" s="5">
        <f t="shared" si="5"/>
        <v>89</v>
      </c>
      <c r="X10" s="8">
        <v>2.0</v>
      </c>
      <c r="Y10" s="5">
        <f t="shared" si="6"/>
        <v>178</v>
      </c>
      <c r="Z10" s="8"/>
    </row>
    <row r="11">
      <c r="A11" s="4"/>
      <c r="B11" s="8" t="s">
        <v>82</v>
      </c>
      <c r="C11" s="8">
        <v>6.0</v>
      </c>
      <c r="D11" s="8">
        <v>6.0</v>
      </c>
      <c r="E11" s="8">
        <v>1.0</v>
      </c>
      <c r="F11" s="8">
        <v>0.0</v>
      </c>
      <c r="G11" s="12">
        <v>100.0</v>
      </c>
      <c r="H11" s="12"/>
      <c r="I11" s="8"/>
      <c r="J11" s="8"/>
      <c r="K11" s="8"/>
      <c r="L11" s="8"/>
      <c r="M11" s="5">
        <f t="shared" si="1"/>
        <v>10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10</v>
      </c>
      <c r="X11" s="8">
        <v>1.0</v>
      </c>
      <c r="Y11" s="5">
        <f t="shared" si="6"/>
        <v>10</v>
      </c>
      <c r="Z11" s="8"/>
    </row>
    <row r="12">
      <c r="A12" s="4"/>
      <c r="B12" s="8" t="s">
        <v>124</v>
      </c>
      <c r="C12" s="8">
        <v>73.0</v>
      </c>
      <c r="D12" s="8">
        <v>47.0</v>
      </c>
      <c r="E12" s="8">
        <v>5.0</v>
      </c>
      <c r="F12" s="8">
        <v>4.0</v>
      </c>
      <c r="G12" s="12">
        <v>155.0</v>
      </c>
      <c r="H12" s="12"/>
      <c r="I12" s="8">
        <v>1.0</v>
      </c>
      <c r="J12" s="8">
        <v>1.0</v>
      </c>
      <c r="K12" s="8">
        <v>5.0</v>
      </c>
      <c r="L12" s="8">
        <v>7.0</v>
      </c>
      <c r="M12" s="5">
        <f t="shared" si="1"/>
        <v>117</v>
      </c>
      <c r="N12" s="5">
        <f t="shared" si="2"/>
        <v>0</v>
      </c>
      <c r="O12" s="5">
        <f t="shared" si="3"/>
        <v>8</v>
      </c>
      <c r="P12" s="8">
        <v>4.0</v>
      </c>
      <c r="Q12" s="8"/>
      <c r="R12" s="5">
        <f t="shared" si="4"/>
        <v>30</v>
      </c>
      <c r="S12" s="8">
        <v>0.0</v>
      </c>
      <c r="T12" s="8"/>
      <c r="U12" s="8"/>
      <c r="V12" s="8"/>
      <c r="W12" s="5">
        <f t="shared" si="5"/>
        <v>159</v>
      </c>
      <c r="X12" s="8">
        <v>1.0</v>
      </c>
      <c r="Y12" s="5">
        <f t="shared" si="6"/>
        <v>159</v>
      </c>
      <c r="Z12" s="8"/>
    </row>
    <row r="13">
      <c r="A13" s="9" t="s">
        <v>5</v>
      </c>
      <c r="B13" s="8" t="s">
        <v>89</v>
      </c>
      <c r="C13" s="8">
        <v>41.0</v>
      </c>
      <c r="D13" s="8">
        <v>39.0</v>
      </c>
      <c r="E13" s="8">
        <v>3.0</v>
      </c>
      <c r="F13" s="8">
        <v>0.0</v>
      </c>
      <c r="G13" s="12">
        <v>105.0</v>
      </c>
      <c r="H13" s="12">
        <v>1.0</v>
      </c>
      <c r="I13" s="8"/>
      <c r="J13" s="8"/>
      <c r="K13" s="8"/>
      <c r="L13" s="8"/>
      <c r="M13" s="5">
        <f t="shared" si="1"/>
        <v>53</v>
      </c>
      <c r="N13" s="5">
        <f t="shared" si="2"/>
        <v>4</v>
      </c>
      <c r="O13" s="5">
        <f t="shared" si="3"/>
        <v>0</v>
      </c>
      <c r="P13" s="8">
        <v>0.0</v>
      </c>
      <c r="Q13" s="8"/>
      <c r="R13" s="5">
        <f t="shared" si="4"/>
        <v>0</v>
      </c>
      <c r="S13" s="8"/>
      <c r="T13" s="5"/>
      <c r="U13" s="8"/>
      <c r="V13" s="8"/>
      <c r="W13" s="5">
        <f t="shared" si="5"/>
        <v>57</v>
      </c>
      <c r="X13" s="8">
        <v>2.0</v>
      </c>
      <c r="Y13" s="5">
        <f t="shared" si="6"/>
        <v>114</v>
      </c>
      <c r="Z13" s="5">
        <f>SUM(Y13:Y15)</f>
        <v>128</v>
      </c>
    </row>
    <row r="14">
      <c r="A14" s="3"/>
      <c r="B14" s="2" t="s">
        <v>115</v>
      </c>
      <c r="C14" s="2">
        <v>2.0</v>
      </c>
      <c r="D14" s="2">
        <v>3.0</v>
      </c>
      <c r="E14" s="2">
        <v>0.0</v>
      </c>
      <c r="F14" s="2">
        <v>0.0</v>
      </c>
      <c r="G14" s="2">
        <v>67.0</v>
      </c>
      <c r="H14" s="3"/>
      <c r="I14" s="3"/>
      <c r="J14" s="2"/>
      <c r="K14" s="2"/>
      <c r="L14" s="2"/>
      <c r="M14" s="5">
        <f t="shared" si="1"/>
        <v>2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0</v>
      </c>
      <c r="S14" s="8"/>
      <c r="T14" s="5"/>
      <c r="U14" s="8"/>
      <c r="V14" s="8"/>
      <c r="W14" s="5">
        <f t="shared" si="5"/>
        <v>2</v>
      </c>
      <c r="X14" s="8">
        <v>1.0</v>
      </c>
      <c r="Y14" s="5">
        <f t="shared" si="6"/>
        <v>2</v>
      </c>
      <c r="Z14" s="3"/>
    </row>
    <row r="15">
      <c r="A15" s="3"/>
      <c r="B15" s="2" t="s">
        <v>90</v>
      </c>
      <c r="C15" s="3"/>
      <c r="D15" s="3"/>
      <c r="E15" s="3"/>
      <c r="F15" s="3"/>
      <c r="G15" s="3"/>
      <c r="H15" s="3"/>
      <c r="I15" s="3"/>
      <c r="J15" s="2">
        <v>0.0</v>
      </c>
      <c r="K15" s="2">
        <v>6.0</v>
      </c>
      <c r="L15" s="2">
        <v>10.33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6</v>
      </c>
      <c r="S15" s="8">
        <v>-2.0</v>
      </c>
      <c r="T15" s="5"/>
      <c r="U15" s="8">
        <v>8.0</v>
      </c>
      <c r="V15" s="8"/>
      <c r="W15" s="5">
        <f t="shared" si="5"/>
        <v>12</v>
      </c>
      <c r="X15" s="8">
        <v>1.0</v>
      </c>
      <c r="Y15" s="5">
        <f t="shared" si="6"/>
        <v>12</v>
      </c>
      <c r="Z15" s="3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84.0</v>
      </c>
      <c r="D2" s="8">
        <v>50.0</v>
      </c>
      <c r="E2" s="8">
        <v>5.0</v>
      </c>
      <c r="F2" s="8">
        <v>4.0</v>
      </c>
      <c r="G2" s="8">
        <v>168.0</v>
      </c>
      <c r="H2" s="8"/>
      <c r="I2" s="8">
        <v>1.0</v>
      </c>
      <c r="J2" s="8"/>
      <c r="K2" s="8"/>
      <c r="L2" s="8"/>
      <c r="M2" s="5">
        <f t="shared" ref="M2:M9" si="1">(C2*1)+(E2*4)+(F2*6)</f>
        <v>128</v>
      </c>
      <c r="N2" s="5">
        <f t="shared" ref="N2:N9" si="2">H2*4</f>
        <v>0</v>
      </c>
      <c r="O2" s="5">
        <f t="shared" ref="O2:O9" si="3">I2*8</f>
        <v>8</v>
      </c>
      <c r="P2" s="8">
        <v>4.0</v>
      </c>
      <c r="Q2" s="8"/>
      <c r="R2" s="5">
        <f t="shared" ref="R2:R9" si="4">(J2*25)+(K2*1)</f>
        <v>0</v>
      </c>
      <c r="S2" s="8"/>
      <c r="T2" s="8"/>
      <c r="U2" s="8">
        <v>4.0</v>
      </c>
      <c r="V2" s="8"/>
      <c r="W2" s="5">
        <f t="shared" ref="W2:W9" si="5">SUM(M2:V2)</f>
        <v>144</v>
      </c>
      <c r="X2" s="8">
        <v>2.0</v>
      </c>
      <c r="Y2" s="5">
        <f t="shared" ref="Y2:Y9" si="6">W2*X2</f>
        <v>288</v>
      </c>
      <c r="Z2" s="5">
        <f>sum(Y2)</f>
        <v>288</v>
      </c>
    </row>
    <row r="3">
      <c r="A3" s="4" t="s">
        <v>2</v>
      </c>
      <c r="B3" s="8" t="s">
        <v>45</v>
      </c>
      <c r="C3" s="8">
        <v>70.0</v>
      </c>
      <c r="D3" s="8">
        <v>40.0</v>
      </c>
      <c r="E3" s="8">
        <v>9.0</v>
      </c>
      <c r="F3" s="8">
        <v>2.0</v>
      </c>
      <c r="G3" s="8">
        <v>175.0</v>
      </c>
      <c r="H3" s="8"/>
      <c r="I3" s="8">
        <v>1.0</v>
      </c>
      <c r="J3" s="8"/>
      <c r="K3" s="8"/>
      <c r="L3" s="8"/>
      <c r="M3" s="5">
        <f t="shared" si="1"/>
        <v>118</v>
      </c>
      <c r="N3" s="5">
        <f t="shared" si="2"/>
        <v>0</v>
      </c>
      <c r="O3" s="5">
        <f t="shared" si="3"/>
        <v>8</v>
      </c>
      <c r="P3" s="8">
        <v>6.0</v>
      </c>
      <c r="Q3" s="8"/>
      <c r="R3" s="5">
        <f t="shared" si="4"/>
        <v>0</v>
      </c>
      <c r="S3" s="8"/>
      <c r="T3" s="5"/>
      <c r="U3" s="8"/>
      <c r="V3" s="8"/>
      <c r="W3" s="5">
        <f t="shared" si="5"/>
        <v>132</v>
      </c>
      <c r="X3" s="8">
        <v>2.0</v>
      </c>
      <c r="Y3" s="5">
        <f t="shared" si="6"/>
        <v>264</v>
      </c>
      <c r="Z3" s="5">
        <f>SUM(Y3:Y4)</f>
        <v>309</v>
      </c>
    </row>
    <row r="4">
      <c r="A4" s="4"/>
      <c r="B4" s="8" t="s">
        <v>76</v>
      </c>
      <c r="C4" s="8"/>
      <c r="D4" s="8"/>
      <c r="E4" s="8"/>
      <c r="F4" s="8"/>
      <c r="G4" s="8"/>
      <c r="H4" s="8"/>
      <c r="I4" s="8"/>
      <c r="J4" s="8">
        <v>1.0</v>
      </c>
      <c r="K4" s="8">
        <v>10.0</v>
      </c>
      <c r="L4" s="8">
        <v>6.0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35</v>
      </c>
      <c r="S4" s="8">
        <v>2.0</v>
      </c>
      <c r="T4" s="8">
        <v>8.0</v>
      </c>
      <c r="U4" s="8"/>
      <c r="V4" s="8"/>
      <c r="W4" s="5">
        <f t="shared" si="5"/>
        <v>45</v>
      </c>
      <c r="X4" s="8">
        <v>1.0</v>
      </c>
      <c r="Y4" s="5">
        <f t="shared" si="6"/>
        <v>45</v>
      </c>
      <c r="Z4" s="5"/>
    </row>
    <row r="5">
      <c r="A5" s="4" t="s">
        <v>3</v>
      </c>
      <c r="B5" s="8" t="s">
        <v>46</v>
      </c>
      <c r="C5" s="8">
        <v>32.0</v>
      </c>
      <c r="D5" s="8">
        <v>15.0</v>
      </c>
      <c r="E5" s="8">
        <v>2.0</v>
      </c>
      <c r="F5" s="8">
        <v>2.0</v>
      </c>
      <c r="G5" s="12">
        <v>213.0</v>
      </c>
      <c r="H5" s="12"/>
      <c r="I5" s="8"/>
      <c r="J5" s="8">
        <v>0.0</v>
      </c>
      <c r="K5" s="8">
        <v>0.0</v>
      </c>
      <c r="L5" s="8">
        <v>14.0</v>
      </c>
      <c r="M5" s="5">
        <f t="shared" si="1"/>
        <v>52</v>
      </c>
      <c r="N5" s="5">
        <f t="shared" si="2"/>
        <v>0</v>
      </c>
      <c r="O5" s="5">
        <f t="shared" si="3"/>
        <v>0</v>
      </c>
      <c r="P5" s="8">
        <v>6.0</v>
      </c>
      <c r="Q5" s="8"/>
      <c r="R5" s="5">
        <f t="shared" si="4"/>
        <v>0</v>
      </c>
      <c r="S5" s="8"/>
      <c r="T5" s="8"/>
      <c r="U5" s="8">
        <v>16.0</v>
      </c>
      <c r="V5" s="8"/>
      <c r="W5" s="5">
        <f t="shared" si="5"/>
        <v>74</v>
      </c>
      <c r="X5" s="8">
        <v>1.0</v>
      </c>
      <c r="Y5" s="5">
        <f t="shared" si="6"/>
        <v>74</v>
      </c>
      <c r="Z5" s="8">
        <f>sum(Y5:Y8)</f>
        <v>260</v>
      </c>
    </row>
    <row r="6">
      <c r="A6" s="4"/>
      <c r="B6" s="8" t="s">
        <v>111</v>
      </c>
      <c r="C6" s="8"/>
      <c r="D6" s="8"/>
      <c r="E6" s="8"/>
      <c r="F6" s="8"/>
      <c r="G6" s="12"/>
      <c r="H6" s="12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8"/>
    </row>
    <row r="7">
      <c r="A7" s="4"/>
      <c r="B7" s="8" t="s">
        <v>83</v>
      </c>
      <c r="C7" s="8">
        <v>50.0</v>
      </c>
      <c r="D7" s="8">
        <v>26.0</v>
      </c>
      <c r="E7" s="8">
        <v>3.0</v>
      </c>
      <c r="F7" s="8">
        <v>4.0</v>
      </c>
      <c r="G7" s="12">
        <v>192.0</v>
      </c>
      <c r="H7" s="12"/>
      <c r="I7" s="8">
        <v>1.0</v>
      </c>
      <c r="J7" s="8"/>
      <c r="K7" s="8"/>
      <c r="L7" s="8"/>
      <c r="M7" s="5">
        <f t="shared" si="1"/>
        <v>86</v>
      </c>
      <c r="N7" s="5">
        <f t="shared" si="2"/>
        <v>0</v>
      </c>
      <c r="O7" s="5">
        <f t="shared" si="3"/>
        <v>8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100</v>
      </c>
      <c r="X7" s="8">
        <v>1.5</v>
      </c>
      <c r="Y7" s="5">
        <f t="shared" si="6"/>
        <v>150</v>
      </c>
      <c r="Z7" s="8"/>
    </row>
    <row r="8">
      <c r="A8" s="4"/>
      <c r="B8" s="8" t="s">
        <v>78</v>
      </c>
      <c r="C8" s="8"/>
      <c r="D8" s="8"/>
      <c r="E8" s="8"/>
      <c r="F8" s="8"/>
      <c r="G8" s="12"/>
      <c r="H8" s="12"/>
      <c r="I8" s="8"/>
      <c r="J8" s="8">
        <v>1.0</v>
      </c>
      <c r="K8" s="8">
        <v>7.0</v>
      </c>
      <c r="L8" s="8">
        <v>11.75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32</v>
      </c>
      <c r="S8" s="8">
        <v>-4.0</v>
      </c>
      <c r="T8" s="8">
        <v>8.0</v>
      </c>
      <c r="U8" s="8"/>
      <c r="V8" s="8"/>
      <c r="W8" s="5">
        <f t="shared" si="5"/>
        <v>36</v>
      </c>
      <c r="X8" s="8">
        <v>1.0</v>
      </c>
      <c r="Y8" s="5">
        <f t="shared" si="6"/>
        <v>36</v>
      </c>
      <c r="Z8" s="8"/>
    </row>
    <row r="9">
      <c r="A9" s="9" t="s">
        <v>5</v>
      </c>
      <c r="B9" s="8" t="s">
        <v>80</v>
      </c>
      <c r="C9" s="8">
        <v>4.0</v>
      </c>
      <c r="D9" s="8">
        <v>2.0</v>
      </c>
      <c r="E9" s="8">
        <v>1.0</v>
      </c>
      <c r="F9" s="8">
        <v>0.0</v>
      </c>
      <c r="G9" s="12">
        <v>200.0</v>
      </c>
      <c r="H9" s="12"/>
      <c r="I9" s="8"/>
      <c r="J9" s="8"/>
      <c r="K9" s="8"/>
      <c r="L9" s="8"/>
      <c r="M9" s="5">
        <f t="shared" si="1"/>
        <v>8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8</v>
      </c>
      <c r="X9" s="8">
        <v>1.0</v>
      </c>
      <c r="Y9" s="5">
        <f t="shared" si="6"/>
        <v>8</v>
      </c>
      <c r="Z9" s="5">
        <f>SUM(Y9)</f>
        <v>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85</v>
      </c>
      <c r="C2" s="8">
        <v>62.0</v>
      </c>
      <c r="D2" s="8">
        <v>45.0</v>
      </c>
      <c r="E2" s="8">
        <v>7.0</v>
      </c>
      <c r="F2" s="8">
        <v>2.0</v>
      </c>
      <c r="G2" s="8">
        <v>138.0</v>
      </c>
      <c r="H2" s="8"/>
      <c r="I2" s="8">
        <v>1.0</v>
      </c>
      <c r="J2" s="8"/>
      <c r="K2" s="8"/>
      <c r="L2" s="8"/>
      <c r="M2" s="5">
        <f t="shared" ref="M2:M11" si="1">(C2*1)+(E2*4)+(F2*6)</f>
        <v>102</v>
      </c>
      <c r="N2" s="5">
        <f t="shared" ref="N2:N11" si="2">H2*4</f>
        <v>0</v>
      </c>
      <c r="O2" s="5">
        <f t="shared" ref="O2:O11" si="3">I2*8</f>
        <v>8</v>
      </c>
      <c r="P2" s="8">
        <v>2.0</v>
      </c>
      <c r="Q2" s="8"/>
      <c r="R2" s="5">
        <f t="shared" ref="R2:R11" si="4">(J2*25)+(K2*1)</f>
        <v>0</v>
      </c>
      <c r="S2" s="8"/>
      <c r="T2" s="8"/>
      <c r="U2" s="8"/>
      <c r="V2" s="8"/>
      <c r="W2" s="5">
        <f t="shared" ref="W2:W11" si="5">SUM(M2:V2)</f>
        <v>112</v>
      </c>
      <c r="X2" s="8">
        <v>1.0</v>
      </c>
      <c r="Y2" s="5">
        <f t="shared" ref="Y2:Y11" si="6">W2*X2</f>
        <v>112</v>
      </c>
      <c r="Z2" s="5">
        <f>sum(Y2:Y4)</f>
        <v>228.5</v>
      </c>
    </row>
    <row r="3">
      <c r="A3" s="4"/>
      <c r="B3" s="8" t="s">
        <v>122</v>
      </c>
      <c r="C3" s="8">
        <v>15.0</v>
      </c>
      <c r="D3" s="8">
        <v>13.0</v>
      </c>
      <c r="E3" s="8">
        <v>2.0</v>
      </c>
      <c r="F3" s="8">
        <v>0.0</v>
      </c>
      <c r="G3" s="8">
        <v>115.0</v>
      </c>
      <c r="H3" s="8"/>
      <c r="I3" s="8"/>
      <c r="J3" s="8"/>
      <c r="K3" s="8"/>
      <c r="L3" s="8"/>
      <c r="M3" s="5">
        <f t="shared" si="1"/>
        <v>23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31</v>
      </c>
      <c r="X3" s="8">
        <v>1.5</v>
      </c>
      <c r="Y3" s="5">
        <f t="shared" si="6"/>
        <v>46.5</v>
      </c>
      <c r="Z3" s="5"/>
    </row>
    <row r="4">
      <c r="A4" s="4"/>
      <c r="B4" s="8" t="s">
        <v>125</v>
      </c>
      <c r="C4" s="8">
        <v>26.0</v>
      </c>
      <c r="D4" s="8">
        <v>12.0</v>
      </c>
      <c r="E4" s="8">
        <v>5.0</v>
      </c>
      <c r="F4" s="8">
        <v>1.0</v>
      </c>
      <c r="G4" s="8">
        <v>217.0</v>
      </c>
      <c r="H4" s="8">
        <v>1.0</v>
      </c>
      <c r="I4" s="8"/>
      <c r="J4" s="8"/>
      <c r="K4" s="8"/>
      <c r="L4" s="8"/>
      <c r="M4" s="5">
        <f t="shared" si="1"/>
        <v>52</v>
      </c>
      <c r="N4" s="5">
        <f t="shared" si="2"/>
        <v>4</v>
      </c>
      <c r="O4" s="5">
        <f t="shared" si="3"/>
        <v>0</v>
      </c>
      <c r="P4" s="8">
        <v>6.0</v>
      </c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70</v>
      </c>
      <c r="X4" s="8">
        <v>1.0</v>
      </c>
      <c r="Y4" s="5">
        <f t="shared" si="6"/>
        <v>70</v>
      </c>
      <c r="Z4" s="5"/>
    </row>
    <row r="5">
      <c r="A5" s="4" t="s">
        <v>2</v>
      </c>
      <c r="B5" s="8" t="s">
        <v>87</v>
      </c>
      <c r="C5" s="8">
        <v>4.0</v>
      </c>
      <c r="D5" s="8">
        <v>2.0</v>
      </c>
      <c r="E5" s="8">
        <v>1.0</v>
      </c>
      <c r="F5" s="8">
        <v>0.0</v>
      </c>
      <c r="G5" s="8">
        <v>200.0</v>
      </c>
      <c r="H5" s="8"/>
      <c r="I5" s="8"/>
      <c r="J5" s="8"/>
      <c r="K5" s="8"/>
      <c r="L5" s="8"/>
      <c r="M5" s="5">
        <f t="shared" si="1"/>
        <v>8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>
        <v>8.0</v>
      </c>
      <c r="V5" s="8">
        <v>12.0</v>
      </c>
      <c r="W5" s="5">
        <f t="shared" si="5"/>
        <v>28</v>
      </c>
      <c r="X5" s="8">
        <v>1.0</v>
      </c>
      <c r="Y5" s="5">
        <f t="shared" si="6"/>
        <v>28</v>
      </c>
      <c r="Z5" s="5">
        <f>SUM(Y5:Y6)</f>
        <v>36</v>
      </c>
    </row>
    <row r="6">
      <c r="A6" s="4"/>
      <c r="B6" s="8" t="s">
        <v>88</v>
      </c>
      <c r="C6" s="8">
        <v>1.0</v>
      </c>
      <c r="D6" s="8">
        <v>1.0</v>
      </c>
      <c r="E6" s="8">
        <v>0.0</v>
      </c>
      <c r="F6" s="8">
        <v>0.0</v>
      </c>
      <c r="G6" s="8">
        <v>100.0</v>
      </c>
      <c r="H6" s="8"/>
      <c r="I6" s="8"/>
      <c r="J6" s="8">
        <v>0.0</v>
      </c>
      <c r="K6" s="8">
        <v>7.0</v>
      </c>
      <c r="L6" s="8">
        <v>9.0</v>
      </c>
      <c r="M6" s="5">
        <f t="shared" si="1"/>
        <v>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7</v>
      </c>
      <c r="S6" s="8">
        <v>0.0</v>
      </c>
      <c r="T6" s="8"/>
      <c r="U6" s="8"/>
      <c r="V6" s="8"/>
      <c r="W6" s="5">
        <f t="shared" si="5"/>
        <v>8</v>
      </c>
      <c r="X6" s="8">
        <v>1.0</v>
      </c>
      <c r="Y6" s="5">
        <f t="shared" si="6"/>
        <v>8</v>
      </c>
      <c r="Z6" s="5"/>
    </row>
    <row r="7">
      <c r="A7" s="4" t="s">
        <v>3</v>
      </c>
      <c r="B7" s="8" t="s">
        <v>72</v>
      </c>
      <c r="C7" s="8">
        <v>43.0</v>
      </c>
      <c r="D7" s="8">
        <v>23.0</v>
      </c>
      <c r="E7" s="8">
        <v>4.0</v>
      </c>
      <c r="F7" s="8">
        <v>3.0</v>
      </c>
      <c r="G7" s="12">
        <v>187.0</v>
      </c>
      <c r="H7" s="12">
        <v>1.0</v>
      </c>
      <c r="I7" s="8"/>
      <c r="J7" s="8">
        <v>2.0</v>
      </c>
      <c r="K7" s="8">
        <v>6.0</v>
      </c>
      <c r="L7" s="8">
        <v>6.75</v>
      </c>
      <c r="M7" s="5">
        <f t="shared" si="1"/>
        <v>77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56</v>
      </c>
      <c r="S7" s="8">
        <v>2.0</v>
      </c>
      <c r="T7" s="8">
        <v>8.0</v>
      </c>
      <c r="U7" s="8"/>
      <c r="V7" s="8"/>
      <c r="W7" s="5">
        <f t="shared" si="5"/>
        <v>153</v>
      </c>
      <c r="X7" s="8">
        <v>1.0</v>
      </c>
      <c r="Y7" s="5">
        <f t="shared" si="6"/>
        <v>153</v>
      </c>
      <c r="Z7" s="8">
        <f>sum(Y7:Y8)</f>
        <v>211</v>
      </c>
    </row>
    <row r="8">
      <c r="A8" s="4"/>
      <c r="B8" s="8" t="s">
        <v>94</v>
      </c>
      <c r="C8" s="8">
        <v>26.0</v>
      </c>
      <c r="D8" s="8">
        <v>14.0</v>
      </c>
      <c r="E8" s="8">
        <v>4.0</v>
      </c>
      <c r="F8" s="8">
        <v>1.0</v>
      </c>
      <c r="G8" s="12">
        <v>186.0</v>
      </c>
      <c r="H8" s="12">
        <v>1.0</v>
      </c>
      <c r="I8" s="8"/>
      <c r="J8" s="8"/>
      <c r="K8" s="8"/>
      <c r="L8" s="8"/>
      <c r="M8" s="5">
        <f t="shared" si="1"/>
        <v>48</v>
      </c>
      <c r="N8" s="5">
        <f t="shared" si="2"/>
        <v>4</v>
      </c>
      <c r="O8" s="5">
        <f t="shared" si="3"/>
        <v>0</v>
      </c>
      <c r="P8" s="8">
        <v>6.0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58</v>
      </c>
      <c r="X8" s="8">
        <v>1.0</v>
      </c>
      <c r="Y8" s="5">
        <f t="shared" si="6"/>
        <v>58</v>
      </c>
      <c r="Z8" s="8"/>
    </row>
    <row r="9">
      <c r="A9" s="9" t="s">
        <v>5</v>
      </c>
      <c r="B9" s="8" t="s">
        <v>89</v>
      </c>
      <c r="C9" s="8">
        <v>7.0</v>
      </c>
      <c r="D9" s="8">
        <v>5.0</v>
      </c>
      <c r="E9" s="8">
        <v>1.0</v>
      </c>
      <c r="F9" s="8">
        <v>0.0</v>
      </c>
      <c r="G9" s="12">
        <v>140.0</v>
      </c>
      <c r="H9" s="12"/>
      <c r="I9" s="8"/>
      <c r="J9" s="8"/>
      <c r="K9" s="8"/>
      <c r="L9" s="8"/>
      <c r="M9" s="5">
        <f t="shared" si="1"/>
        <v>11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11</v>
      </c>
      <c r="X9" s="8">
        <v>2.0</v>
      </c>
      <c r="Y9" s="5">
        <f t="shared" si="6"/>
        <v>22</v>
      </c>
      <c r="Z9" s="5">
        <f>SUM(Y9:Y11)</f>
        <v>134</v>
      </c>
    </row>
    <row r="10">
      <c r="A10" s="3"/>
      <c r="B10" s="2" t="s">
        <v>115</v>
      </c>
      <c r="C10" s="2">
        <v>7.0</v>
      </c>
      <c r="D10" s="2">
        <v>6.0</v>
      </c>
      <c r="E10" s="2">
        <v>0.0</v>
      </c>
      <c r="F10" s="2">
        <v>1.0</v>
      </c>
      <c r="G10" s="2">
        <v>117.0</v>
      </c>
      <c r="H10" s="3"/>
      <c r="I10" s="3"/>
      <c r="J10" s="3"/>
      <c r="K10" s="3"/>
      <c r="L10" s="3"/>
      <c r="M10" s="5">
        <f t="shared" si="1"/>
        <v>13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0</v>
      </c>
      <c r="S10" s="8"/>
      <c r="T10" s="8"/>
      <c r="U10" s="8"/>
      <c r="V10" s="8"/>
      <c r="W10" s="5">
        <f t="shared" si="5"/>
        <v>13</v>
      </c>
      <c r="X10" s="8">
        <v>1.0</v>
      </c>
      <c r="Y10" s="5">
        <f t="shared" si="6"/>
        <v>13</v>
      </c>
      <c r="Z10" s="3"/>
    </row>
    <row r="11">
      <c r="A11" s="3"/>
      <c r="B11" s="2" t="s">
        <v>90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3"/>
      <c r="I11" s="3"/>
      <c r="J11" s="2">
        <v>3.0</v>
      </c>
      <c r="K11" s="2">
        <v>12.0</v>
      </c>
      <c r="L11" s="2">
        <v>10.75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>
        <v>-2.0</v>
      </c>
      <c r="R11" s="5">
        <f t="shared" si="4"/>
        <v>87</v>
      </c>
      <c r="S11" s="8">
        <v>-2.0</v>
      </c>
      <c r="T11" s="8">
        <v>8.0</v>
      </c>
      <c r="U11" s="8">
        <v>8.0</v>
      </c>
      <c r="V11" s="8"/>
      <c r="W11" s="5">
        <f t="shared" si="5"/>
        <v>99</v>
      </c>
      <c r="X11" s="8">
        <v>1.0</v>
      </c>
      <c r="Y11" s="5">
        <f t="shared" si="6"/>
        <v>99</v>
      </c>
      <c r="Z1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4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2</v>
      </c>
      <c r="B2" s="8" t="s">
        <v>71</v>
      </c>
      <c r="C2" s="8">
        <v>0.0</v>
      </c>
      <c r="D2" s="8">
        <v>6.0</v>
      </c>
      <c r="E2" s="8">
        <v>0.0</v>
      </c>
      <c r="F2" s="8">
        <v>0.0</v>
      </c>
      <c r="G2" s="8">
        <v>0.0</v>
      </c>
      <c r="H2" s="5"/>
      <c r="I2" s="5"/>
      <c r="J2" s="8"/>
      <c r="K2" s="8"/>
      <c r="L2" s="8"/>
      <c r="M2" s="5">
        <f t="shared" ref="M2:M4" si="1">(C2*1)+(E2*4)+(F2*6)</f>
        <v>0</v>
      </c>
      <c r="N2" s="5">
        <f t="shared" ref="N2:N4" si="2">H2*4</f>
        <v>0</v>
      </c>
      <c r="O2" s="5">
        <f t="shared" ref="O2:O4" si="3">I2*8</f>
        <v>0</v>
      </c>
      <c r="P2" s="5"/>
      <c r="Q2" s="8">
        <v>-2.0</v>
      </c>
      <c r="R2" s="5">
        <f t="shared" ref="R2:R4" si="4">(J2*25)+(K2*1)</f>
        <v>0</v>
      </c>
      <c r="S2" s="8"/>
      <c r="T2" s="8"/>
      <c r="U2" s="8">
        <v>16.0</v>
      </c>
      <c r="V2" s="8">
        <v>6.0</v>
      </c>
      <c r="W2" s="5">
        <f t="shared" ref="W2:W4" si="5">SUM(M2:V2)</f>
        <v>20</v>
      </c>
      <c r="X2" s="8">
        <v>1.0</v>
      </c>
      <c r="Y2" s="5">
        <f t="shared" ref="Y2:Y4" si="6">W2*X2</f>
        <v>20</v>
      </c>
      <c r="Z2" s="5">
        <f>SUM(Y2)</f>
        <v>20</v>
      </c>
    </row>
    <row r="3">
      <c r="A3" s="4" t="s">
        <v>3</v>
      </c>
      <c r="B3" s="8" t="s">
        <v>72</v>
      </c>
      <c r="C3" s="8">
        <v>22.0</v>
      </c>
      <c r="D3" s="8">
        <v>11.0</v>
      </c>
      <c r="E3" s="8">
        <v>3.0</v>
      </c>
      <c r="F3" s="8">
        <v>1.0</v>
      </c>
      <c r="G3" s="12">
        <v>200.0</v>
      </c>
      <c r="H3" s="7"/>
      <c r="I3" s="8"/>
      <c r="J3" s="8">
        <v>0.0</v>
      </c>
      <c r="K3" s="8">
        <v>7.0</v>
      </c>
      <c r="L3" s="8">
        <v>6.0</v>
      </c>
      <c r="M3" s="5">
        <f t="shared" si="1"/>
        <v>40</v>
      </c>
      <c r="N3" s="5">
        <f t="shared" si="2"/>
        <v>0</v>
      </c>
      <c r="O3" s="5">
        <f t="shared" si="3"/>
        <v>0</v>
      </c>
      <c r="P3" s="8">
        <v>6.0</v>
      </c>
      <c r="Q3" s="8"/>
      <c r="R3" s="5">
        <f t="shared" si="4"/>
        <v>7</v>
      </c>
      <c r="S3" s="8">
        <v>2.0</v>
      </c>
      <c r="T3" s="5"/>
      <c r="U3" s="8"/>
      <c r="V3" s="8">
        <v>6.0</v>
      </c>
      <c r="W3" s="5">
        <f t="shared" si="5"/>
        <v>61</v>
      </c>
      <c r="X3" s="8">
        <v>1.0</v>
      </c>
      <c r="Y3" s="5">
        <f t="shared" si="6"/>
        <v>61</v>
      </c>
      <c r="Z3" s="8">
        <f>sum(Y3)</f>
        <v>61</v>
      </c>
    </row>
    <row r="4">
      <c r="A4" s="9" t="s">
        <v>5</v>
      </c>
      <c r="B4" s="8" t="s">
        <v>73</v>
      </c>
      <c r="C4" s="8">
        <v>0.0</v>
      </c>
      <c r="D4" s="8">
        <v>1.0</v>
      </c>
      <c r="E4" s="8">
        <v>0.0</v>
      </c>
      <c r="F4" s="8">
        <v>0.0</v>
      </c>
      <c r="G4" s="12">
        <v>0.0</v>
      </c>
      <c r="H4" s="7"/>
      <c r="I4" s="5"/>
      <c r="J4" s="8">
        <v>2.0</v>
      </c>
      <c r="K4" s="8">
        <v>8.0</v>
      </c>
      <c r="L4" s="8">
        <v>13.25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5"/>
      <c r="Q4" s="8">
        <v>-2.0</v>
      </c>
      <c r="R4" s="5">
        <f t="shared" si="4"/>
        <v>58</v>
      </c>
      <c r="S4" s="8">
        <v>-6.0</v>
      </c>
      <c r="T4" s="5"/>
      <c r="U4" s="5"/>
      <c r="V4" s="5"/>
      <c r="W4" s="5">
        <f t="shared" si="5"/>
        <v>50</v>
      </c>
      <c r="X4" s="8">
        <v>1.0</v>
      </c>
      <c r="Y4" s="5">
        <f t="shared" si="6"/>
        <v>50</v>
      </c>
      <c r="Z4" s="5">
        <f>SUM(Y4)</f>
        <v>50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7" t="s">
        <v>56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7" si="1">(C2*1)+(E2*4)+(F2*6)</f>
        <v>0</v>
      </c>
      <c r="N2" s="5">
        <f t="shared" ref="N2:N7" si="2">H2*4</f>
        <v>0</v>
      </c>
      <c r="O2" s="5">
        <f t="shared" ref="O2:O7" si="3">I2*8</f>
        <v>0</v>
      </c>
      <c r="P2" s="8"/>
      <c r="Q2" s="8"/>
      <c r="R2" s="5">
        <f t="shared" ref="R2:R7" si="4">(J2*25)+(K2*1)</f>
        <v>0</v>
      </c>
      <c r="S2" s="8"/>
      <c r="T2" s="8"/>
      <c r="U2" s="8"/>
      <c r="V2" s="8"/>
      <c r="W2" s="5">
        <f t="shared" ref="W2:W7" si="5">SUM(M2:V2)</f>
        <v>0</v>
      </c>
      <c r="X2" s="8">
        <v>1.0</v>
      </c>
      <c r="Y2" s="5">
        <f t="shared" ref="Y2:Y7" si="6">W2*X2</f>
        <v>0</v>
      </c>
      <c r="Z2" s="5">
        <f>sum(Y2:Y4)</f>
        <v>148</v>
      </c>
    </row>
    <row r="3">
      <c r="A3" s="4"/>
      <c r="B3" s="8" t="s">
        <v>57</v>
      </c>
      <c r="C3" s="8">
        <v>6.0</v>
      </c>
      <c r="D3" s="8">
        <v>6.0</v>
      </c>
      <c r="E3" s="8">
        <v>1.0</v>
      </c>
      <c r="F3" s="8">
        <v>0.0</v>
      </c>
      <c r="G3" s="8">
        <v>100.0</v>
      </c>
      <c r="H3" s="8"/>
      <c r="I3" s="8"/>
      <c r="J3" s="8"/>
      <c r="K3" s="8"/>
      <c r="L3" s="8"/>
      <c r="M3" s="5">
        <f t="shared" si="1"/>
        <v>10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10</v>
      </c>
      <c r="X3" s="8">
        <v>1.0</v>
      </c>
      <c r="Y3" s="5">
        <f t="shared" si="6"/>
        <v>10</v>
      </c>
      <c r="Z3" s="5"/>
    </row>
    <row r="4">
      <c r="A4" s="4"/>
      <c r="B4" s="8" t="s">
        <v>30</v>
      </c>
      <c r="C4" s="8">
        <v>72.0</v>
      </c>
      <c r="D4" s="8">
        <v>41.0</v>
      </c>
      <c r="E4" s="8">
        <v>5.0</v>
      </c>
      <c r="F4" s="8">
        <v>4.0</v>
      </c>
      <c r="G4" s="8">
        <v>175.0</v>
      </c>
      <c r="H4" s="8"/>
      <c r="I4" s="8">
        <v>1.0</v>
      </c>
      <c r="J4" s="8"/>
      <c r="K4" s="8"/>
      <c r="L4" s="8"/>
      <c r="M4" s="5">
        <f t="shared" si="1"/>
        <v>116</v>
      </c>
      <c r="N4" s="5">
        <f t="shared" si="2"/>
        <v>0</v>
      </c>
      <c r="O4" s="5">
        <f t="shared" si="3"/>
        <v>8</v>
      </c>
      <c r="P4" s="8">
        <v>6.0</v>
      </c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138</v>
      </c>
      <c r="X4" s="8">
        <v>1.0</v>
      </c>
      <c r="Y4" s="5">
        <f t="shared" si="6"/>
        <v>138</v>
      </c>
      <c r="Z4" s="5"/>
    </row>
    <row r="5">
      <c r="A5" s="4" t="s">
        <v>2</v>
      </c>
      <c r="B5" s="8" t="s">
        <v>61</v>
      </c>
      <c r="C5" s="8">
        <v>17.0</v>
      </c>
      <c r="D5" s="8">
        <v>12.0</v>
      </c>
      <c r="E5" s="8">
        <v>4.0</v>
      </c>
      <c r="F5" s="8">
        <v>0.0</v>
      </c>
      <c r="G5" s="8">
        <v>141.0</v>
      </c>
      <c r="H5" s="8"/>
      <c r="I5" s="8"/>
      <c r="J5" s="8">
        <v>1.0</v>
      </c>
      <c r="K5" s="8">
        <v>6.0</v>
      </c>
      <c r="L5" s="8">
        <v>10.7</v>
      </c>
      <c r="M5" s="5">
        <f t="shared" si="1"/>
        <v>33</v>
      </c>
      <c r="N5" s="5">
        <f t="shared" si="2"/>
        <v>0</v>
      </c>
      <c r="O5" s="5">
        <f t="shared" si="3"/>
        <v>0</v>
      </c>
      <c r="P5" s="8">
        <v>2.0</v>
      </c>
      <c r="Q5" s="8"/>
      <c r="R5" s="5">
        <f t="shared" si="4"/>
        <v>31</v>
      </c>
      <c r="S5" s="8">
        <v>-2.0</v>
      </c>
      <c r="T5" s="8"/>
      <c r="U5" s="8">
        <v>8.0</v>
      </c>
      <c r="V5" s="8"/>
      <c r="W5" s="5">
        <f t="shared" si="5"/>
        <v>72</v>
      </c>
      <c r="X5" s="8">
        <v>1.0</v>
      </c>
      <c r="Y5" s="5">
        <f t="shared" si="6"/>
        <v>72</v>
      </c>
      <c r="Z5" s="5">
        <f>SUM(Y5)</f>
        <v>72</v>
      </c>
    </row>
    <row r="6">
      <c r="A6" s="9" t="s">
        <v>5</v>
      </c>
      <c r="B6" s="8" t="s">
        <v>66</v>
      </c>
      <c r="C6" s="8">
        <v>11.0</v>
      </c>
      <c r="D6" s="8">
        <v>4.0</v>
      </c>
      <c r="E6" s="8">
        <v>1.0</v>
      </c>
      <c r="F6" s="8">
        <v>1.0</v>
      </c>
      <c r="G6" s="12">
        <v>275.0</v>
      </c>
      <c r="H6" s="12"/>
      <c r="I6" s="8"/>
      <c r="J6" s="8"/>
      <c r="K6" s="8"/>
      <c r="L6" s="8"/>
      <c r="M6" s="5">
        <f t="shared" si="1"/>
        <v>21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29</v>
      </c>
      <c r="X6" s="8">
        <v>1.0</v>
      </c>
      <c r="Y6" s="5">
        <f t="shared" si="6"/>
        <v>29</v>
      </c>
      <c r="Z6" s="5">
        <f>SUM(Y6:Y7)</f>
        <v>92</v>
      </c>
    </row>
    <row r="7">
      <c r="A7" s="3"/>
      <c r="B7" s="2" t="s">
        <v>67</v>
      </c>
      <c r="C7" s="3"/>
      <c r="D7" s="3"/>
      <c r="E7" s="3"/>
      <c r="F7" s="3"/>
      <c r="G7" s="3"/>
      <c r="H7" s="3"/>
      <c r="I7" s="3"/>
      <c r="J7" s="2">
        <v>2.0</v>
      </c>
      <c r="K7" s="2">
        <v>13.0</v>
      </c>
      <c r="L7" s="2">
        <v>7.6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63</v>
      </c>
      <c r="S7" s="8">
        <v>0.0</v>
      </c>
      <c r="T7" s="8"/>
      <c r="U7" s="8"/>
      <c r="V7" s="8"/>
      <c r="W7" s="5">
        <f t="shared" si="5"/>
        <v>63</v>
      </c>
      <c r="X7" s="8">
        <v>1.0</v>
      </c>
      <c r="Y7" s="5">
        <f t="shared" si="6"/>
        <v>63</v>
      </c>
      <c r="Z7" s="3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3" si="1">(C2*1)+(E2*4)+(F2*6)</f>
        <v>0</v>
      </c>
      <c r="N2" s="5">
        <f t="shared" ref="N2:N13" si="2">H2*4</f>
        <v>0</v>
      </c>
      <c r="O2" s="5">
        <f t="shared" ref="O2:O13" si="3">I2*8</f>
        <v>0</v>
      </c>
      <c r="P2" s="8"/>
      <c r="Q2" s="8"/>
      <c r="R2" s="5">
        <f t="shared" ref="R2:R13" si="4">(J2*25)+(K2*1)</f>
        <v>0</v>
      </c>
      <c r="S2" s="8"/>
      <c r="T2" s="8"/>
      <c r="U2" s="8">
        <v>8.0</v>
      </c>
      <c r="V2" s="8"/>
      <c r="W2" s="5">
        <f t="shared" ref="W2:W13" si="5">SUM(M2:V2)</f>
        <v>8</v>
      </c>
      <c r="X2" s="8">
        <v>1.0</v>
      </c>
      <c r="Y2" s="5">
        <f t="shared" ref="Y2:Y13" si="6">W2*X2</f>
        <v>8</v>
      </c>
      <c r="Z2" s="5">
        <f>sum(Y2:Y3)</f>
        <v>8</v>
      </c>
    </row>
    <row r="3">
      <c r="A3" s="4"/>
      <c r="B3" s="8" t="s">
        <v>120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 t="s">
        <v>2</v>
      </c>
      <c r="B4" s="8" t="s">
        <v>45</v>
      </c>
      <c r="C4" s="8">
        <v>13.0</v>
      </c>
      <c r="D4" s="8">
        <v>6.0</v>
      </c>
      <c r="E4" s="8">
        <v>0.0</v>
      </c>
      <c r="F4" s="8">
        <v>2.0</v>
      </c>
      <c r="G4" s="8">
        <v>217.0</v>
      </c>
      <c r="H4" s="8"/>
      <c r="I4" s="8"/>
      <c r="J4" s="8"/>
      <c r="K4" s="8"/>
      <c r="L4" s="8"/>
      <c r="M4" s="5">
        <f t="shared" si="1"/>
        <v>25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33</v>
      </c>
      <c r="X4" s="8">
        <v>2.0</v>
      </c>
      <c r="Y4" s="5">
        <f t="shared" si="6"/>
        <v>66</v>
      </c>
      <c r="Z4" s="5">
        <f>SUM(Y4:Y5)</f>
        <v>183</v>
      </c>
    </row>
    <row r="5">
      <c r="A5" s="4"/>
      <c r="B5" s="8" t="s">
        <v>93</v>
      </c>
      <c r="C5" s="8">
        <v>48.0</v>
      </c>
      <c r="D5" s="8">
        <v>23.0</v>
      </c>
      <c r="E5" s="8">
        <v>6.0</v>
      </c>
      <c r="F5" s="8">
        <v>1.0</v>
      </c>
      <c r="G5" s="8">
        <v>209.0</v>
      </c>
      <c r="H5" s="8">
        <v>1.0</v>
      </c>
      <c r="I5" s="8"/>
      <c r="J5" s="8">
        <v>1.0</v>
      </c>
      <c r="K5" s="8">
        <v>4.0</v>
      </c>
      <c r="L5" s="8">
        <v>2.0</v>
      </c>
      <c r="M5" s="5">
        <f t="shared" si="1"/>
        <v>78</v>
      </c>
      <c r="N5" s="5">
        <f t="shared" si="2"/>
        <v>4</v>
      </c>
      <c r="O5" s="5">
        <f t="shared" si="3"/>
        <v>0</v>
      </c>
      <c r="P5" s="8">
        <v>6.0</v>
      </c>
      <c r="Q5" s="8"/>
      <c r="R5" s="5">
        <f t="shared" si="4"/>
        <v>29</v>
      </c>
      <c r="S5" s="8"/>
      <c r="T5" s="8"/>
      <c r="U5" s="8"/>
      <c r="V5" s="8"/>
      <c r="W5" s="5">
        <f t="shared" si="5"/>
        <v>117</v>
      </c>
      <c r="X5" s="8">
        <v>1.0</v>
      </c>
      <c r="Y5" s="5">
        <f t="shared" si="6"/>
        <v>117</v>
      </c>
      <c r="Z5" s="5"/>
    </row>
    <row r="6">
      <c r="A6" s="4" t="s">
        <v>3</v>
      </c>
      <c r="B6" s="8" t="s">
        <v>46</v>
      </c>
      <c r="C6" s="8">
        <v>16.0</v>
      </c>
      <c r="D6" s="8">
        <v>8.0</v>
      </c>
      <c r="E6" s="8">
        <v>3.0</v>
      </c>
      <c r="F6" s="8">
        <v>0.0</v>
      </c>
      <c r="G6" s="12">
        <v>200.0</v>
      </c>
      <c r="H6" s="12"/>
      <c r="I6" s="8"/>
      <c r="J6" s="8">
        <v>1.0</v>
      </c>
      <c r="K6" s="8">
        <v>5.0</v>
      </c>
      <c r="L6" s="8">
        <v>6.0</v>
      </c>
      <c r="M6" s="5">
        <f t="shared" si="1"/>
        <v>28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30</v>
      </c>
      <c r="S6" s="8">
        <v>2.0</v>
      </c>
      <c r="T6" s="8"/>
      <c r="U6" s="8"/>
      <c r="V6" s="8"/>
      <c r="W6" s="5">
        <f t="shared" si="5"/>
        <v>60</v>
      </c>
      <c r="X6" s="8">
        <v>1.0</v>
      </c>
      <c r="Y6" s="5">
        <f t="shared" si="6"/>
        <v>60</v>
      </c>
      <c r="Z6" s="8">
        <f>sum(Y6:Y8)</f>
        <v>173</v>
      </c>
    </row>
    <row r="7">
      <c r="A7" s="4"/>
      <c r="B7" s="8" t="s">
        <v>111</v>
      </c>
      <c r="C7" s="8">
        <v>11.0</v>
      </c>
      <c r="D7" s="8">
        <v>11.0</v>
      </c>
      <c r="E7" s="8">
        <v>0.0</v>
      </c>
      <c r="F7" s="8">
        <v>1.0</v>
      </c>
      <c r="G7" s="12">
        <v>100.0</v>
      </c>
      <c r="H7" s="12"/>
      <c r="I7" s="8"/>
      <c r="J7" s="8"/>
      <c r="K7" s="8"/>
      <c r="L7" s="8"/>
      <c r="M7" s="5">
        <f t="shared" si="1"/>
        <v>17</v>
      </c>
      <c r="N7" s="5">
        <f t="shared" si="2"/>
        <v>0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23</v>
      </c>
      <c r="X7" s="8">
        <v>1.0</v>
      </c>
      <c r="Y7" s="5">
        <f t="shared" si="6"/>
        <v>23</v>
      </c>
      <c r="Z7" s="8"/>
    </row>
    <row r="8">
      <c r="A8" s="4"/>
      <c r="B8" s="8" t="s">
        <v>64</v>
      </c>
      <c r="C8" s="8"/>
      <c r="D8" s="8"/>
      <c r="E8" s="8"/>
      <c r="F8" s="8"/>
      <c r="G8" s="12"/>
      <c r="H8" s="12"/>
      <c r="I8" s="8"/>
      <c r="J8" s="8">
        <v>3.0</v>
      </c>
      <c r="K8" s="8">
        <v>5.0</v>
      </c>
      <c r="L8" s="8">
        <v>12.9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80</v>
      </c>
      <c r="S8" s="8">
        <v>-6.0</v>
      </c>
      <c r="T8" s="8">
        <v>8.0</v>
      </c>
      <c r="U8" s="8">
        <v>8.0</v>
      </c>
      <c r="V8" s="8"/>
      <c r="W8" s="5">
        <f t="shared" si="5"/>
        <v>90</v>
      </c>
      <c r="X8" s="8">
        <v>1.0</v>
      </c>
      <c r="Y8" s="5">
        <f t="shared" si="6"/>
        <v>90</v>
      </c>
      <c r="Z8" s="8"/>
    </row>
    <row r="9">
      <c r="A9" s="9" t="s">
        <v>5</v>
      </c>
      <c r="B9" s="8" t="s">
        <v>80</v>
      </c>
      <c r="C9" s="8">
        <v>9.0</v>
      </c>
      <c r="D9" s="8">
        <v>11.0</v>
      </c>
      <c r="E9" s="8">
        <v>2.0</v>
      </c>
      <c r="F9" s="8">
        <v>0.0</v>
      </c>
      <c r="G9" s="12">
        <v>83.0</v>
      </c>
      <c r="H9" s="12"/>
      <c r="I9" s="8"/>
      <c r="J9" s="8"/>
      <c r="K9" s="8"/>
      <c r="L9" s="8"/>
      <c r="M9" s="5">
        <f t="shared" si="1"/>
        <v>17</v>
      </c>
      <c r="N9" s="5">
        <f t="shared" si="2"/>
        <v>0</v>
      </c>
      <c r="O9" s="5">
        <f t="shared" si="3"/>
        <v>0</v>
      </c>
      <c r="P9" s="8">
        <v>0.0</v>
      </c>
      <c r="Q9" s="8"/>
      <c r="R9" s="5">
        <f t="shared" si="4"/>
        <v>0</v>
      </c>
      <c r="S9" s="8"/>
      <c r="T9" s="8"/>
      <c r="U9" s="8"/>
      <c r="V9" s="8"/>
      <c r="W9" s="5">
        <f t="shared" si="5"/>
        <v>17</v>
      </c>
      <c r="X9" s="8">
        <v>1.0</v>
      </c>
      <c r="Y9" s="5">
        <f t="shared" si="6"/>
        <v>17</v>
      </c>
      <c r="Z9" s="5">
        <f>SUM(Y9:Y13)</f>
        <v>373</v>
      </c>
    </row>
    <row r="10">
      <c r="A10" s="3"/>
      <c r="B10" s="2" t="s">
        <v>68</v>
      </c>
      <c r="C10" s="2">
        <v>53.0</v>
      </c>
      <c r="D10" s="2">
        <v>36.0</v>
      </c>
      <c r="E10" s="2">
        <v>9.0</v>
      </c>
      <c r="F10" s="2">
        <v>0.0</v>
      </c>
      <c r="G10" s="2">
        <v>147.0</v>
      </c>
      <c r="H10" s="3"/>
      <c r="I10" s="2">
        <v>1.0</v>
      </c>
      <c r="J10" s="3"/>
      <c r="K10" s="3"/>
      <c r="L10" s="3"/>
      <c r="M10" s="5">
        <f t="shared" si="1"/>
        <v>89</v>
      </c>
      <c r="N10" s="5">
        <f t="shared" si="2"/>
        <v>0</v>
      </c>
      <c r="O10" s="5">
        <f t="shared" si="3"/>
        <v>8</v>
      </c>
      <c r="P10" s="8">
        <v>2.0</v>
      </c>
      <c r="Q10" s="8"/>
      <c r="R10" s="5">
        <f t="shared" si="4"/>
        <v>0</v>
      </c>
      <c r="S10" s="8"/>
      <c r="T10" s="8"/>
      <c r="U10" s="8">
        <v>8.0</v>
      </c>
      <c r="V10" s="8"/>
      <c r="W10" s="5">
        <f t="shared" si="5"/>
        <v>107</v>
      </c>
      <c r="X10" s="8">
        <v>1.0</v>
      </c>
      <c r="Y10" s="5">
        <f t="shared" si="6"/>
        <v>107</v>
      </c>
      <c r="Z10" s="3"/>
    </row>
    <row r="11">
      <c r="A11" s="3"/>
      <c r="B11" s="2" t="s">
        <v>69</v>
      </c>
      <c r="C11" s="2">
        <v>48.0</v>
      </c>
      <c r="D11" s="2">
        <v>23.0</v>
      </c>
      <c r="E11" s="2">
        <v>4.0</v>
      </c>
      <c r="F11" s="2">
        <v>3.0</v>
      </c>
      <c r="G11" s="2">
        <v>209.0</v>
      </c>
      <c r="H11" s="2">
        <v>1.0</v>
      </c>
      <c r="I11" s="3"/>
      <c r="J11" s="3"/>
      <c r="K11" s="3"/>
      <c r="L11" s="3"/>
      <c r="M11" s="5">
        <f t="shared" si="1"/>
        <v>82</v>
      </c>
      <c r="N11" s="5">
        <f t="shared" si="2"/>
        <v>4</v>
      </c>
      <c r="O11" s="5">
        <f t="shared" si="3"/>
        <v>0</v>
      </c>
      <c r="P11" s="8">
        <v>6.0</v>
      </c>
      <c r="Q11" s="8"/>
      <c r="R11" s="5">
        <f t="shared" si="4"/>
        <v>0</v>
      </c>
      <c r="S11" s="8"/>
      <c r="T11" s="8"/>
      <c r="U11" s="8">
        <v>16.0</v>
      </c>
      <c r="V11" s="8"/>
      <c r="W11" s="5">
        <f t="shared" si="5"/>
        <v>108</v>
      </c>
      <c r="X11" s="8">
        <v>1.5</v>
      </c>
      <c r="Y11" s="5">
        <f t="shared" si="6"/>
        <v>162</v>
      </c>
      <c r="Z11" s="3"/>
    </row>
    <row r="12">
      <c r="A12" s="3"/>
      <c r="B12" s="2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8"/>
      <c r="U12" s="8">
        <v>8.0</v>
      </c>
      <c r="V12" s="8"/>
      <c r="W12" s="5">
        <f t="shared" si="5"/>
        <v>8</v>
      </c>
      <c r="X12" s="8">
        <v>1.0</v>
      </c>
      <c r="Y12" s="5">
        <f t="shared" si="6"/>
        <v>8</v>
      </c>
      <c r="Z12" s="3"/>
    </row>
    <row r="13">
      <c r="A13" s="3"/>
      <c r="B13" s="2" t="s">
        <v>116</v>
      </c>
      <c r="C13" s="3"/>
      <c r="D13" s="3"/>
      <c r="E13" s="3"/>
      <c r="F13" s="3"/>
      <c r="G13" s="3"/>
      <c r="H13" s="3"/>
      <c r="I13" s="3"/>
      <c r="J13" s="2">
        <v>2.0</v>
      </c>
      <c r="K13" s="2">
        <v>15.0</v>
      </c>
      <c r="L13" s="2">
        <v>3.8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65</v>
      </c>
      <c r="S13" s="8">
        <v>6.0</v>
      </c>
      <c r="T13" s="8"/>
      <c r="U13" s="8">
        <v>8.0</v>
      </c>
      <c r="V13" s="8"/>
      <c r="W13" s="5">
        <f t="shared" si="5"/>
        <v>79</v>
      </c>
      <c r="X13" s="8">
        <v>1.0</v>
      </c>
      <c r="Y13" s="5">
        <f t="shared" si="6"/>
        <v>79</v>
      </c>
      <c r="Z13" s="3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76.0</v>
      </c>
      <c r="D2" s="8">
        <v>38.0</v>
      </c>
      <c r="E2" s="8">
        <v>10.0</v>
      </c>
      <c r="F2" s="8">
        <v>2.0</v>
      </c>
      <c r="G2" s="8">
        <v>200.0</v>
      </c>
      <c r="H2" s="8">
        <v>1.0</v>
      </c>
      <c r="I2" s="8">
        <v>1.0</v>
      </c>
      <c r="J2" s="8"/>
      <c r="K2" s="8"/>
      <c r="L2" s="8"/>
      <c r="M2" s="5">
        <f t="shared" ref="M2:M9" si="1">(C2*1)+(E2*4)+(F2*6)</f>
        <v>128</v>
      </c>
      <c r="N2" s="5">
        <f t="shared" ref="N2:N9" si="2">H2*4</f>
        <v>4</v>
      </c>
      <c r="O2" s="5">
        <f t="shared" ref="O2:O9" si="3">I2*8</f>
        <v>8</v>
      </c>
      <c r="P2" s="8">
        <v>6.0</v>
      </c>
      <c r="Q2" s="8"/>
      <c r="R2" s="5">
        <f t="shared" ref="R2:R9" si="4">(J2*25)+(K2*1)</f>
        <v>0</v>
      </c>
      <c r="S2" s="8"/>
      <c r="T2" s="8"/>
      <c r="U2" s="8"/>
      <c r="V2" s="8"/>
      <c r="W2" s="5">
        <f t="shared" ref="W2:W9" si="5">SUM(M2:V2)</f>
        <v>146</v>
      </c>
      <c r="X2" s="8">
        <v>2.0</v>
      </c>
      <c r="Y2" s="5">
        <f t="shared" ref="Y2:Y9" si="6">W2*X2</f>
        <v>292</v>
      </c>
      <c r="Z2" s="5">
        <f>sum(Y2:Y4)</f>
        <v>341</v>
      </c>
    </row>
    <row r="3">
      <c r="A3" s="4"/>
      <c r="B3" s="8" t="s">
        <v>39</v>
      </c>
      <c r="C3" s="8">
        <v>20.0</v>
      </c>
      <c r="D3" s="8">
        <v>16.0</v>
      </c>
      <c r="E3" s="8">
        <v>4.0</v>
      </c>
      <c r="F3" s="8">
        <v>0.0</v>
      </c>
      <c r="G3" s="8">
        <v>125.0</v>
      </c>
      <c r="H3" s="8"/>
      <c r="I3" s="8"/>
      <c r="J3" s="8"/>
      <c r="K3" s="8"/>
      <c r="L3" s="8"/>
      <c r="M3" s="5">
        <f t="shared" si="1"/>
        <v>36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36</v>
      </c>
      <c r="X3" s="8">
        <v>1.0</v>
      </c>
      <c r="Y3" s="5">
        <f t="shared" si="6"/>
        <v>36</v>
      </c>
      <c r="Z3" s="5"/>
    </row>
    <row r="4">
      <c r="A4" s="4"/>
      <c r="B4" s="8" t="s">
        <v>40</v>
      </c>
      <c r="C4" s="8">
        <v>13.0</v>
      </c>
      <c r="D4" s="8">
        <v>17.0</v>
      </c>
      <c r="E4" s="8">
        <v>0.0</v>
      </c>
      <c r="F4" s="8">
        <v>0.0</v>
      </c>
      <c r="G4" s="8">
        <v>76.0</v>
      </c>
      <c r="H4" s="8"/>
      <c r="I4" s="8"/>
      <c r="J4" s="8"/>
      <c r="K4" s="8"/>
      <c r="L4" s="8"/>
      <c r="M4" s="5">
        <f t="shared" si="1"/>
        <v>13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13</v>
      </c>
      <c r="X4" s="8">
        <v>1.0</v>
      </c>
      <c r="Y4" s="5">
        <f t="shared" si="6"/>
        <v>13</v>
      </c>
      <c r="Z4" s="5"/>
    </row>
    <row r="5">
      <c r="A5" s="4" t="s">
        <v>2</v>
      </c>
      <c r="B5" s="8" t="s">
        <v>76</v>
      </c>
      <c r="C5" s="8">
        <v>0.0</v>
      </c>
      <c r="D5" s="8">
        <v>1.0</v>
      </c>
      <c r="E5" s="8">
        <v>0.0</v>
      </c>
      <c r="F5" s="8">
        <v>0.0</v>
      </c>
      <c r="G5" s="8">
        <v>0.0</v>
      </c>
      <c r="H5" s="8"/>
      <c r="I5" s="8"/>
      <c r="J5" s="8">
        <v>0.0</v>
      </c>
      <c r="K5" s="8">
        <v>1.0</v>
      </c>
      <c r="L5" s="8">
        <v>16.66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>
        <v>-2.0</v>
      </c>
      <c r="R5" s="5">
        <f t="shared" si="4"/>
        <v>1</v>
      </c>
      <c r="S5" s="8">
        <v>-6.0</v>
      </c>
      <c r="T5" s="8"/>
      <c r="U5" s="8">
        <v>8.0</v>
      </c>
      <c r="V5" s="8"/>
      <c r="W5" s="5">
        <f t="shared" si="5"/>
        <v>1</v>
      </c>
      <c r="X5" s="8">
        <v>1.0</v>
      </c>
      <c r="Y5" s="5">
        <f t="shared" si="6"/>
        <v>1</v>
      </c>
      <c r="Z5" s="5">
        <f>SUM(Y5:Y6)</f>
        <v>48</v>
      </c>
    </row>
    <row r="6">
      <c r="A6" s="4"/>
      <c r="B6" s="8" t="s">
        <v>43</v>
      </c>
      <c r="C6" s="8">
        <v>23.0</v>
      </c>
      <c r="D6" s="8">
        <v>18.0</v>
      </c>
      <c r="E6" s="8">
        <v>1.0</v>
      </c>
      <c r="F6" s="8">
        <v>1.0</v>
      </c>
      <c r="G6" s="8">
        <v>128.0</v>
      </c>
      <c r="H6" s="8"/>
      <c r="I6" s="8"/>
      <c r="J6" s="8"/>
      <c r="K6" s="8"/>
      <c r="L6" s="8"/>
      <c r="M6" s="5">
        <f t="shared" si="1"/>
        <v>33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>
        <v>6.0</v>
      </c>
      <c r="W6" s="5">
        <f t="shared" si="5"/>
        <v>47</v>
      </c>
      <c r="X6" s="8">
        <v>1.0</v>
      </c>
      <c r="Y6" s="5">
        <f t="shared" si="6"/>
        <v>47</v>
      </c>
      <c r="Z6" s="5"/>
    </row>
    <row r="7">
      <c r="A7" s="4" t="s">
        <v>3</v>
      </c>
      <c r="B7" s="8" t="s">
        <v>83</v>
      </c>
      <c r="C7" s="8">
        <v>64.0</v>
      </c>
      <c r="D7" s="8">
        <v>37.0</v>
      </c>
      <c r="E7" s="8">
        <v>3.0</v>
      </c>
      <c r="F7" s="8">
        <v>4.0</v>
      </c>
      <c r="G7" s="12">
        <v>173.0</v>
      </c>
      <c r="H7" s="12"/>
      <c r="I7" s="8">
        <v>1.0</v>
      </c>
      <c r="J7" s="8"/>
      <c r="K7" s="8"/>
      <c r="L7" s="8"/>
      <c r="M7" s="5">
        <f t="shared" si="1"/>
        <v>100</v>
      </c>
      <c r="N7" s="5">
        <f t="shared" si="2"/>
        <v>0</v>
      </c>
      <c r="O7" s="5">
        <f t="shared" si="3"/>
        <v>8</v>
      </c>
      <c r="P7" s="8">
        <v>6.0</v>
      </c>
      <c r="Q7" s="8"/>
      <c r="R7" s="5">
        <f t="shared" si="4"/>
        <v>0</v>
      </c>
      <c r="S7" s="8"/>
      <c r="T7" s="8"/>
      <c r="U7" s="8">
        <v>16.0</v>
      </c>
      <c r="V7" s="8"/>
      <c r="W7" s="5">
        <f t="shared" si="5"/>
        <v>130</v>
      </c>
      <c r="X7" s="8">
        <v>1.5</v>
      </c>
      <c r="Y7" s="5">
        <f t="shared" si="6"/>
        <v>195</v>
      </c>
      <c r="Z7" s="8">
        <f>sum(Y7:Y8)</f>
        <v>269</v>
      </c>
    </row>
    <row r="8">
      <c r="A8" s="4"/>
      <c r="B8" s="8" t="s">
        <v>78</v>
      </c>
      <c r="C8" s="8"/>
      <c r="D8" s="8"/>
      <c r="E8" s="8"/>
      <c r="F8" s="8"/>
      <c r="G8" s="12"/>
      <c r="H8" s="12"/>
      <c r="I8" s="8"/>
      <c r="J8" s="8">
        <v>2.0</v>
      </c>
      <c r="K8" s="8">
        <v>10.0</v>
      </c>
      <c r="L8" s="8">
        <v>4.75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60</v>
      </c>
      <c r="S8" s="8">
        <v>6.0</v>
      </c>
      <c r="T8" s="8"/>
      <c r="U8" s="8">
        <v>8.0</v>
      </c>
      <c r="V8" s="8"/>
      <c r="W8" s="5">
        <f t="shared" si="5"/>
        <v>74</v>
      </c>
      <c r="X8" s="8">
        <v>1.0</v>
      </c>
      <c r="Y8" s="5">
        <f t="shared" si="6"/>
        <v>74</v>
      </c>
      <c r="Z8" s="8"/>
    </row>
    <row r="9">
      <c r="A9" s="9" t="s">
        <v>5</v>
      </c>
      <c r="B9" s="8" t="s">
        <v>49</v>
      </c>
      <c r="C9" s="8"/>
      <c r="D9" s="8"/>
      <c r="E9" s="8"/>
      <c r="F9" s="8"/>
      <c r="G9" s="12"/>
      <c r="H9" s="12"/>
      <c r="I9" s="8"/>
      <c r="J9" s="8">
        <v>0.0</v>
      </c>
      <c r="K9" s="8">
        <v>1.0</v>
      </c>
      <c r="L9" s="8">
        <v>13.7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1</v>
      </c>
      <c r="S9" s="8">
        <v>-6.0</v>
      </c>
      <c r="T9" s="8"/>
      <c r="U9" s="8"/>
      <c r="V9" s="8">
        <v>6.0</v>
      </c>
      <c r="W9" s="5">
        <f t="shared" si="5"/>
        <v>1</v>
      </c>
      <c r="X9" s="8">
        <v>1.0</v>
      </c>
      <c r="Y9" s="5">
        <f t="shared" si="6"/>
        <v>1</v>
      </c>
      <c r="Z9" s="5">
        <f>SUM(Y9)</f>
        <v>1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3" t="s">
        <v>56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2" si="1">(C2*1)+(E2*4)+(F2*6)</f>
        <v>0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0</v>
      </c>
      <c r="X2" s="8">
        <v>1.0</v>
      </c>
      <c r="Y2" s="5">
        <f t="shared" ref="Y2:Y12" si="6">W2*X2</f>
        <v>0</v>
      </c>
      <c r="Z2" s="5">
        <f>sum(Y2:Y3)</f>
        <v>14</v>
      </c>
    </row>
    <row r="3">
      <c r="A3" s="4"/>
      <c r="B3" s="8" t="s">
        <v>57</v>
      </c>
      <c r="C3" s="8">
        <v>8.0</v>
      </c>
      <c r="D3" s="8">
        <v>3.0</v>
      </c>
      <c r="E3" s="8">
        <v>0.0</v>
      </c>
      <c r="F3" s="8">
        <v>1.0</v>
      </c>
      <c r="G3" s="8">
        <v>267.0</v>
      </c>
      <c r="H3" s="8"/>
      <c r="I3" s="8"/>
      <c r="J3" s="8"/>
      <c r="K3" s="8"/>
      <c r="L3" s="8"/>
      <c r="M3" s="5">
        <f t="shared" si="1"/>
        <v>14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14</v>
      </c>
      <c r="X3" s="8">
        <v>1.0</v>
      </c>
      <c r="Y3" s="5">
        <f t="shared" si="6"/>
        <v>14</v>
      </c>
      <c r="Z3" s="5"/>
    </row>
    <row r="4">
      <c r="A4" s="4" t="s">
        <v>2</v>
      </c>
      <c r="B4" s="13" t="s">
        <v>27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0</v>
      </c>
      <c r="X4" s="8">
        <v>1.5</v>
      </c>
      <c r="Y4" s="5">
        <f t="shared" si="6"/>
        <v>0</v>
      </c>
      <c r="Z4" s="5">
        <f>SUM(Y4:Y7)</f>
        <v>180</v>
      </c>
    </row>
    <row r="5">
      <c r="A5" s="4"/>
      <c r="B5" s="8" t="s">
        <v>123</v>
      </c>
      <c r="C5" s="8">
        <v>17.0</v>
      </c>
      <c r="D5" s="8">
        <v>24.0</v>
      </c>
      <c r="E5" s="8">
        <v>1.0</v>
      </c>
      <c r="F5" s="8">
        <v>1.0</v>
      </c>
      <c r="G5" s="8">
        <v>113.0</v>
      </c>
      <c r="H5" s="8"/>
      <c r="I5" s="8"/>
      <c r="J5" s="8"/>
      <c r="K5" s="8"/>
      <c r="L5" s="8"/>
      <c r="M5" s="5">
        <f t="shared" si="1"/>
        <v>27</v>
      </c>
      <c r="N5" s="5">
        <f t="shared" si="2"/>
        <v>0</v>
      </c>
      <c r="O5" s="5">
        <f t="shared" si="3"/>
        <v>0</v>
      </c>
      <c r="P5" s="8">
        <v>0.0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27</v>
      </c>
      <c r="X5" s="8">
        <v>1.0</v>
      </c>
      <c r="Y5" s="5">
        <f t="shared" si="6"/>
        <v>27</v>
      </c>
      <c r="Z5" s="5"/>
    </row>
    <row r="6">
      <c r="A6" s="4"/>
      <c r="B6" s="8" t="s">
        <v>104</v>
      </c>
      <c r="C6" s="8"/>
      <c r="D6" s="8"/>
      <c r="E6" s="8"/>
      <c r="F6" s="8"/>
      <c r="G6" s="8"/>
      <c r="H6" s="8"/>
      <c r="I6" s="8"/>
      <c r="J6" s="8">
        <v>0.0</v>
      </c>
      <c r="K6" s="8">
        <v>5.0</v>
      </c>
      <c r="L6" s="8">
        <v>13.75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5</v>
      </c>
      <c r="S6" s="8">
        <v>-6.0</v>
      </c>
      <c r="T6" s="8"/>
      <c r="U6" s="8"/>
      <c r="V6" s="8"/>
      <c r="W6" s="5">
        <f t="shared" si="5"/>
        <v>-1</v>
      </c>
      <c r="X6" s="8">
        <v>1.0</v>
      </c>
      <c r="Y6" s="5">
        <f t="shared" si="6"/>
        <v>-1</v>
      </c>
      <c r="Z6" s="5"/>
    </row>
    <row r="7">
      <c r="A7" s="4"/>
      <c r="B7" s="8" t="s">
        <v>61</v>
      </c>
      <c r="C7" s="8">
        <v>77.0</v>
      </c>
      <c r="D7" s="8">
        <v>45.0</v>
      </c>
      <c r="E7" s="8">
        <v>8.0</v>
      </c>
      <c r="F7" s="8">
        <v>2.0</v>
      </c>
      <c r="G7" s="8">
        <v>171.0</v>
      </c>
      <c r="H7" s="8">
        <v>1.0</v>
      </c>
      <c r="I7" s="8">
        <v>1.0</v>
      </c>
      <c r="J7" s="8">
        <v>0.0</v>
      </c>
      <c r="K7" s="8">
        <v>7.0</v>
      </c>
      <c r="L7" s="8">
        <v>8.7</v>
      </c>
      <c r="M7" s="5">
        <f t="shared" si="1"/>
        <v>121</v>
      </c>
      <c r="N7" s="5">
        <f t="shared" si="2"/>
        <v>4</v>
      </c>
      <c r="O7" s="5">
        <f t="shared" si="3"/>
        <v>8</v>
      </c>
      <c r="P7" s="8">
        <v>6.0</v>
      </c>
      <c r="Q7" s="8"/>
      <c r="R7" s="5">
        <f t="shared" si="4"/>
        <v>7</v>
      </c>
      <c r="S7" s="8">
        <v>0.0</v>
      </c>
      <c r="T7" s="8"/>
      <c r="U7" s="8">
        <v>8.0</v>
      </c>
      <c r="V7" s="8"/>
      <c r="W7" s="5">
        <f t="shared" si="5"/>
        <v>154</v>
      </c>
      <c r="X7" s="8">
        <v>1.0</v>
      </c>
      <c r="Y7" s="5">
        <f t="shared" si="6"/>
        <v>154</v>
      </c>
      <c r="Z7" s="5"/>
    </row>
    <row r="8">
      <c r="A8" s="4" t="s">
        <v>3</v>
      </c>
      <c r="B8" s="8" t="s">
        <v>31</v>
      </c>
      <c r="C8" s="8">
        <v>62.0</v>
      </c>
      <c r="D8" s="8">
        <v>33.0</v>
      </c>
      <c r="E8" s="8">
        <v>5.0</v>
      </c>
      <c r="F8" s="8">
        <v>5.0</v>
      </c>
      <c r="G8" s="12">
        <v>188.0</v>
      </c>
      <c r="H8" s="12"/>
      <c r="I8" s="8">
        <v>1.0</v>
      </c>
      <c r="J8" s="8"/>
      <c r="K8" s="8"/>
      <c r="L8" s="8"/>
      <c r="M8" s="5">
        <f t="shared" si="1"/>
        <v>112</v>
      </c>
      <c r="N8" s="5">
        <f t="shared" si="2"/>
        <v>0</v>
      </c>
      <c r="O8" s="5">
        <f t="shared" si="3"/>
        <v>8</v>
      </c>
      <c r="P8" s="8">
        <v>6.0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126</v>
      </c>
      <c r="X8" s="8">
        <v>2.0</v>
      </c>
      <c r="Y8" s="5">
        <f t="shared" si="6"/>
        <v>252</v>
      </c>
      <c r="Z8" s="8">
        <f>sum(Y8:Y10)</f>
        <v>305</v>
      </c>
    </row>
    <row r="9">
      <c r="A9" s="4"/>
      <c r="B9" s="8" t="s">
        <v>82</v>
      </c>
      <c r="C9" s="8">
        <v>11.0</v>
      </c>
      <c r="D9" s="8">
        <v>15.0</v>
      </c>
      <c r="E9" s="8">
        <v>1.0</v>
      </c>
      <c r="F9" s="8">
        <v>0.0</v>
      </c>
      <c r="G9" s="12">
        <v>73.0</v>
      </c>
      <c r="H9" s="12"/>
      <c r="I9" s="8"/>
      <c r="J9" s="8"/>
      <c r="K9" s="8"/>
      <c r="L9" s="8"/>
      <c r="M9" s="5">
        <f t="shared" si="1"/>
        <v>15</v>
      </c>
      <c r="N9" s="5">
        <f t="shared" si="2"/>
        <v>0</v>
      </c>
      <c r="O9" s="5">
        <f t="shared" si="3"/>
        <v>0</v>
      </c>
      <c r="P9" s="8">
        <v>0.0</v>
      </c>
      <c r="Q9" s="8"/>
      <c r="R9" s="5">
        <f t="shared" si="4"/>
        <v>0</v>
      </c>
      <c r="S9" s="8"/>
      <c r="T9" s="8"/>
      <c r="U9" s="8"/>
      <c r="V9" s="8"/>
      <c r="W9" s="5">
        <f t="shared" si="5"/>
        <v>15</v>
      </c>
      <c r="X9" s="8">
        <v>1.0</v>
      </c>
      <c r="Y9" s="5">
        <f t="shared" si="6"/>
        <v>15</v>
      </c>
      <c r="Z9" s="8"/>
    </row>
    <row r="10">
      <c r="A10" s="4"/>
      <c r="B10" s="8" t="s">
        <v>124</v>
      </c>
      <c r="C10" s="8"/>
      <c r="D10" s="8"/>
      <c r="E10" s="8"/>
      <c r="F10" s="8"/>
      <c r="G10" s="12"/>
      <c r="H10" s="12"/>
      <c r="I10" s="8"/>
      <c r="J10" s="8">
        <v>1.0</v>
      </c>
      <c r="K10" s="8">
        <v>5.0</v>
      </c>
      <c r="L10" s="8">
        <v>8.0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30</v>
      </c>
      <c r="S10" s="8">
        <v>0.0</v>
      </c>
      <c r="T10" s="8"/>
      <c r="U10" s="8">
        <v>8.0</v>
      </c>
      <c r="V10" s="8"/>
      <c r="W10" s="5">
        <f t="shared" si="5"/>
        <v>38</v>
      </c>
      <c r="X10" s="8">
        <v>1.0</v>
      </c>
      <c r="Y10" s="5">
        <f t="shared" si="6"/>
        <v>38</v>
      </c>
      <c r="Z10" s="8"/>
    </row>
    <row r="11">
      <c r="A11" s="9" t="s">
        <v>5</v>
      </c>
      <c r="B11" s="8" t="s">
        <v>66</v>
      </c>
      <c r="C11" s="8">
        <v>12.0</v>
      </c>
      <c r="D11" s="8">
        <v>8.0</v>
      </c>
      <c r="E11" s="8">
        <v>0.0</v>
      </c>
      <c r="F11" s="8">
        <v>1.0</v>
      </c>
      <c r="G11" s="12">
        <v>150.0</v>
      </c>
      <c r="H11" s="12"/>
      <c r="I11" s="8"/>
      <c r="J11" s="8"/>
      <c r="K11" s="8"/>
      <c r="L11" s="8"/>
      <c r="M11" s="5">
        <f t="shared" si="1"/>
        <v>18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18</v>
      </c>
      <c r="X11" s="8">
        <v>1.0</v>
      </c>
      <c r="Y11" s="5">
        <f t="shared" si="6"/>
        <v>18</v>
      </c>
      <c r="Z11" s="5">
        <f>SUM(Y11:Y12)</f>
        <v>25</v>
      </c>
    </row>
    <row r="12">
      <c r="A12" s="3"/>
      <c r="B12" s="2" t="s">
        <v>67</v>
      </c>
      <c r="C12" s="3"/>
      <c r="D12" s="3"/>
      <c r="E12" s="3"/>
      <c r="F12" s="3"/>
      <c r="G12" s="3"/>
      <c r="H12" s="3"/>
      <c r="I12" s="3"/>
      <c r="J12" s="2">
        <v>0.0</v>
      </c>
      <c r="K12" s="2">
        <v>5.0</v>
      </c>
      <c r="L12" s="2">
        <v>21.7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5</v>
      </c>
      <c r="S12" s="8">
        <v>-6.0</v>
      </c>
      <c r="T12" s="8"/>
      <c r="U12" s="8">
        <v>8.0</v>
      </c>
      <c r="V12" s="8"/>
      <c r="W12" s="5">
        <f t="shared" si="5"/>
        <v>7</v>
      </c>
      <c r="X12" s="8">
        <v>1.0</v>
      </c>
      <c r="Y12" s="5">
        <f t="shared" si="6"/>
        <v>7</v>
      </c>
      <c r="Z12" s="3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125</v>
      </c>
      <c r="C2" s="8">
        <v>35.0</v>
      </c>
      <c r="D2" s="8">
        <v>25.0</v>
      </c>
      <c r="E2" s="8">
        <v>4.0</v>
      </c>
      <c r="F2" s="8">
        <v>1.0</v>
      </c>
      <c r="G2" s="8">
        <v>140.0</v>
      </c>
      <c r="H2" s="8">
        <v>1.0</v>
      </c>
      <c r="I2" s="8"/>
      <c r="J2" s="8"/>
      <c r="K2" s="8"/>
      <c r="L2" s="8"/>
      <c r="M2" s="5">
        <f t="shared" ref="M2:M12" si="1">(C2*1)+(E2*4)+(F2*6)</f>
        <v>57</v>
      </c>
      <c r="N2" s="5">
        <f t="shared" ref="N2:N12" si="2">H2*4</f>
        <v>4</v>
      </c>
      <c r="O2" s="5">
        <f t="shared" ref="O2:O12" si="3">I2*8</f>
        <v>0</v>
      </c>
      <c r="P2" s="8">
        <v>2.0</v>
      </c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63</v>
      </c>
      <c r="X2" s="8">
        <v>1.5</v>
      </c>
      <c r="Y2" s="5">
        <f t="shared" ref="Y2:Y12" si="6">W2*X2</f>
        <v>94.5</v>
      </c>
      <c r="Z2" s="5">
        <f>sum(Y2:Y4)</f>
        <v>178.5</v>
      </c>
    </row>
    <row r="3">
      <c r="A3" s="4"/>
      <c r="B3" s="8" t="s">
        <v>25</v>
      </c>
      <c r="C3" s="8"/>
      <c r="D3" s="8"/>
      <c r="E3" s="8"/>
      <c r="F3" s="8"/>
      <c r="G3" s="8"/>
      <c r="H3" s="8"/>
      <c r="I3" s="8"/>
      <c r="J3" s="8">
        <v>2.0</v>
      </c>
      <c r="K3" s="8">
        <v>10.0</v>
      </c>
      <c r="L3" s="8">
        <v>8.0</v>
      </c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60</v>
      </c>
      <c r="S3" s="8">
        <v>0.0</v>
      </c>
      <c r="T3" s="8">
        <v>16.0</v>
      </c>
      <c r="U3" s="8"/>
      <c r="V3" s="8"/>
      <c r="W3" s="5">
        <f t="shared" si="5"/>
        <v>76</v>
      </c>
      <c r="X3" s="8">
        <v>1.0</v>
      </c>
      <c r="Y3" s="5">
        <f t="shared" si="6"/>
        <v>76</v>
      </c>
      <c r="Z3" s="5"/>
    </row>
    <row r="4">
      <c r="A4" s="4"/>
      <c r="B4" s="8" t="s">
        <v>126</v>
      </c>
      <c r="C4" s="8">
        <v>4.0</v>
      </c>
      <c r="D4" s="8">
        <v>2.0</v>
      </c>
      <c r="E4" s="8">
        <v>1.0</v>
      </c>
      <c r="F4" s="8">
        <v>0.0</v>
      </c>
      <c r="G4" s="8">
        <v>200.0</v>
      </c>
      <c r="H4" s="8"/>
      <c r="I4" s="8"/>
      <c r="J4" s="8"/>
      <c r="K4" s="8"/>
      <c r="L4" s="8"/>
      <c r="M4" s="5">
        <f t="shared" si="1"/>
        <v>8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8</v>
      </c>
      <c r="X4" s="8">
        <v>1.0</v>
      </c>
      <c r="Y4" s="5">
        <f t="shared" si="6"/>
        <v>8</v>
      </c>
      <c r="Z4" s="5"/>
    </row>
    <row r="5">
      <c r="A5" s="4" t="s">
        <v>2</v>
      </c>
      <c r="B5" s="8" t="s">
        <v>105</v>
      </c>
      <c r="C5" s="8">
        <v>44.0</v>
      </c>
      <c r="D5" s="8">
        <v>31.0</v>
      </c>
      <c r="E5" s="8">
        <v>5.0</v>
      </c>
      <c r="F5" s="8">
        <v>0.0</v>
      </c>
      <c r="G5" s="8">
        <v>142.0</v>
      </c>
      <c r="H5" s="8">
        <v>1.0</v>
      </c>
      <c r="I5" s="8"/>
      <c r="J5" s="8"/>
      <c r="K5" s="8"/>
      <c r="L5" s="8"/>
      <c r="M5" s="5">
        <f t="shared" si="1"/>
        <v>64</v>
      </c>
      <c r="N5" s="5">
        <f t="shared" si="2"/>
        <v>4</v>
      </c>
      <c r="O5" s="5">
        <f t="shared" si="3"/>
        <v>0</v>
      </c>
      <c r="P5" s="8">
        <v>2.0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70</v>
      </c>
      <c r="X5" s="8">
        <v>1.5</v>
      </c>
      <c r="Y5" s="5">
        <f t="shared" si="6"/>
        <v>105</v>
      </c>
      <c r="Z5" s="5">
        <f>SUM(Y5:Y8)</f>
        <v>280</v>
      </c>
    </row>
    <row r="6">
      <c r="A6" s="4"/>
      <c r="B6" s="2" t="s">
        <v>127</v>
      </c>
      <c r="C6" s="8">
        <v>19.0</v>
      </c>
      <c r="D6" s="8">
        <v>6.0</v>
      </c>
      <c r="E6" s="8">
        <v>1.0</v>
      </c>
      <c r="F6" s="8">
        <v>2.0</v>
      </c>
      <c r="G6" s="8">
        <v>317.0</v>
      </c>
      <c r="H6" s="8"/>
      <c r="I6" s="8"/>
      <c r="J6" s="8"/>
      <c r="K6" s="8"/>
      <c r="L6" s="8"/>
      <c r="M6" s="5">
        <f t="shared" si="1"/>
        <v>35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>
        <v>6.0</v>
      </c>
      <c r="W6" s="5">
        <f t="shared" si="5"/>
        <v>49</v>
      </c>
      <c r="X6" s="8">
        <v>1.0</v>
      </c>
      <c r="Y6" s="5">
        <f t="shared" si="6"/>
        <v>49</v>
      </c>
      <c r="Z6" s="5"/>
    </row>
    <row r="7">
      <c r="A7" s="4"/>
      <c r="B7" s="8" t="s">
        <v>26</v>
      </c>
      <c r="C7" s="8"/>
      <c r="D7" s="8"/>
      <c r="E7" s="8"/>
      <c r="F7" s="8"/>
      <c r="G7" s="8"/>
      <c r="H7" s="8"/>
      <c r="I7" s="8"/>
      <c r="J7" s="8">
        <v>2.0</v>
      </c>
      <c r="K7" s="8">
        <v>10.0</v>
      </c>
      <c r="L7" s="8">
        <v>10.25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60</v>
      </c>
      <c r="S7" s="8">
        <v>-2.0</v>
      </c>
      <c r="T7" s="8"/>
      <c r="U7" s="8"/>
      <c r="V7" s="8"/>
      <c r="W7" s="5">
        <f t="shared" si="5"/>
        <v>58</v>
      </c>
      <c r="X7" s="8">
        <v>1.0</v>
      </c>
      <c r="Y7" s="5">
        <f t="shared" si="6"/>
        <v>58</v>
      </c>
      <c r="Z7" s="5"/>
    </row>
    <row r="8">
      <c r="A8" s="4"/>
      <c r="B8" s="8" t="s">
        <v>45</v>
      </c>
      <c r="C8" s="8">
        <v>34.0</v>
      </c>
      <c r="D8" s="8">
        <v>21.0</v>
      </c>
      <c r="E8" s="8">
        <v>5.0</v>
      </c>
      <c r="F8" s="8">
        <v>1.0</v>
      </c>
      <c r="G8" s="8">
        <v>162.0</v>
      </c>
      <c r="H8" s="8">
        <v>1.0</v>
      </c>
      <c r="I8" s="8"/>
      <c r="J8" s="8"/>
      <c r="K8" s="8"/>
      <c r="L8" s="8"/>
      <c r="M8" s="5">
        <f t="shared" si="1"/>
        <v>60</v>
      </c>
      <c r="N8" s="5">
        <f t="shared" si="2"/>
        <v>4</v>
      </c>
      <c r="O8" s="5">
        <f t="shared" si="3"/>
        <v>0</v>
      </c>
      <c r="P8" s="8">
        <v>4.0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68</v>
      </c>
      <c r="X8" s="8">
        <v>1.0</v>
      </c>
      <c r="Y8" s="5">
        <f t="shared" si="6"/>
        <v>68</v>
      </c>
      <c r="Z8" s="5"/>
    </row>
    <row r="9">
      <c r="A9" s="4" t="s">
        <v>3</v>
      </c>
      <c r="B9" s="8" t="s">
        <v>94</v>
      </c>
      <c r="C9" s="8">
        <v>30.0</v>
      </c>
      <c r="D9" s="8">
        <v>24.0</v>
      </c>
      <c r="E9" s="8">
        <v>1.0</v>
      </c>
      <c r="F9" s="8">
        <v>2.0</v>
      </c>
      <c r="G9" s="12">
        <v>125.0</v>
      </c>
      <c r="H9" s="12">
        <v>1.0</v>
      </c>
      <c r="I9" s="8"/>
      <c r="J9" s="8"/>
      <c r="K9" s="8"/>
      <c r="L9" s="8"/>
      <c r="M9" s="5">
        <f t="shared" si="1"/>
        <v>46</v>
      </c>
      <c r="N9" s="5">
        <f t="shared" si="2"/>
        <v>4</v>
      </c>
      <c r="O9" s="5">
        <f t="shared" si="3"/>
        <v>0</v>
      </c>
      <c r="P9" s="8">
        <v>0.0</v>
      </c>
      <c r="Q9" s="8"/>
      <c r="R9" s="5">
        <f t="shared" si="4"/>
        <v>0</v>
      </c>
      <c r="S9" s="8"/>
      <c r="T9" s="8"/>
      <c r="U9" s="8">
        <v>8.0</v>
      </c>
      <c r="V9" s="8"/>
      <c r="W9" s="5">
        <f t="shared" si="5"/>
        <v>58</v>
      </c>
      <c r="X9" s="8">
        <v>2.0</v>
      </c>
      <c r="Y9" s="5">
        <f t="shared" si="6"/>
        <v>116</v>
      </c>
      <c r="Z9" s="8">
        <f>sum(Y9:Y11)</f>
        <v>329</v>
      </c>
    </row>
    <row r="10">
      <c r="A10" s="4"/>
      <c r="B10" s="8" t="s">
        <v>30</v>
      </c>
      <c r="C10" s="8"/>
      <c r="D10" s="8"/>
      <c r="E10" s="8"/>
      <c r="F10" s="8"/>
      <c r="G10" s="12"/>
      <c r="H10" s="12"/>
      <c r="I10" s="8"/>
      <c r="J10" s="8"/>
      <c r="K10" s="8"/>
      <c r="L10" s="8"/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0</v>
      </c>
      <c r="S10" s="8"/>
      <c r="T10" s="8"/>
      <c r="U10" s="8"/>
      <c r="V10" s="8"/>
      <c r="W10" s="5">
        <f t="shared" si="5"/>
        <v>0</v>
      </c>
      <c r="X10" s="8">
        <v>1.0</v>
      </c>
      <c r="Y10" s="5">
        <f t="shared" si="6"/>
        <v>0</v>
      </c>
      <c r="Z10" s="8"/>
    </row>
    <row r="11">
      <c r="A11" s="4"/>
      <c r="B11" s="8" t="s">
        <v>46</v>
      </c>
      <c r="C11" s="8">
        <v>95.0</v>
      </c>
      <c r="D11" s="8">
        <v>45.0</v>
      </c>
      <c r="E11" s="8">
        <v>6.0</v>
      </c>
      <c r="F11" s="8">
        <v>8.0</v>
      </c>
      <c r="G11" s="12">
        <v>211.0</v>
      </c>
      <c r="H11" s="12">
        <v>1.0</v>
      </c>
      <c r="I11" s="8">
        <v>1.0</v>
      </c>
      <c r="J11" s="8">
        <v>1.0</v>
      </c>
      <c r="K11" s="8">
        <v>3.0</v>
      </c>
      <c r="L11" s="8">
        <v>7.0</v>
      </c>
      <c r="M11" s="5">
        <f t="shared" si="1"/>
        <v>167</v>
      </c>
      <c r="N11" s="5">
        <f t="shared" si="2"/>
        <v>4</v>
      </c>
      <c r="O11" s="5">
        <f t="shared" si="3"/>
        <v>8</v>
      </c>
      <c r="P11" s="8">
        <v>6.0</v>
      </c>
      <c r="Q11" s="8"/>
      <c r="R11" s="5">
        <f t="shared" si="4"/>
        <v>28</v>
      </c>
      <c r="S11" s="8">
        <v>0.0</v>
      </c>
      <c r="T11" s="8"/>
      <c r="U11" s="8"/>
      <c r="V11" s="8"/>
      <c r="W11" s="5">
        <f t="shared" si="5"/>
        <v>213</v>
      </c>
      <c r="X11" s="8">
        <v>1.0</v>
      </c>
      <c r="Y11" s="5">
        <f t="shared" si="6"/>
        <v>213</v>
      </c>
      <c r="Z11" s="8"/>
    </row>
    <row r="12">
      <c r="A12" s="9" t="s">
        <v>5</v>
      </c>
      <c r="B12" s="13" t="s">
        <v>80</v>
      </c>
      <c r="C12" s="8"/>
      <c r="D12" s="8"/>
      <c r="E12" s="8"/>
      <c r="F12" s="8"/>
      <c r="G12" s="12"/>
      <c r="H12" s="12"/>
      <c r="I12" s="8"/>
      <c r="J12" s="8"/>
      <c r="K12" s="8"/>
      <c r="L12" s="8"/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8"/>
      <c r="U12" s="8"/>
      <c r="V12" s="8"/>
      <c r="W12" s="5">
        <f t="shared" si="5"/>
        <v>0</v>
      </c>
      <c r="X12" s="8">
        <v>1.0</v>
      </c>
      <c r="Y12" s="5">
        <f t="shared" si="6"/>
        <v>0</v>
      </c>
      <c r="Z12" s="5">
        <f>SUM(Y12)</f>
        <v>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45.0</v>
      </c>
      <c r="D2" s="8">
        <v>25.0</v>
      </c>
      <c r="E2" s="8">
        <v>4.0</v>
      </c>
      <c r="F2" s="8">
        <v>2.0</v>
      </c>
      <c r="G2" s="8">
        <v>180.0</v>
      </c>
      <c r="H2" s="8">
        <v>1.0</v>
      </c>
      <c r="I2" s="8"/>
      <c r="J2" s="8"/>
      <c r="K2" s="8"/>
      <c r="L2" s="8"/>
      <c r="M2" s="5">
        <f t="shared" ref="M2:M13" si="1">(C2*1)+(E2*4)+(F2*6)</f>
        <v>73</v>
      </c>
      <c r="N2" s="5">
        <f t="shared" ref="N2:N13" si="2">H2*4</f>
        <v>4</v>
      </c>
      <c r="O2" s="5">
        <f t="shared" ref="O2:O13" si="3">I2*8</f>
        <v>0</v>
      </c>
      <c r="P2" s="8">
        <v>6.0</v>
      </c>
      <c r="Q2" s="8"/>
      <c r="R2" s="5">
        <f t="shared" ref="R2:R13" si="4">(J2*25)+(K2*1)</f>
        <v>0</v>
      </c>
      <c r="S2" s="8"/>
      <c r="T2" s="8"/>
      <c r="U2" s="8"/>
      <c r="V2" s="8"/>
      <c r="W2" s="5">
        <f t="shared" ref="W2:W13" si="5">SUM(M2:V2)</f>
        <v>83</v>
      </c>
      <c r="X2" s="8">
        <v>2.0</v>
      </c>
      <c r="Y2" s="5">
        <f t="shared" ref="Y2:Y13" si="6">W2*X2</f>
        <v>166</v>
      </c>
      <c r="Z2" s="5">
        <f>sum(Y2:Y4)</f>
        <v>266</v>
      </c>
    </row>
    <row r="3">
      <c r="A3" s="4"/>
      <c r="B3" s="8" t="s">
        <v>108</v>
      </c>
      <c r="C3" s="8">
        <v>16.0</v>
      </c>
      <c r="D3" s="8">
        <v>9.0</v>
      </c>
      <c r="E3" s="8">
        <v>2.0</v>
      </c>
      <c r="F3" s="8">
        <v>1.0</v>
      </c>
      <c r="G3" s="8">
        <v>178.0</v>
      </c>
      <c r="H3" s="8"/>
      <c r="I3" s="8"/>
      <c r="J3" s="8"/>
      <c r="K3" s="8"/>
      <c r="L3" s="8"/>
      <c r="M3" s="5">
        <f t="shared" si="1"/>
        <v>30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38</v>
      </c>
      <c r="X3" s="8">
        <v>1.0</v>
      </c>
      <c r="Y3" s="5">
        <f t="shared" si="6"/>
        <v>38</v>
      </c>
      <c r="Z3" s="5"/>
    </row>
    <row r="4">
      <c r="A4" s="4"/>
      <c r="B4" s="8" t="s">
        <v>128</v>
      </c>
      <c r="C4" s="8"/>
      <c r="D4" s="8"/>
      <c r="E4" s="8"/>
      <c r="F4" s="8"/>
      <c r="G4" s="8"/>
      <c r="H4" s="8"/>
      <c r="I4" s="8"/>
      <c r="J4" s="8">
        <v>2.0</v>
      </c>
      <c r="K4" s="8">
        <v>12.0</v>
      </c>
      <c r="L4" s="8">
        <v>8.25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62</v>
      </c>
      <c r="S4" s="8">
        <v>0.0</v>
      </c>
      <c r="T4" s="8"/>
      <c r="U4" s="8"/>
      <c r="V4" s="8"/>
      <c r="W4" s="5">
        <f t="shared" si="5"/>
        <v>62</v>
      </c>
      <c r="X4" s="8">
        <v>1.0</v>
      </c>
      <c r="Y4" s="5">
        <f t="shared" si="6"/>
        <v>62</v>
      </c>
      <c r="Z4" s="5"/>
    </row>
    <row r="5">
      <c r="A5" s="4" t="s">
        <v>2</v>
      </c>
      <c r="B5" s="8" t="s">
        <v>97</v>
      </c>
      <c r="C5" s="8">
        <v>0.0</v>
      </c>
      <c r="D5" s="8">
        <v>5.0</v>
      </c>
      <c r="E5" s="8">
        <v>0.0</v>
      </c>
      <c r="F5" s="8">
        <v>0.0</v>
      </c>
      <c r="G5" s="8">
        <v>0.0</v>
      </c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>
        <v>-2.0</v>
      </c>
      <c r="R5" s="5">
        <f t="shared" si="4"/>
        <v>0</v>
      </c>
      <c r="S5" s="8"/>
      <c r="T5" s="8"/>
      <c r="U5" s="8"/>
      <c r="V5" s="8"/>
      <c r="W5" s="5">
        <f t="shared" si="5"/>
        <v>-2</v>
      </c>
      <c r="X5" s="8">
        <v>1.0</v>
      </c>
      <c r="Y5" s="5">
        <f t="shared" si="6"/>
        <v>-2</v>
      </c>
      <c r="Z5" s="5">
        <f>SUM(Y5:Y6)</f>
        <v>30</v>
      </c>
    </row>
    <row r="6">
      <c r="A6" s="4"/>
      <c r="B6" s="8" t="s">
        <v>71</v>
      </c>
      <c r="C6" s="8">
        <v>18.0</v>
      </c>
      <c r="D6" s="8">
        <v>17.0</v>
      </c>
      <c r="E6" s="8">
        <v>2.0</v>
      </c>
      <c r="F6" s="8">
        <v>1.0</v>
      </c>
      <c r="G6" s="8">
        <v>105.0</v>
      </c>
      <c r="H6" s="8"/>
      <c r="I6" s="8"/>
      <c r="J6" s="8"/>
      <c r="K6" s="8"/>
      <c r="L6" s="8"/>
      <c r="M6" s="5">
        <f t="shared" si="1"/>
        <v>32</v>
      </c>
      <c r="N6" s="5">
        <f t="shared" si="2"/>
        <v>0</v>
      </c>
      <c r="O6" s="5">
        <f t="shared" si="3"/>
        <v>0</v>
      </c>
      <c r="P6" s="8">
        <v>0.0</v>
      </c>
      <c r="Q6" s="8"/>
      <c r="R6" s="5">
        <f t="shared" si="4"/>
        <v>0</v>
      </c>
      <c r="S6" s="8"/>
      <c r="T6" s="8"/>
      <c r="U6" s="8"/>
      <c r="V6" s="8"/>
      <c r="W6" s="5">
        <f t="shared" si="5"/>
        <v>32</v>
      </c>
      <c r="X6" s="8">
        <v>1.0</v>
      </c>
      <c r="Y6" s="5">
        <f t="shared" si="6"/>
        <v>32</v>
      </c>
      <c r="Z6" s="5"/>
    </row>
    <row r="7">
      <c r="A7" s="4" t="s">
        <v>3</v>
      </c>
      <c r="B7" s="8" t="s">
        <v>118</v>
      </c>
      <c r="C7" s="8">
        <v>30.0</v>
      </c>
      <c r="D7" s="8">
        <v>14.0</v>
      </c>
      <c r="E7" s="8">
        <v>1.0</v>
      </c>
      <c r="F7" s="8">
        <v>4.0</v>
      </c>
      <c r="G7" s="12">
        <v>214.0</v>
      </c>
      <c r="H7" s="12">
        <v>1.0</v>
      </c>
      <c r="I7" s="8"/>
      <c r="J7" s="8"/>
      <c r="K7" s="8"/>
      <c r="L7" s="8"/>
      <c r="M7" s="5">
        <f t="shared" si="1"/>
        <v>58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68</v>
      </c>
      <c r="X7" s="8">
        <v>1.0</v>
      </c>
      <c r="Y7" s="5">
        <f t="shared" si="6"/>
        <v>68</v>
      </c>
      <c r="Z7" s="8">
        <f>sum(Y7:Y11)</f>
        <v>409.5</v>
      </c>
    </row>
    <row r="8">
      <c r="A8" s="4"/>
      <c r="B8" s="8" t="s">
        <v>119</v>
      </c>
      <c r="C8" s="8"/>
      <c r="D8" s="8"/>
      <c r="E8" s="8"/>
      <c r="F8" s="8"/>
      <c r="G8" s="12"/>
      <c r="H8" s="12"/>
      <c r="I8" s="8"/>
      <c r="J8" s="8">
        <v>1.0</v>
      </c>
      <c r="K8" s="8">
        <v>14.0</v>
      </c>
      <c r="L8" s="8">
        <v>7.75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39</v>
      </c>
      <c r="S8" s="8">
        <v>0.0</v>
      </c>
      <c r="T8" s="8">
        <v>8.0</v>
      </c>
      <c r="U8" s="8"/>
      <c r="V8" s="8"/>
      <c r="W8" s="5">
        <f t="shared" si="5"/>
        <v>47</v>
      </c>
      <c r="X8" s="8">
        <v>1.0</v>
      </c>
      <c r="Y8" s="5">
        <f t="shared" si="6"/>
        <v>47</v>
      </c>
      <c r="Z8" s="8"/>
    </row>
    <row r="9">
      <c r="A9" s="4"/>
      <c r="B9" s="8" t="s">
        <v>98</v>
      </c>
      <c r="C9" s="8"/>
      <c r="D9" s="8"/>
      <c r="E9" s="8"/>
      <c r="F9" s="8"/>
      <c r="G9" s="12"/>
      <c r="H9" s="12"/>
      <c r="I9" s="8"/>
      <c r="J9" s="8">
        <v>3.0</v>
      </c>
      <c r="K9" s="8">
        <v>14.0</v>
      </c>
      <c r="L9" s="8">
        <v>4.0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89</v>
      </c>
      <c r="S9" s="8">
        <v>6.0</v>
      </c>
      <c r="T9" s="8">
        <v>16.0</v>
      </c>
      <c r="U9" s="8">
        <v>8.0</v>
      </c>
      <c r="V9" s="8"/>
      <c r="W9" s="5">
        <f t="shared" si="5"/>
        <v>119</v>
      </c>
      <c r="X9" s="8">
        <v>1.0</v>
      </c>
      <c r="Y9" s="5">
        <f t="shared" si="6"/>
        <v>119</v>
      </c>
      <c r="Z9" s="8"/>
    </row>
    <row r="10">
      <c r="A10" s="4"/>
      <c r="B10" s="8" t="s">
        <v>106</v>
      </c>
      <c r="C10" s="8">
        <v>13.0</v>
      </c>
      <c r="D10" s="8">
        <v>10.0</v>
      </c>
      <c r="E10" s="8">
        <v>1.0</v>
      </c>
      <c r="F10" s="8">
        <v>1.0</v>
      </c>
      <c r="G10" s="12">
        <v>130.0</v>
      </c>
      <c r="H10" s="12"/>
      <c r="I10" s="8"/>
      <c r="J10" s="8"/>
      <c r="K10" s="8"/>
      <c r="L10" s="8"/>
      <c r="M10" s="5">
        <f t="shared" si="1"/>
        <v>23</v>
      </c>
      <c r="N10" s="5">
        <f t="shared" si="2"/>
        <v>0</v>
      </c>
      <c r="O10" s="5">
        <f t="shared" si="3"/>
        <v>0</v>
      </c>
      <c r="P10" s="8">
        <v>2.0</v>
      </c>
      <c r="Q10" s="8"/>
      <c r="R10" s="5">
        <f t="shared" si="4"/>
        <v>0</v>
      </c>
      <c r="S10" s="8"/>
      <c r="T10" s="8"/>
      <c r="U10" s="8"/>
      <c r="V10" s="8"/>
      <c r="W10" s="5">
        <f t="shared" si="5"/>
        <v>25</v>
      </c>
      <c r="X10" s="8">
        <v>1.5</v>
      </c>
      <c r="Y10" s="5">
        <f t="shared" si="6"/>
        <v>37.5</v>
      </c>
      <c r="Z10" s="8"/>
    </row>
    <row r="11">
      <c r="A11" s="3"/>
      <c r="B11" s="2" t="s">
        <v>129</v>
      </c>
      <c r="C11" s="2">
        <v>74.0</v>
      </c>
      <c r="D11" s="2">
        <v>40.0</v>
      </c>
      <c r="E11" s="2">
        <v>5.0</v>
      </c>
      <c r="F11" s="2">
        <v>5.0</v>
      </c>
      <c r="G11" s="2">
        <v>185.0</v>
      </c>
      <c r="H11" s="3"/>
      <c r="I11" s="2">
        <v>1.0</v>
      </c>
      <c r="J11" s="3"/>
      <c r="K11" s="3"/>
      <c r="L11" s="3"/>
      <c r="M11" s="5">
        <f t="shared" si="1"/>
        <v>124</v>
      </c>
      <c r="N11" s="5">
        <f t="shared" si="2"/>
        <v>0</v>
      </c>
      <c r="O11" s="5">
        <f t="shared" si="3"/>
        <v>8</v>
      </c>
      <c r="P11" s="8">
        <v>6.0</v>
      </c>
      <c r="Q11" s="8"/>
      <c r="R11" s="5">
        <f t="shared" si="4"/>
        <v>0</v>
      </c>
      <c r="S11" s="8"/>
      <c r="T11" s="8"/>
      <c r="U11" s="8"/>
      <c r="V11" s="8"/>
      <c r="W11" s="5">
        <f t="shared" si="5"/>
        <v>138</v>
      </c>
      <c r="X11" s="8">
        <v>1.0</v>
      </c>
      <c r="Y11" s="5">
        <f t="shared" si="6"/>
        <v>138</v>
      </c>
      <c r="Z11" s="3"/>
    </row>
    <row r="12">
      <c r="A12" s="9" t="s">
        <v>5</v>
      </c>
      <c r="B12" s="8" t="s">
        <v>99</v>
      </c>
      <c r="C12" s="8"/>
      <c r="D12" s="8"/>
      <c r="E12" s="8"/>
      <c r="F12" s="8"/>
      <c r="G12" s="12"/>
      <c r="H12" s="12"/>
      <c r="I12" s="8"/>
      <c r="J12" s="8">
        <v>1.0</v>
      </c>
      <c r="K12" s="8">
        <v>7.0</v>
      </c>
      <c r="L12" s="8">
        <v>12.5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32</v>
      </c>
      <c r="S12" s="8">
        <v>-6.0</v>
      </c>
      <c r="T12" s="8"/>
      <c r="U12" s="8"/>
      <c r="V12" s="8"/>
      <c r="W12" s="5">
        <f t="shared" si="5"/>
        <v>26</v>
      </c>
      <c r="X12" s="8">
        <v>1.5</v>
      </c>
      <c r="Y12" s="5">
        <f t="shared" si="6"/>
        <v>39</v>
      </c>
      <c r="Z12" s="5">
        <f>SUM(Y12:Y13)</f>
        <v>79</v>
      </c>
    </row>
    <row r="13">
      <c r="A13" s="3"/>
      <c r="B13" s="2" t="s">
        <v>107</v>
      </c>
      <c r="C13" s="2">
        <v>19.0</v>
      </c>
      <c r="D13" s="2">
        <v>10.0</v>
      </c>
      <c r="E13" s="2">
        <v>3.0</v>
      </c>
      <c r="F13" s="2">
        <v>1.0</v>
      </c>
      <c r="G13" s="2">
        <v>190.0</v>
      </c>
      <c r="H13" s="3"/>
      <c r="I13" s="3"/>
      <c r="J13" s="2">
        <v>0.0</v>
      </c>
      <c r="K13" s="2">
        <v>3.0</v>
      </c>
      <c r="L13" s="2">
        <v>14.25</v>
      </c>
      <c r="M13" s="5">
        <f t="shared" si="1"/>
        <v>37</v>
      </c>
      <c r="N13" s="5">
        <f t="shared" si="2"/>
        <v>0</v>
      </c>
      <c r="O13" s="5">
        <f t="shared" si="3"/>
        <v>0</v>
      </c>
      <c r="P13" s="8">
        <v>6.0</v>
      </c>
      <c r="Q13" s="8"/>
      <c r="R13" s="5">
        <f t="shared" si="4"/>
        <v>3</v>
      </c>
      <c r="S13" s="8">
        <v>-6.0</v>
      </c>
      <c r="T13" s="8"/>
      <c r="U13" s="8"/>
      <c r="V13" s="8"/>
      <c r="W13" s="5">
        <f t="shared" si="5"/>
        <v>40</v>
      </c>
      <c r="X13" s="8">
        <v>1.0</v>
      </c>
      <c r="Y13" s="5">
        <f t="shared" si="6"/>
        <v>40</v>
      </c>
      <c r="Z13" s="3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4" si="1">(C2*1)+(E2*4)+(F2*6)</f>
        <v>0</v>
      </c>
      <c r="N2" s="5">
        <f t="shared" ref="N2:N14" si="2">H2*4</f>
        <v>0</v>
      </c>
      <c r="O2" s="5">
        <f t="shared" ref="O2:O14" si="3">I2*8</f>
        <v>0</v>
      </c>
      <c r="P2" s="8"/>
      <c r="Q2" s="8"/>
      <c r="R2" s="5">
        <f t="shared" ref="R2:R14" si="4">(J2*25)+(K2*1)</f>
        <v>0</v>
      </c>
      <c r="S2" s="8"/>
      <c r="T2" s="8"/>
      <c r="U2" s="8"/>
      <c r="V2" s="8"/>
      <c r="W2" s="5">
        <f t="shared" ref="W2:W14" si="5">SUM(M2:V2)</f>
        <v>0</v>
      </c>
      <c r="X2" s="8">
        <v>1.0</v>
      </c>
      <c r="Y2" s="5">
        <f t="shared" ref="Y2:Y14" si="6">W2*X2</f>
        <v>0</v>
      </c>
      <c r="Z2" s="5">
        <f>sum(Y2:Y5)</f>
        <v>37</v>
      </c>
    </row>
    <row r="3">
      <c r="A3" s="4"/>
      <c r="B3" s="8" t="s">
        <v>40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>
        <v>36.0</v>
      </c>
      <c r="V3" s="8"/>
      <c r="W3" s="5">
        <f t="shared" si="5"/>
        <v>36</v>
      </c>
      <c r="X3" s="8">
        <v>1.0</v>
      </c>
      <c r="Y3" s="5">
        <f t="shared" si="6"/>
        <v>36</v>
      </c>
      <c r="Z3" s="5"/>
    </row>
    <row r="4">
      <c r="A4" s="4"/>
      <c r="B4" s="8" t="s">
        <v>85</v>
      </c>
      <c r="C4" s="8">
        <v>3.0</v>
      </c>
      <c r="D4" s="8">
        <v>8.0</v>
      </c>
      <c r="E4" s="8">
        <v>0.0</v>
      </c>
      <c r="F4" s="8">
        <v>0.0</v>
      </c>
      <c r="G4" s="8">
        <v>37.5</v>
      </c>
      <c r="H4" s="8"/>
      <c r="I4" s="8"/>
      <c r="J4" s="8"/>
      <c r="K4" s="8"/>
      <c r="L4" s="8"/>
      <c r="M4" s="5">
        <f t="shared" si="1"/>
        <v>3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3</v>
      </c>
      <c r="X4" s="8">
        <v>1.0</v>
      </c>
      <c r="Y4" s="5">
        <f t="shared" si="6"/>
        <v>3</v>
      </c>
      <c r="Z4" s="5"/>
    </row>
    <row r="5">
      <c r="A5" s="4"/>
      <c r="B5" s="8" t="s">
        <v>122</v>
      </c>
      <c r="C5" s="8">
        <v>0.0</v>
      </c>
      <c r="D5" s="8">
        <v>1.0</v>
      </c>
      <c r="E5" s="8">
        <v>0.0</v>
      </c>
      <c r="F5" s="8">
        <v>0.0</v>
      </c>
      <c r="G5" s="8">
        <v>0.0</v>
      </c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>
        <v>-2.0</v>
      </c>
      <c r="R5" s="5">
        <f t="shared" si="4"/>
        <v>0</v>
      </c>
      <c r="S5" s="8"/>
      <c r="T5" s="8"/>
      <c r="U5" s="8"/>
      <c r="V5" s="8"/>
      <c r="W5" s="5">
        <f t="shared" si="5"/>
        <v>-2</v>
      </c>
      <c r="X5" s="8">
        <v>1.0</v>
      </c>
      <c r="Y5" s="5">
        <f t="shared" si="6"/>
        <v>-2</v>
      </c>
      <c r="Z5" s="5"/>
    </row>
    <row r="6">
      <c r="A6" s="4" t="s">
        <v>2</v>
      </c>
      <c r="B6" s="8" t="s">
        <v>86</v>
      </c>
      <c r="C6" s="8"/>
      <c r="D6" s="8"/>
      <c r="E6" s="8"/>
      <c r="F6" s="8"/>
      <c r="G6" s="8"/>
      <c r="H6" s="8"/>
      <c r="I6" s="8"/>
      <c r="J6" s="8">
        <v>0.0</v>
      </c>
      <c r="K6" s="8">
        <v>2.0</v>
      </c>
      <c r="L6" s="8">
        <v>5.0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2</v>
      </c>
      <c r="S6" s="8"/>
      <c r="T6" s="8"/>
      <c r="U6" s="8"/>
      <c r="V6" s="8"/>
      <c r="W6" s="5">
        <f t="shared" si="5"/>
        <v>2</v>
      </c>
      <c r="X6" s="8">
        <v>2.0</v>
      </c>
      <c r="Y6" s="5">
        <f t="shared" si="6"/>
        <v>4</v>
      </c>
      <c r="Z6" s="5">
        <f>SUM(Y6:Y9)</f>
        <v>16</v>
      </c>
    </row>
    <row r="7">
      <c r="A7" s="4"/>
      <c r="B7" s="8" t="s">
        <v>43</v>
      </c>
      <c r="C7" s="8"/>
      <c r="D7" s="8"/>
      <c r="E7" s="8"/>
      <c r="F7" s="8"/>
      <c r="G7" s="8"/>
      <c r="H7" s="8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1.0</v>
      </c>
      <c r="Y7" s="5">
        <f t="shared" si="6"/>
        <v>0</v>
      </c>
      <c r="Z7" s="5"/>
    </row>
    <row r="8">
      <c r="A8" s="4"/>
      <c r="B8" s="8" t="s">
        <v>87</v>
      </c>
      <c r="C8" s="8">
        <v>8.0</v>
      </c>
      <c r="D8" s="8">
        <v>10.0</v>
      </c>
      <c r="E8" s="8">
        <v>1.0</v>
      </c>
      <c r="F8" s="8">
        <v>0.0</v>
      </c>
      <c r="G8" s="8">
        <v>80.0</v>
      </c>
      <c r="H8" s="8"/>
      <c r="I8" s="8"/>
      <c r="J8" s="8"/>
      <c r="K8" s="8"/>
      <c r="L8" s="8"/>
      <c r="M8" s="5">
        <f t="shared" si="1"/>
        <v>12</v>
      </c>
      <c r="N8" s="5">
        <f t="shared" si="2"/>
        <v>0</v>
      </c>
      <c r="O8" s="5">
        <f t="shared" si="3"/>
        <v>0</v>
      </c>
      <c r="P8" s="8">
        <v>0.0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12</v>
      </c>
      <c r="X8" s="8">
        <v>1.0</v>
      </c>
      <c r="Y8" s="5">
        <f t="shared" si="6"/>
        <v>12</v>
      </c>
      <c r="Z8" s="5"/>
    </row>
    <row r="9">
      <c r="A9" s="4"/>
      <c r="B9" s="8" t="s">
        <v>88</v>
      </c>
      <c r="C9" s="8"/>
      <c r="D9" s="8"/>
      <c r="E9" s="8"/>
      <c r="F9" s="8"/>
      <c r="G9" s="8"/>
      <c r="H9" s="8"/>
      <c r="I9" s="8"/>
      <c r="J9" s="8"/>
      <c r="K9" s="8"/>
      <c r="L9" s="8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0</v>
      </c>
      <c r="X9" s="8">
        <v>1.0</v>
      </c>
      <c r="Y9" s="5">
        <f t="shared" si="6"/>
        <v>0</v>
      </c>
      <c r="Z9" s="5"/>
    </row>
    <row r="10">
      <c r="A10" s="4" t="s">
        <v>3</v>
      </c>
      <c r="B10" s="8" t="s">
        <v>72</v>
      </c>
      <c r="C10" s="8">
        <v>6.0</v>
      </c>
      <c r="D10" s="8">
        <v>7.0</v>
      </c>
      <c r="E10" s="8">
        <v>1.0</v>
      </c>
      <c r="F10" s="8">
        <v>0.0</v>
      </c>
      <c r="G10" s="12">
        <v>86.0</v>
      </c>
      <c r="H10" s="12"/>
      <c r="I10" s="8"/>
      <c r="J10" s="8"/>
      <c r="K10" s="8"/>
      <c r="L10" s="8"/>
      <c r="M10" s="5">
        <f t="shared" si="1"/>
        <v>10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0</v>
      </c>
      <c r="S10" s="8"/>
      <c r="T10" s="8"/>
      <c r="U10" s="8"/>
      <c r="V10" s="8"/>
      <c r="W10" s="5">
        <f t="shared" si="5"/>
        <v>10</v>
      </c>
      <c r="X10" s="8">
        <v>1.0</v>
      </c>
      <c r="Y10" s="5">
        <f t="shared" si="6"/>
        <v>10</v>
      </c>
      <c r="Z10" s="8">
        <f>sum(Y10)</f>
        <v>10</v>
      </c>
    </row>
    <row r="11">
      <c r="A11" s="9" t="s">
        <v>5</v>
      </c>
      <c r="B11" s="8" t="s">
        <v>48</v>
      </c>
      <c r="C11" s="8"/>
      <c r="D11" s="8"/>
      <c r="E11" s="8"/>
      <c r="F11" s="8"/>
      <c r="G11" s="12"/>
      <c r="H11" s="12"/>
      <c r="I11" s="8"/>
      <c r="J11" s="8">
        <v>3.0</v>
      </c>
      <c r="K11" s="8">
        <v>14.0</v>
      </c>
      <c r="L11" s="8">
        <v>4.75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89</v>
      </c>
      <c r="S11" s="8">
        <v>6.0</v>
      </c>
      <c r="T11" s="8">
        <v>4.0</v>
      </c>
      <c r="U11" s="8">
        <v>8.0</v>
      </c>
      <c r="V11" s="8"/>
      <c r="W11" s="5">
        <f t="shared" si="5"/>
        <v>107</v>
      </c>
      <c r="X11" s="8">
        <v>1.0</v>
      </c>
      <c r="Y11" s="5">
        <f t="shared" si="6"/>
        <v>107</v>
      </c>
      <c r="Z11" s="5">
        <f>SUM(Y11:Y114)</f>
        <v>170</v>
      </c>
    </row>
    <row r="12">
      <c r="A12" s="3"/>
      <c r="B12" s="2" t="s">
        <v>49</v>
      </c>
      <c r="C12" s="2"/>
      <c r="D12" s="2"/>
      <c r="E12" s="2"/>
      <c r="F12" s="2"/>
      <c r="G12" s="2"/>
      <c r="H12" s="3"/>
      <c r="I12" s="3"/>
      <c r="J12" s="2">
        <v>1.0</v>
      </c>
      <c r="K12" s="2">
        <v>9.0</v>
      </c>
      <c r="L12" s="2">
        <v>9.0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34</v>
      </c>
      <c r="S12" s="8">
        <v>0.0</v>
      </c>
      <c r="T12" s="8"/>
      <c r="U12" s="8"/>
      <c r="V12" s="8"/>
      <c r="W12" s="5">
        <f t="shared" si="5"/>
        <v>34</v>
      </c>
      <c r="X12" s="8">
        <v>1.0</v>
      </c>
      <c r="Y12" s="5">
        <f t="shared" si="6"/>
        <v>34</v>
      </c>
      <c r="Z12" s="3"/>
    </row>
    <row r="13">
      <c r="A13" s="3"/>
      <c r="B13" s="2" t="s">
        <v>89</v>
      </c>
      <c r="C13" s="2">
        <v>10.0</v>
      </c>
      <c r="D13" s="2">
        <v>14.0</v>
      </c>
      <c r="E13" s="2">
        <v>1.0</v>
      </c>
      <c r="F13" s="2">
        <v>0.0</v>
      </c>
      <c r="G13" s="2">
        <v>71.0</v>
      </c>
      <c r="H13" s="3"/>
      <c r="I13" s="3"/>
      <c r="J13" s="3"/>
      <c r="K13" s="3"/>
      <c r="L13" s="3"/>
      <c r="M13" s="5">
        <f t="shared" si="1"/>
        <v>14</v>
      </c>
      <c r="N13" s="5">
        <f t="shared" si="2"/>
        <v>0</v>
      </c>
      <c r="O13" s="5">
        <f t="shared" si="3"/>
        <v>0</v>
      </c>
      <c r="P13" s="8">
        <v>0.0</v>
      </c>
      <c r="Q13" s="8"/>
      <c r="R13" s="5">
        <f t="shared" si="4"/>
        <v>0</v>
      </c>
      <c r="S13" s="8"/>
      <c r="T13" s="8"/>
      <c r="U13" s="8"/>
      <c r="V13" s="8"/>
      <c r="W13" s="5">
        <f t="shared" si="5"/>
        <v>14</v>
      </c>
      <c r="X13" s="8">
        <v>2.0</v>
      </c>
      <c r="Y13" s="5">
        <f t="shared" si="6"/>
        <v>28</v>
      </c>
      <c r="Z13" s="3"/>
    </row>
    <row r="14">
      <c r="A14" s="3"/>
      <c r="B14" s="2" t="s">
        <v>90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3"/>
      <c r="I14" s="3"/>
      <c r="J14" s="3"/>
      <c r="K14" s="3"/>
      <c r="L14" s="3"/>
      <c r="M14" s="5">
        <f t="shared" si="1"/>
        <v>1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0</v>
      </c>
      <c r="S14" s="8"/>
      <c r="T14" s="8"/>
      <c r="U14" s="8"/>
      <c r="V14" s="8"/>
      <c r="W14" s="5">
        <f t="shared" si="5"/>
        <v>1</v>
      </c>
      <c r="X14" s="8">
        <v>1.0</v>
      </c>
      <c r="Y14" s="5">
        <f t="shared" si="6"/>
        <v>1</v>
      </c>
      <c r="Z14" s="3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43.0</v>
      </c>
      <c r="D2" s="8">
        <v>46.0</v>
      </c>
      <c r="E2" s="8">
        <v>3.0</v>
      </c>
      <c r="F2" s="8">
        <v>1.0</v>
      </c>
      <c r="G2" s="8">
        <v>93.0</v>
      </c>
      <c r="H2" s="8">
        <v>1.0</v>
      </c>
      <c r="I2" s="8"/>
      <c r="J2" s="8"/>
      <c r="K2" s="8"/>
      <c r="L2" s="8"/>
      <c r="M2" s="5">
        <f t="shared" ref="M2:M8" si="1">(C2*1)+(E2*4)+(F2*6)</f>
        <v>61</v>
      </c>
      <c r="N2" s="5">
        <f t="shared" ref="N2:N8" si="2">H2*4</f>
        <v>4</v>
      </c>
      <c r="O2" s="5">
        <f t="shared" ref="O2:O8" si="3">I2*8</f>
        <v>0</v>
      </c>
      <c r="P2" s="8">
        <v>0.0</v>
      </c>
      <c r="Q2" s="8"/>
      <c r="R2" s="5">
        <f t="shared" ref="R2:R8" si="4">(J2*25)+(K2*1)</f>
        <v>0</v>
      </c>
      <c r="S2" s="8"/>
      <c r="T2" s="8"/>
      <c r="U2" s="8">
        <v>28.0</v>
      </c>
      <c r="V2" s="8"/>
      <c r="W2" s="5">
        <f t="shared" ref="W2:W8" si="5">SUM(M2:V2)</f>
        <v>93</v>
      </c>
      <c r="X2" s="8">
        <v>1.0</v>
      </c>
      <c r="Y2" s="5">
        <f t="shared" ref="Y2:Y8" si="6">W2*X2</f>
        <v>93</v>
      </c>
      <c r="Z2" s="5">
        <f>sum(Y2)</f>
        <v>93</v>
      </c>
    </row>
    <row r="3">
      <c r="A3" s="4" t="s">
        <v>2</v>
      </c>
      <c r="B3" s="8" t="s">
        <v>93</v>
      </c>
      <c r="C3" s="8">
        <v>1.0</v>
      </c>
      <c r="D3" s="8">
        <v>3.0</v>
      </c>
      <c r="E3" s="8">
        <v>0.0</v>
      </c>
      <c r="F3" s="8">
        <v>0.0</v>
      </c>
      <c r="G3" s="8">
        <v>33.0</v>
      </c>
      <c r="H3" s="8"/>
      <c r="I3" s="8"/>
      <c r="J3" s="8">
        <v>0.0</v>
      </c>
      <c r="K3" s="8">
        <v>1.0</v>
      </c>
      <c r="L3" s="8">
        <v>18.0</v>
      </c>
      <c r="M3" s="5">
        <f t="shared" si="1"/>
        <v>1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1</v>
      </c>
      <c r="S3" s="8"/>
      <c r="T3" s="8"/>
      <c r="U3" s="8"/>
      <c r="V3" s="8"/>
      <c r="W3" s="5">
        <f t="shared" si="5"/>
        <v>2</v>
      </c>
      <c r="X3" s="8">
        <v>1.0</v>
      </c>
      <c r="Y3" s="5">
        <f t="shared" si="6"/>
        <v>2</v>
      </c>
      <c r="Z3" s="5">
        <f>SUM(Y3)</f>
        <v>2</v>
      </c>
    </row>
    <row r="4">
      <c r="A4" s="4" t="s">
        <v>3</v>
      </c>
      <c r="B4" s="8" t="s">
        <v>83</v>
      </c>
      <c r="C4" s="8">
        <v>30.0</v>
      </c>
      <c r="D4" s="8">
        <v>27.0</v>
      </c>
      <c r="E4" s="8">
        <v>3.0</v>
      </c>
      <c r="F4" s="8">
        <v>1.0</v>
      </c>
      <c r="G4" s="12">
        <v>111.0</v>
      </c>
      <c r="H4" s="12">
        <v>1.0</v>
      </c>
      <c r="I4" s="8"/>
      <c r="J4" s="8"/>
      <c r="K4" s="8"/>
      <c r="L4" s="8"/>
      <c r="M4" s="5">
        <f t="shared" si="1"/>
        <v>48</v>
      </c>
      <c r="N4" s="5">
        <f t="shared" si="2"/>
        <v>4</v>
      </c>
      <c r="O4" s="5">
        <f t="shared" si="3"/>
        <v>0</v>
      </c>
      <c r="P4" s="8">
        <v>0.0</v>
      </c>
      <c r="Q4" s="8"/>
      <c r="R4" s="5">
        <f t="shared" si="4"/>
        <v>0</v>
      </c>
      <c r="S4" s="8"/>
      <c r="T4" s="8"/>
      <c r="U4" s="8"/>
      <c r="V4" s="8">
        <v>6.0</v>
      </c>
      <c r="W4" s="5">
        <f t="shared" si="5"/>
        <v>58</v>
      </c>
      <c r="X4" s="8">
        <v>1.0</v>
      </c>
      <c r="Y4" s="5">
        <f t="shared" si="6"/>
        <v>58</v>
      </c>
      <c r="Z4" s="8">
        <f>sum(Y4)</f>
        <v>58</v>
      </c>
    </row>
    <row r="5">
      <c r="A5" s="9" t="s">
        <v>5</v>
      </c>
      <c r="B5" s="8" t="s">
        <v>68</v>
      </c>
      <c r="C5" s="8">
        <v>7.0</v>
      </c>
      <c r="D5" s="8">
        <v>8.0</v>
      </c>
      <c r="E5" s="8">
        <v>1.0</v>
      </c>
      <c r="F5" s="8">
        <v>0.0</v>
      </c>
      <c r="G5" s="12">
        <v>87.5</v>
      </c>
      <c r="H5" s="12"/>
      <c r="I5" s="8"/>
      <c r="J5" s="8"/>
      <c r="K5" s="8"/>
      <c r="L5" s="8"/>
      <c r="M5" s="5">
        <f t="shared" si="1"/>
        <v>11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/>
      <c r="V5" s="8"/>
      <c r="W5" s="5">
        <f t="shared" si="5"/>
        <v>11</v>
      </c>
      <c r="X5" s="8">
        <v>1.0</v>
      </c>
      <c r="Y5" s="5">
        <f t="shared" si="6"/>
        <v>11</v>
      </c>
      <c r="Z5" s="5">
        <f>SUM(Y5:Y8)</f>
        <v>265</v>
      </c>
    </row>
    <row r="6">
      <c r="A6" s="3"/>
      <c r="B6" s="2" t="s">
        <v>69</v>
      </c>
      <c r="C6" s="2">
        <v>35.0</v>
      </c>
      <c r="D6" s="2">
        <v>24.0</v>
      </c>
      <c r="E6" s="2">
        <v>5.0</v>
      </c>
      <c r="F6" s="2">
        <v>0.0</v>
      </c>
      <c r="G6" s="2">
        <v>146.0</v>
      </c>
      <c r="H6" s="2">
        <v>1.0</v>
      </c>
      <c r="I6" s="2"/>
      <c r="J6" s="3"/>
      <c r="K6" s="3"/>
      <c r="L6" s="3"/>
      <c r="M6" s="5">
        <f t="shared" si="1"/>
        <v>55</v>
      </c>
      <c r="N6" s="5">
        <f t="shared" si="2"/>
        <v>4</v>
      </c>
      <c r="O6" s="5">
        <f t="shared" si="3"/>
        <v>0</v>
      </c>
      <c r="P6" s="8">
        <v>2.0</v>
      </c>
      <c r="Q6" s="8"/>
      <c r="R6" s="5">
        <f t="shared" si="4"/>
        <v>0</v>
      </c>
      <c r="S6" s="8"/>
      <c r="T6" s="8"/>
      <c r="U6" s="8"/>
      <c r="V6" s="8"/>
      <c r="W6" s="5">
        <f t="shared" si="5"/>
        <v>61</v>
      </c>
      <c r="X6" s="8">
        <v>1.0</v>
      </c>
      <c r="Y6" s="5">
        <f t="shared" si="6"/>
        <v>61</v>
      </c>
      <c r="Z6" s="3"/>
    </row>
    <row r="7">
      <c r="A7" s="3"/>
      <c r="B7" s="2" t="s">
        <v>70</v>
      </c>
      <c r="C7" s="2">
        <v>53.0</v>
      </c>
      <c r="D7" s="2">
        <v>35.0</v>
      </c>
      <c r="E7" s="2">
        <v>5.0</v>
      </c>
      <c r="F7" s="2">
        <v>3.0</v>
      </c>
      <c r="G7" s="2">
        <v>151.0</v>
      </c>
      <c r="H7" s="2"/>
      <c r="I7" s="2">
        <v>1.0</v>
      </c>
      <c r="J7" s="2">
        <v>0.0</v>
      </c>
      <c r="K7" s="2">
        <v>3.0</v>
      </c>
      <c r="L7" s="2">
        <v>15.0</v>
      </c>
      <c r="M7" s="5">
        <f t="shared" si="1"/>
        <v>91</v>
      </c>
      <c r="N7" s="5">
        <f t="shared" si="2"/>
        <v>0</v>
      </c>
      <c r="O7" s="5">
        <f t="shared" si="3"/>
        <v>8</v>
      </c>
      <c r="P7" s="8">
        <v>4.0</v>
      </c>
      <c r="Q7" s="8"/>
      <c r="R7" s="5">
        <f t="shared" si="4"/>
        <v>3</v>
      </c>
      <c r="S7" s="8"/>
      <c r="T7" s="8"/>
      <c r="U7" s="8"/>
      <c r="V7" s="8"/>
      <c r="W7" s="5">
        <f t="shared" si="5"/>
        <v>106</v>
      </c>
      <c r="X7" s="8">
        <v>1.0</v>
      </c>
      <c r="Y7" s="5">
        <f t="shared" si="6"/>
        <v>106</v>
      </c>
      <c r="Z7" s="3"/>
    </row>
    <row r="8">
      <c r="A8" s="3"/>
      <c r="B8" s="2" t="s">
        <v>116</v>
      </c>
      <c r="C8" s="3"/>
      <c r="D8" s="3"/>
      <c r="E8" s="3"/>
      <c r="F8" s="3"/>
      <c r="G8" s="3"/>
      <c r="H8" s="3"/>
      <c r="I8" s="3"/>
      <c r="J8" s="2">
        <v>2.0</v>
      </c>
      <c r="K8" s="2">
        <v>15.0</v>
      </c>
      <c r="L8" s="2">
        <v>4.75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65</v>
      </c>
      <c r="S8" s="8">
        <v>6.0</v>
      </c>
      <c r="T8" s="8">
        <v>16.0</v>
      </c>
      <c r="U8" s="8"/>
      <c r="V8" s="8"/>
      <c r="W8" s="5">
        <f t="shared" si="5"/>
        <v>87</v>
      </c>
      <c r="X8" s="8">
        <v>1.0</v>
      </c>
      <c r="Y8" s="5">
        <f t="shared" si="6"/>
        <v>87</v>
      </c>
      <c r="Z8" s="3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125</v>
      </c>
      <c r="C2" s="8">
        <v>11.0</v>
      </c>
      <c r="D2" s="8">
        <v>9.0</v>
      </c>
      <c r="E2" s="8">
        <v>1.0</v>
      </c>
      <c r="F2" s="8">
        <v>1.0</v>
      </c>
      <c r="G2" s="8">
        <v>122.0</v>
      </c>
      <c r="H2" s="8"/>
      <c r="I2" s="8"/>
      <c r="J2" s="8"/>
      <c r="K2" s="8"/>
      <c r="L2" s="8"/>
      <c r="M2" s="5">
        <f t="shared" ref="M2:M8" si="1">(C2*1)+(E2*4)+(F2*6)</f>
        <v>21</v>
      </c>
      <c r="N2" s="5">
        <f t="shared" ref="N2:N8" si="2">H2*4</f>
        <v>0</v>
      </c>
      <c r="O2" s="5">
        <f t="shared" ref="O2:O8" si="3">I2*8</f>
        <v>0</v>
      </c>
      <c r="P2" s="8"/>
      <c r="Q2" s="8"/>
      <c r="R2" s="5">
        <f t="shared" ref="R2:R8" si="4">(J2*25)+(K2*1)</f>
        <v>0</v>
      </c>
      <c r="S2" s="8"/>
      <c r="T2" s="8"/>
      <c r="U2" s="8"/>
      <c r="V2" s="8"/>
      <c r="W2" s="5">
        <f t="shared" ref="W2:W8" si="5">SUM(M2:V2)</f>
        <v>21</v>
      </c>
      <c r="X2" s="8">
        <v>1.5</v>
      </c>
      <c r="Y2" s="5">
        <f t="shared" ref="Y2:Y8" si="6">W2*X2</f>
        <v>31.5</v>
      </c>
      <c r="Z2" s="5">
        <f>sum(Y2:Y3)</f>
        <v>115.5</v>
      </c>
    </row>
    <row r="3">
      <c r="A3" s="4"/>
      <c r="B3" s="8" t="s">
        <v>25</v>
      </c>
      <c r="C3" s="8"/>
      <c r="D3" s="8"/>
      <c r="E3" s="8"/>
      <c r="F3" s="8"/>
      <c r="G3" s="8"/>
      <c r="H3" s="8"/>
      <c r="I3" s="8"/>
      <c r="J3" s="8">
        <v>2.0</v>
      </c>
      <c r="K3" s="8">
        <v>12.0</v>
      </c>
      <c r="L3" s="8">
        <v>4.5</v>
      </c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62</v>
      </c>
      <c r="S3" s="8">
        <v>6.0</v>
      </c>
      <c r="T3" s="8">
        <v>8.0</v>
      </c>
      <c r="U3" s="8">
        <v>8.0</v>
      </c>
      <c r="V3" s="8"/>
      <c r="W3" s="5">
        <f t="shared" si="5"/>
        <v>84</v>
      </c>
      <c r="X3" s="8">
        <v>1.0</v>
      </c>
      <c r="Y3" s="5">
        <f t="shared" si="6"/>
        <v>84</v>
      </c>
      <c r="Z3" s="5"/>
    </row>
    <row r="4">
      <c r="A4" s="4" t="s">
        <v>2</v>
      </c>
      <c r="B4" s="8" t="s">
        <v>105</v>
      </c>
      <c r="C4" s="8">
        <v>1.0</v>
      </c>
      <c r="D4" s="8">
        <v>2.0</v>
      </c>
      <c r="E4" s="8">
        <v>0.0</v>
      </c>
      <c r="F4" s="8">
        <v>0.0</v>
      </c>
      <c r="G4" s="8">
        <v>50.0</v>
      </c>
      <c r="H4" s="8"/>
      <c r="I4" s="8"/>
      <c r="J4" s="8"/>
      <c r="K4" s="8"/>
      <c r="L4" s="8"/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9</v>
      </c>
      <c r="X4" s="8">
        <v>1.5</v>
      </c>
      <c r="Y4" s="5">
        <f t="shared" si="6"/>
        <v>13.5</v>
      </c>
      <c r="Z4" s="5">
        <f>SUM(Y4:Y6)</f>
        <v>123.5</v>
      </c>
    </row>
    <row r="5">
      <c r="A5" s="4"/>
      <c r="B5" s="8" t="s">
        <v>127</v>
      </c>
      <c r="C5" s="8">
        <v>9.0</v>
      </c>
      <c r="D5" s="8">
        <v>6.0</v>
      </c>
      <c r="E5" s="8">
        <v>2.0</v>
      </c>
      <c r="F5" s="8">
        <v>0.0</v>
      </c>
      <c r="G5" s="8">
        <v>150.0</v>
      </c>
      <c r="H5" s="8"/>
      <c r="I5" s="8"/>
      <c r="J5" s="8"/>
      <c r="K5" s="8"/>
      <c r="L5" s="8"/>
      <c r="M5" s="5">
        <f t="shared" si="1"/>
        <v>17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>
        <v>28.0</v>
      </c>
      <c r="V5" s="8"/>
      <c r="W5" s="5">
        <f t="shared" si="5"/>
        <v>45</v>
      </c>
      <c r="X5" s="8">
        <v>1.0</v>
      </c>
      <c r="Y5" s="5">
        <f t="shared" si="6"/>
        <v>45</v>
      </c>
      <c r="Z5" s="5"/>
    </row>
    <row r="6">
      <c r="A6" s="4"/>
      <c r="B6" s="8" t="s">
        <v>26</v>
      </c>
      <c r="C6" s="8"/>
      <c r="D6" s="8"/>
      <c r="E6" s="8"/>
      <c r="F6" s="8"/>
      <c r="G6" s="8"/>
      <c r="H6" s="8"/>
      <c r="I6" s="8"/>
      <c r="J6" s="8">
        <v>2.0</v>
      </c>
      <c r="K6" s="8">
        <v>9.0</v>
      </c>
      <c r="L6" s="8">
        <v>10.7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59</v>
      </c>
      <c r="S6" s="8">
        <v>-2.0</v>
      </c>
      <c r="T6" s="8"/>
      <c r="U6" s="8">
        <v>8.0</v>
      </c>
      <c r="V6" s="8"/>
      <c r="W6" s="5">
        <f t="shared" si="5"/>
        <v>65</v>
      </c>
      <c r="X6" s="8">
        <v>1.0</v>
      </c>
      <c r="Y6" s="5">
        <f t="shared" si="6"/>
        <v>65</v>
      </c>
      <c r="Z6" s="5"/>
    </row>
    <row r="7">
      <c r="A7" s="4" t="s">
        <v>3</v>
      </c>
      <c r="B7" s="8" t="s">
        <v>94</v>
      </c>
      <c r="C7" s="8">
        <v>48.0</v>
      </c>
      <c r="D7" s="8">
        <v>33.0</v>
      </c>
      <c r="E7" s="8">
        <v>4.0</v>
      </c>
      <c r="F7" s="8">
        <v>2.0</v>
      </c>
      <c r="G7" s="12">
        <v>145.0</v>
      </c>
      <c r="H7" s="12">
        <v>1.0</v>
      </c>
      <c r="I7" s="8"/>
      <c r="J7" s="8"/>
      <c r="K7" s="8"/>
      <c r="L7" s="8"/>
      <c r="M7" s="5">
        <f t="shared" si="1"/>
        <v>76</v>
      </c>
      <c r="N7" s="5">
        <f t="shared" si="2"/>
        <v>4</v>
      </c>
      <c r="O7" s="5">
        <f t="shared" si="3"/>
        <v>0</v>
      </c>
      <c r="P7" s="8">
        <v>2.0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82</v>
      </c>
      <c r="X7" s="8">
        <v>2.0</v>
      </c>
      <c r="Y7" s="5">
        <f t="shared" si="6"/>
        <v>164</v>
      </c>
      <c r="Z7" s="8">
        <f>sum(Y7:Y8)</f>
        <v>164</v>
      </c>
    </row>
    <row r="8">
      <c r="A8" s="4"/>
      <c r="B8" s="13" t="s">
        <v>30</v>
      </c>
      <c r="C8" s="8"/>
      <c r="D8" s="8"/>
      <c r="E8" s="8"/>
      <c r="F8" s="8"/>
      <c r="G8" s="12"/>
      <c r="H8" s="12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0</v>
      </c>
      <c r="X8" s="8">
        <v>1.0</v>
      </c>
      <c r="Y8" s="5">
        <f t="shared" si="6"/>
        <v>0</v>
      </c>
      <c r="Z8" s="8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125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9" si="1">(C2*1)+(E2*4)+(F2*6)</f>
        <v>0</v>
      </c>
      <c r="N2" s="5">
        <f t="shared" ref="N2:N9" si="2">H2*4</f>
        <v>0</v>
      </c>
      <c r="O2" s="5">
        <f t="shared" ref="O2:O9" si="3">I2*8</f>
        <v>0</v>
      </c>
      <c r="P2" s="8"/>
      <c r="Q2" s="8"/>
      <c r="R2" s="5">
        <f t="shared" ref="R2:R9" si="4">(J2*25)+(K2*1)</f>
        <v>0</v>
      </c>
      <c r="S2" s="8"/>
      <c r="T2" s="8"/>
      <c r="U2" s="8"/>
      <c r="V2" s="8"/>
      <c r="W2" s="5">
        <f t="shared" ref="W2:W9" si="5">SUM(M2:V2)</f>
        <v>0</v>
      </c>
      <c r="X2" s="8">
        <v>1.5</v>
      </c>
      <c r="Y2" s="5">
        <f t="shared" ref="Y2:Y9" si="6">W2*X2</f>
        <v>0</v>
      </c>
      <c r="Z2" s="5">
        <f>sum(Y2:Y3)</f>
        <v>0</v>
      </c>
    </row>
    <row r="3">
      <c r="A3" s="4"/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 t="s">
        <v>2</v>
      </c>
      <c r="B4" s="8" t="s">
        <v>105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0</v>
      </c>
      <c r="X4" s="8">
        <v>1.5</v>
      </c>
      <c r="Y4" s="5">
        <f t="shared" si="6"/>
        <v>0</v>
      </c>
      <c r="Z4" s="5">
        <f>SUM(Y4:Y6)</f>
        <v>0</v>
      </c>
    </row>
    <row r="5">
      <c r="A5" s="4"/>
      <c r="B5" s="8" t="s">
        <v>127</v>
      </c>
      <c r="C5" s="8"/>
      <c r="D5" s="8"/>
      <c r="E5" s="8"/>
      <c r="F5" s="8"/>
      <c r="G5" s="8"/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/>
      <c r="V5" s="8"/>
      <c r="W5" s="5">
        <f t="shared" si="5"/>
        <v>0</v>
      </c>
      <c r="X5" s="8">
        <v>1.0</v>
      </c>
      <c r="Y5" s="5">
        <f t="shared" si="6"/>
        <v>0</v>
      </c>
      <c r="Z5" s="5"/>
    </row>
    <row r="6">
      <c r="A6" s="4"/>
      <c r="B6" s="8" t="s">
        <v>26</v>
      </c>
      <c r="C6" s="8"/>
      <c r="D6" s="8"/>
      <c r="E6" s="8"/>
      <c r="F6" s="8"/>
      <c r="G6" s="8"/>
      <c r="H6" s="8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5"/>
    </row>
    <row r="7">
      <c r="A7" s="4" t="s">
        <v>3</v>
      </c>
      <c r="B7" s="2" t="s">
        <v>31</v>
      </c>
      <c r="C7" s="8"/>
      <c r="D7" s="8"/>
      <c r="E7" s="8"/>
      <c r="F7" s="8"/>
      <c r="G7" s="12"/>
      <c r="H7" s="12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1.0</v>
      </c>
      <c r="Y7" s="5">
        <f t="shared" si="6"/>
        <v>0</v>
      </c>
      <c r="Z7" s="8">
        <f>sum(Y7:Y9)</f>
        <v>0</v>
      </c>
    </row>
    <row r="8">
      <c r="A8" s="4"/>
      <c r="B8" s="8" t="s">
        <v>94</v>
      </c>
      <c r="C8" s="8"/>
      <c r="D8" s="8"/>
      <c r="E8" s="8"/>
      <c r="F8" s="8"/>
      <c r="G8" s="12"/>
      <c r="H8" s="12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0</v>
      </c>
      <c r="X8" s="8">
        <v>2.0</v>
      </c>
      <c r="Y8" s="5">
        <f t="shared" si="6"/>
        <v>0</v>
      </c>
      <c r="Z8" s="8"/>
    </row>
    <row r="9">
      <c r="A9" s="4"/>
      <c r="B9" s="8" t="s">
        <v>30</v>
      </c>
      <c r="C9" s="8"/>
      <c r="D9" s="8"/>
      <c r="E9" s="8"/>
      <c r="F9" s="8"/>
      <c r="G9" s="12"/>
      <c r="H9" s="12"/>
      <c r="I9" s="8"/>
      <c r="J9" s="8"/>
      <c r="K9" s="8"/>
      <c r="L9" s="8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0</v>
      </c>
      <c r="X9" s="8">
        <v>1.0</v>
      </c>
      <c r="Y9" s="5">
        <f t="shared" si="6"/>
        <v>0</v>
      </c>
      <c r="Z9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9.5"/>
    <col customWidth="1" min="16" max="16" width="9.0"/>
    <col customWidth="1" min="17" max="17" width="7.5"/>
    <col customWidth="1" min="18" max="18" width="9.0"/>
    <col customWidth="1" min="19" max="19" width="7.0"/>
    <col customWidth="1" min="20" max="20" width="5.63"/>
    <col customWidth="1" min="21" max="21" width="6.88"/>
    <col customWidth="1" min="22" max="22" width="6.13"/>
    <col customWidth="1" min="23" max="23" width="5.0"/>
    <col customWidth="1" min="24" max="24" width="4.88"/>
    <col customWidth="1" min="25" max="25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4" t="s">
        <v>18</v>
      </c>
      <c r="O1" s="4" t="s">
        <v>19</v>
      </c>
      <c r="P1" s="4" t="s">
        <v>20</v>
      </c>
      <c r="Q1" s="9" t="s">
        <v>35</v>
      </c>
      <c r="R1" s="4" t="s">
        <v>22</v>
      </c>
      <c r="S1" s="9" t="s">
        <v>53</v>
      </c>
      <c r="T1" s="9" t="s">
        <v>36</v>
      </c>
      <c r="U1" s="9" t="s">
        <v>54</v>
      </c>
      <c r="V1" s="9" t="s">
        <v>1</v>
      </c>
      <c r="W1" s="9" t="s">
        <v>55</v>
      </c>
      <c r="X1" s="9" t="s">
        <v>38</v>
      </c>
      <c r="Y1" s="4" t="s">
        <v>24</v>
      </c>
    </row>
    <row r="2">
      <c r="A2" s="4" t="s">
        <v>4</v>
      </c>
      <c r="B2" s="8" t="s">
        <v>74</v>
      </c>
      <c r="C2" s="8">
        <v>33.0</v>
      </c>
      <c r="D2" s="8">
        <v>14.0</v>
      </c>
      <c r="E2" s="8">
        <v>2.0</v>
      </c>
      <c r="F2" s="8">
        <v>3.0</v>
      </c>
      <c r="G2" s="8">
        <v>235.71</v>
      </c>
      <c r="H2" s="8">
        <v>1.0</v>
      </c>
      <c r="I2" s="8"/>
      <c r="J2" s="5"/>
      <c r="K2" s="5"/>
      <c r="L2" s="5"/>
      <c r="M2" s="5">
        <f t="shared" ref="M2:M7" si="1">(C2*1)+(E2*4)+(F2*6)</f>
        <v>59</v>
      </c>
      <c r="N2" s="5">
        <f t="shared" ref="N2:N7" si="2">H2*4</f>
        <v>4</v>
      </c>
      <c r="O2" s="5">
        <f t="shared" ref="O2:O7" si="3">I2*8</f>
        <v>0</v>
      </c>
      <c r="P2" s="8">
        <v>6.0</v>
      </c>
      <c r="Q2" s="5">
        <f t="shared" ref="Q2:Q7" si="4">(J2*25)+(K2*1)</f>
        <v>0</v>
      </c>
      <c r="R2" s="5"/>
      <c r="S2" s="5"/>
      <c r="T2" s="5"/>
      <c r="U2" s="5"/>
      <c r="V2" s="5">
        <f t="shared" ref="V2:V7" si="5">SUM(M2:U2)</f>
        <v>69</v>
      </c>
      <c r="W2" s="8">
        <v>2.0</v>
      </c>
      <c r="X2" s="5">
        <f t="shared" ref="X2:X7" si="6">V2*W2</f>
        <v>138</v>
      </c>
      <c r="Y2" s="5">
        <f>sum(X2:X3)</f>
        <v>169</v>
      </c>
    </row>
    <row r="3">
      <c r="A3" s="4"/>
      <c r="B3" s="8" t="s">
        <v>75</v>
      </c>
      <c r="C3" s="8"/>
      <c r="D3" s="8"/>
      <c r="E3" s="8"/>
      <c r="F3" s="8"/>
      <c r="G3" s="8"/>
      <c r="H3" s="5"/>
      <c r="I3" s="5"/>
      <c r="J3" s="8">
        <v>1.0</v>
      </c>
      <c r="K3" s="8">
        <v>8.0</v>
      </c>
      <c r="L3" s="8">
        <v>10.2</v>
      </c>
      <c r="M3" s="5">
        <f t="shared" si="1"/>
        <v>0</v>
      </c>
      <c r="N3" s="5">
        <f t="shared" si="2"/>
        <v>0</v>
      </c>
      <c r="O3" s="5">
        <f t="shared" si="3"/>
        <v>0</v>
      </c>
      <c r="P3" s="5"/>
      <c r="Q3" s="5">
        <f t="shared" si="4"/>
        <v>33</v>
      </c>
      <c r="R3" s="8">
        <v>-2.0</v>
      </c>
      <c r="S3" s="5"/>
      <c r="T3" s="8"/>
      <c r="U3" s="8"/>
      <c r="V3" s="5">
        <f t="shared" si="5"/>
        <v>31</v>
      </c>
      <c r="W3" s="8">
        <v>1.0</v>
      </c>
      <c r="X3" s="5">
        <f t="shared" si="6"/>
        <v>31</v>
      </c>
      <c r="Y3" s="5"/>
    </row>
    <row r="4">
      <c r="A4" s="4" t="s">
        <v>2</v>
      </c>
      <c r="B4" s="8" t="s">
        <v>76</v>
      </c>
      <c r="C4" s="8"/>
      <c r="D4" s="8"/>
      <c r="E4" s="8"/>
      <c r="F4" s="8"/>
      <c r="G4" s="8"/>
      <c r="H4" s="5"/>
      <c r="I4" s="5"/>
      <c r="J4" s="8">
        <v>1.0</v>
      </c>
      <c r="K4" s="8">
        <v>8.0</v>
      </c>
      <c r="L4" s="8">
        <v>12.0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5"/>
      <c r="Q4" s="5">
        <f t="shared" si="4"/>
        <v>33</v>
      </c>
      <c r="R4" s="8">
        <v>-4.0</v>
      </c>
      <c r="S4" s="8"/>
      <c r="T4" s="8"/>
      <c r="U4" s="5"/>
      <c r="V4" s="5">
        <f t="shared" si="5"/>
        <v>29</v>
      </c>
      <c r="W4" s="8">
        <v>1.5</v>
      </c>
      <c r="X4" s="5">
        <f t="shared" si="6"/>
        <v>43.5</v>
      </c>
      <c r="Y4" s="5">
        <f>SUM(X4)</f>
        <v>43.5</v>
      </c>
    </row>
    <row r="5">
      <c r="A5" s="4" t="s">
        <v>3</v>
      </c>
      <c r="B5" s="8" t="s">
        <v>77</v>
      </c>
      <c r="C5" s="8">
        <v>54.0</v>
      </c>
      <c r="D5" s="8">
        <v>33.0</v>
      </c>
      <c r="E5" s="8">
        <v>4.0</v>
      </c>
      <c r="F5" s="8">
        <v>2.0</v>
      </c>
      <c r="G5" s="12">
        <v>163.63</v>
      </c>
      <c r="H5" s="7"/>
      <c r="I5" s="8">
        <v>1.0</v>
      </c>
      <c r="J5" s="5"/>
      <c r="K5" s="5"/>
      <c r="L5" s="5"/>
      <c r="M5" s="5">
        <f t="shared" si="1"/>
        <v>82</v>
      </c>
      <c r="N5" s="5">
        <f t="shared" si="2"/>
        <v>0</v>
      </c>
      <c r="O5" s="5">
        <f t="shared" si="3"/>
        <v>8</v>
      </c>
      <c r="P5" s="8">
        <v>4.0</v>
      </c>
      <c r="Q5" s="5">
        <f t="shared" si="4"/>
        <v>0</v>
      </c>
      <c r="R5" s="5"/>
      <c r="S5" s="5"/>
      <c r="T5" s="8"/>
      <c r="U5" s="5"/>
      <c r="V5" s="5">
        <f t="shared" si="5"/>
        <v>94</v>
      </c>
      <c r="W5" s="8">
        <v>2.0</v>
      </c>
      <c r="X5" s="5">
        <f t="shared" si="6"/>
        <v>188</v>
      </c>
      <c r="Y5" s="8">
        <f>sum(X5:X6)</f>
        <v>188</v>
      </c>
    </row>
    <row r="6">
      <c r="A6" s="4"/>
      <c r="B6" s="8" t="s">
        <v>78</v>
      </c>
      <c r="C6" s="8"/>
      <c r="D6" s="8"/>
      <c r="E6" s="8"/>
      <c r="F6" s="8"/>
      <c r="G6" s="12"/>
      <c r="H6" s="7"/>
      <c r="I6" s="5"/>
      <c r="J6" s="8">
        <v>0.0</v>
      </c>
      <c r="K6" s="8">
        <v>6.0</v>
      </c>
      <c r="L6" s="8">
        <v>13.7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5"/>
      <c r="Q6" s="5">
        <f t="shared" si="4"/>
        <v>6</v>
      </c>
      <c r="R6" s="8">
        <v>-6.0</v>
      </c>
      <c r="S6" s="5"/>
      <c r="T6" s="5"/>
      <c r="U6" s="5"/>
      <c r="V6" s="5">
        <f t="shared" si="5"/>
        <v>0</v>
      </c>
      <c r="W6" s="8">
        <v>1.0</v>
      </c>
      <c r="X6" s="5">
        <f t="shared" si="6"/>
        <v>0</v>
      </c>
      <c r="Y6" s="5"/>
    </row>
    <row r="7">
      <c r="A7" s="9" t="s">
        <v>5</v>
      </c>
      <c r="B7" s="13" t="s">
        <v>79</v>
      </c>
      <c r="C7" s="5"/>
      <c r="D7" s="5"/>
      <c r="E7" s="5"/>
      <c r="F7" s="5"/>
      <c r="G7" s="7"/>
      <c r="H7" s="7"/>
      <c r="I7" s="5"/>
      <c r="J7" s="5"/>
      <c r="K7" s="5"/>
      <c r="L7" s="5"/>
      <c r="M7" s="5">
        <f t="shared" si="1"/>
        <v>0</v>
      </c>
      <c r="N7" s="5">
        <f t="shared" si="2"/>
        <v>0</v>
      </c>
      <c r="O7" s="5">
        <f t="shared" si="3"/>
        <v>0</v>
      </c>
      <c r="P7" s="5"/>
      <c r="Q7" s="5">
        <f t="shared" si="4"/>
        <v>0</v>
      </c>
      <c r="R7" s="5"/>
      <c r="S7" s="5"/>
      <c r="T7" s="5"/>
      <c r="U7" s="5"/>
      <c r="V7" s="5">
        <f t="shared" si="5"/>
        <v>0</v>
      </c>
      <c r="W7" s="8">
        <v>1.0</v>
      </c>
      <c r="X7" s="5">
        <f t="shared" si="6"/>
        <v>0</v>
      </c>
      <c r="Y7" s="5">
        <f>SUM(X7)</f>
        <v>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30.0</v>
      </c>
      <c r="D2" s="8">
        <v>25.0</v>
      </c>
      <c r="E2" s="8">
        <v>5.0</v>
      </c>
      <c r="F2" s="8">
        <v>0.0</v>
      </c>
      <c r="G2" s="8">
        <v>120.0</v>
      </c>
      <c r="H2" s="8">
        <v>1.0</v>
      </c>
      <c r="I2" s="8"/>
      <c r="J2" s="8"/>
      <c r="K2" s="8"/>
      <c r="L2" s="8"/>
      <c r="M2" s="5">
        <f t="shared" ref="M2:M11" si="1">(C2*1)+(E2*4)+(F2*6)</f>
        <v>50</v>
      </c>
      <c r="N2" s="5">
        <f t="shared" ref="N2:N11" si="2">H2*4</f>
        <v>4</v>
      </c>
      <c r="O2" s="5">
        <f t="shared" ref="O2:O11" si="3">I2*8</f>
        <v>0</v>
      </c>
      <c r="P2" s="8">
        <v>0.0</v>
      </c>
      <c r="Q2" s="8"/>
      <c r="R2" s="5">
        <f t="shared" ref="R2:R11" si="4">(J2*25)+(K2*1)</f>
        <v>0</v>
      </c>
      <c r="S2" s="8"/>
      <c r="T2" s="8"/>
      <c r="U2" s="8"/>
      <c r="V2" s="8"/>
      <c r="W2" s="5">
        <f t="shared" ref="W2:W11" si="5">SUM(M2:V2)</f>
        <v>54</v>
      </c>
      <c r="X2" s="8">
        <v>1.5</v>
      </c>
      <c r="Y2" s="5">
        <f t="shared" ref="Y2:Y11" si="6">W2*X2</f>
        <v>81</v>
      </c>
      <c r="Z2" s="5">
        <f>sum(Y2:Y5)</f>
        <v>396</v>
      </c>
    </row>
    <row r="3">
      <c r="A3" s="4"/>
      <c r="B3" s="8" t="s">
        <v>108</v>
      </c>
      <c r="C3" s="8">
        <v>70.0</v>
      </c>
      <c r="D3" s="8">
        <v>37.0</v>
      </c>
      <c r="E3" s="8">
        <v>5.0</v>
      </c>
      <c r="F3" s="8">
        <v>5.0</v>
      </c>
      <c r="G3" s="8">
        <v>189.0</v>
      </c>
      <c r="H3" s="8"/>
      <c r="I3" s="8">
        <v>1.0</v>
      </c>
      <c r="J3" s="8"/>
      <c r="K3" s="8"/>
      <c r="L3" s="8"/>
      <c r="M3" s="5">
        <f t="shared" si="1"/>
        <v>120</v>
      </c>
      <c r="N3" s="5">
        <f t="shared" si="2"/>
        <v>0</v>
      </c>
      <c r="O3" s="5">
        <f t="shared" si="3"/>
        <v>8</v>
      </c>
      <c r="P3" s="8">
        <v>6.0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134</v>
      </c>
      <c r="X3" s="8">
        <v>1.0</v>
      </c>
      <c r="Y3" s="5">
        <f t="shared" si="6"/>
        <v>134</v>
      </c>
      <c r="Z3" s="5"/>
    </row>
    <row r="4">
      <c r="A4" s="4"/>
      <c r="B4" s="8" t="s">
        <v>128</v>
      </c>
      <c r="C4" s="8">
        <v>21.0</v>
      </c>
      <c r="D4" s="8">
        <v>9.0</v>
      </c>
      <c r="E4" s="8">
        <v>3.0</v>
      </c>
      <c r="F4" s="8">
        <v>1.0</v>
      </c>
      <c r="G4" s="8">
        <v>133.0</v>
      </c>
      <c r="H4" s="8"/>
      <c r="I4" s="8"/>
      <c r="J4" s="8">
        <v>2.0</v>
      </c>
      <c r="K4" s="8">
        <v>6.0</v>
      </c>
      <c r="L4" s="8">
        <v>11.0</v>
      </c>
      <c r="M4" s="5">
        <f t="shared" si="1"/>
        <v>39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56</v>
      </c>
      <c r="S4" s="8">
        <v>-4.0</v>
      </c>
      <c r="T4" s="8"/>
      <c r="U4" s="8"/>
      <c r="V4" s="8"/>
      <c r="W4" s="5">
        <f t="shared" si="5"/>
        <v>91</v>
      </c>
      <c r="X4" s="8">
        <v>1.0</v>
      </c>
      <c r="Y4" s="5">
        <f t="shared" si="6"/>
        <v>91</v>
      </c>
      <c r="Z4" s="5"/>
    </row>
    <row r="5">
      <c r="A5" s="4"/>
      <c r="B5" s="8" t="s">
        <v>126</v>
      </c>
      <c r="C5" s="8">
        <v>40.0</v>
      </c>
      <c r="D5" s="8">
        <v>15.0</v>
      </c>
      <c r="E5" s="8">
        <v>4.0</v>
      </c>
      <c r="F5" s="8">
        <v>4.0</v>
      </c>
      <c r="G5" s="8">
        <v>267.0</v>
      </c>
      <c r="H5" s="8">
        <v>1.0</v>
      </c>
      <c r="I5" s="8"/>
      <c r="J5" s="8"/>
      <c r="K5" s="8"/>
      <c r="L5" s="8"/>
      <c r="M5" s="5">
        <f t="shared" si="1"/>
        <v>80</v>
      </c>
      <c r="N5" s="5">
        <f t="shared" si="2"/>
        <v>4</v>
      </c>
      <c r="O5" s="5">
        <f t="shared" si="3"/>
        <v>0</v>
      </c>
      <c r="P5" s="8">
        <v>6.0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90</v>
      </c>
      <c r="X5" s="8">
        <v>1.0</v>
      </c>
      <c r="Y5" s="5">
        <f t="shared" si="6"/>
        <v>90</v>
      </c>
      <c r="Z5" s="5"/>
    </row>
    <row r="6">
      <c r="A6" s="4" t="s">
        <v>2</v>
      </c>
      <c r="B6" s="8" t="s">
        <v>45</v>
      </c>
      <c r="C6" s="8">
        <v>50.0</v>
      </c>
      <c r="D6" s="8">
        <v>25.0</v>
      </c>
      <c r="E6" s="8">
        <v>9.0</v>
      </c>
      <c r="F6" s="8">
        <v>1.0</v>
      </c>
      <c r="G6" s="8">
        <v>200.0</v>
      </c>
      <c r="H6" s="8"/>
      <c r="I6" s="8">
        <v>1.0</v>
      </c>
      <c r="J6" s="8"/>
      <c r="K6" s="8"/>
      <c r="L6" s="8"/>
      <c r="M6" s="5">
        <f t="shared" si="1"/>
        <v>92</v>
      </c>
      <c r="N6" s="5">
        <f t="shared" si="2"/>
        <v>0</v>
      </c>
      <c r="O6" s="5">
        <f t="shared" si="3"/>
        <v>8</v>
      </c>
      <c r="P6" s="8">
        <v>6.0</v>
      </c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114</v>
      </c>
      <c r="X6" s="8">
        <v>1.5</v>
      </c>
      <c r="Y6" s="5">
        <f t="shared" si="6"/>
        <v>171</v>
      </c>
      <c r="Z6" s="5">
        <f>SUM(Y6)</f>
        <v>171</v>
      </c>
    </row>
    <row r="7">
      <c r="A7" s="4" t="s">
        <v>3</v>
      </c>
      <c r="B7" s="8" t="s">
        <v>119</v>
      </c>
      <c r="C7" s="8"/>
      <c r="D7" s="8"/>
      <c r="E7" s="8"/>
      <c r="F7" s="8"/>
      <c r="G7" s="12"/>
      <c r="H7" s="12"/>
      <c r="I7" s="8"/>
      <c r="J7" s="8">
        <v>2.0</v>
      </c>
      <c r="K7" s="8">
        <v>7.0</v>
      </c>
      <c r="L7" s="8">
        <v>13.7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57</v>
      </c>
      <c r="S7" s="8">
        <v>-6.0</v>
      </c>
      <c r="T7" s="8"/>
      <c r="U7" s="8">
        <v>8.0</v>
      </c>
      <c r="V7" s="8"/>
      <c r="W7" s="5">
        <f t="shared" si="5"/>
        <v>59</v>
      </c>
      <c r="X7" s="8">
        <v>1.0</v>
      </c>
      <c r="Y7" s="5">
        <f t="shared" si="6"/>
        <v>59</v>
      </c>
      <c r="Z7" s="8">
        <f>sum(Y7:Y10)</f>
        <v>157</v>
      </c>
    </row>
    <row r="8">
      <c r="A8" s="4"/>
      <c r="B8" s="8" t="s">
        <v>98</v>
      </c>
      <c r="C8" s="8"/>
      <c r="D8" s="8"/>
      <c r="E8" s="8"/>
      <c r="F8" s="8"/>
      <c r="G8" s="12"/>
      <c r="H8" s="12"/>
      <c r="I8" s="8"/>
      <c r="J8" s="8">
        <v>0.0</v>
      </c>
      <c r="K8" s="8">
        <v>9.0</v>
      </c>
      <c r="L8" s="8">
        <v>15.0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9</v>
      </c>
      <c r="S8" s="8">
        <v>-6.0</v>
      </c>
      <c r="T8" s="8"/>
      <c r="U8" s="8"/>
      <c r="V8" s="8"/>
      <c r="W8" s="5">
        <f t="shared" si="5"/>
        <v>3</v>
      </c>
      <c r="X8" s="8">
        <v>1.0</v>
      </c>
      <c r="Y8" s="5">
        <f t="shared" si="6"/>
        <v>3</v>
      </c>
      <c r="Z8" s="8"/>
    </row>
    <row r="9">
      <c r="A9" s="4"/>
      <c r="B9" s="8" t="s">
        <v>91</v>
      </c>
      <c r="C9" s="8">
        <v>20.0</v>
      </c>
      <c r="D9" s="8">
        <v>15.0</v>
      </c>
      <c r="E9" s="8">
        <v>1.0</v>
      </c>
      <c r="F9" s="8">
        <v>1.0</v>
      </c>
      <c r="G9" s="12">
        <v>125.0</v>
      </c>
      <c r="H9" s="12"/>
      <c r="I9" s="8"/>
      <c r="J9" s="8"/>
      <c r="K9" s="8"/>
      <c r="L9" s="8"/>
      <c r="M9" s="5">
        <f t="shared" si="1"/>
        <v>30</v>
      </c>
      <c r="N9" s="5">
        <f t="shared" si="2"/>
        <v>0</v>
      </c>
      <c r="O9" s="5">
        <f t="shared" si="3"/>
        <v>0</v>
      </c>
      <c r="P9" s="8">
        <v>0.0</v>
      </c>
      <c r="Q9" s="8"/>
      <c r="R9" s="5">
        <f t="shared" si="4"/>
        <v>0</v>
      </c>
      <c r="S9" s="8"/>
      <c r="T9" s="8"/>
      <c r="U9" s="8">
        <v>16.0</v>
      </c>
      <c r="V9" s="8"/>
      <c r="W9" s="5">
        <f t="shared" si="5"/>
        <v>46</v>
      </c>
      <c r="X9" s="8">
        <v>1.0</v>
      </c>
      <c r="Y9" s="5">
        <f t="shared" si="6"/>
        <v>46</v>
      </c>
      <c r="Z9" s="8"/>
    </row>
    <row r="10">
      <c r="A10" s="4"/>
      <c r="B10" s="8" t="s">
        <v>46</v>
      </c>
      <c r="C10" s="8">
        <v>13.0</v>
      </c>
      <c r="D10" s="8">
        <v>11.0</v>
      </c>
      <c r="E10" s="8">
        <v>0.0</v>
      </c>
      <c r="F10" s="8">
        <v>1.0</v>
      </c>
      <c r="G10" s="12">
        <v>118.0</v>
      </c>
      <c r="H10" s="12"/>
      <c r="I10" s="8"/>
      <c r="J10" s="8">
        <v>1.0</v>
      </c>
      <c r="K10" s="8">
        <v>5.0</v>
      </c>
      <c r="L10" s="8">
        <v>8.66</v>
      </c>
      <c r="M10" s="5">
        <f t="shared" si="1"/>
        <v>19</v>
      </c>
      <c r="N10" s="5">
        <f t="shared" si="2"/>
        <v>0</v>
      </c>
      <c r="O10" s="5">
        <f t="shared" si="3"/>
        <v>0</v>
      </c>
      <c r="P10" s="8">
        <v>0.0</v>
      </c>
      <c r="Q10" s="8"/>
      <c r="R10" s="5">
        <f t="shared" si="4"/>
        <v>30</v>
      </c>
      <c r="S10" s="8">
        <v>0.0</v>
      </c>
      <c r="T10" s="8"/>
      <c r="U10" s="8"/>
      <c r="V10" s="8"/>
      <c r="W10" s="5">
        <f t="shared" si="5"/>
        <v>49</v>
      </c>
      <c r="X10" s="8">
        <v>1.0</v>
      </c>
      <c r="Y10" s="5">
        <f t="shared" si="6"/>
        <v>49</v>
      </c>
      <c r="Z10" s="8"/>
    </row>
    <row r="11">
      <c r="A11" s="9" t="s">
        <v>5</v>
      </c>
      <c r="B11" s="8" t="s">
        <v>99</v>
      </c>
      <c r="C11" s="8"/>
      <c r="D11" s="8"/>
      <c r="E11" s="8"/>
      <c r="F11" s="8"/>
      <c r="G11" s="12"/>
      <c r="H11" s="12"/>
      <c r="I11" s="8"/>
      <c r="J11" s="8">
        <v>0.0</v>
      </c>
      <c r="K11" s="8">
        <v>8.0</v>
      </c>
      <c r="L11" s="8">
        <v>7.5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8</v>
      </c>
      <c r="S11" s="8">
        <v>0.0</v>
      </c>
      <c r="T11" s="8"/>
      <c r="U11" s="8"/>
      <c r="V11" s="8"/>
      <c r="W11" s="5">
        <f t="shared" si="5"/>
        <v>8</v>
      </c>
      <c r="X11" s="8">
        <v>1.0</v>
      </c>
      <c r="Y11" s="5">
        <f t="shared" si="6"/>
        <v>8</v>
      </c>
      <c r="Z11" s="5">
        <f>SUM(Y11)</f>
        <v>8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85</v>
      </c>
      <c r="C2" s="8">
        <v>5.0</v>
      </c>
      <c r="D2" s="8">
        <v>10.0</v>
      </c>
      <c r="E2" s="8">
        <v>0.0</v>
      </c>
      <c r="F2" s="8">
        <v>0.0</v>
      </c>
      <c r="G2" s="8">
        <v>50.0</v>
      </c>
      <c r="H2" s="8"/>
      <c r="I2" s="8"/>
      <c r="J2" s="8"/>
      <c r="K2" s="8"/>
      <c r="L2" s="8"/>
      <c r="M2" s="5">
        <f t="shared" ref="M2:M14" si="1">(C2*1)+(E2*4)+(F2*6)</f>
        <v>5</v>
      </c>
      <c r="N2" s="5">
        <f t="shared" ref="N2:N14" si="2">H2*4</f>
        <v>0</v>
      </c>
      <c r="O2" s="5">
        <f t="shared" ref="O2:O14" si="3">I2*8</f>
        <v>0</v>
      </c>
      <c r="P2" s="8">
        <v>-6.0</v>
      </c>
      <c r="Q2" s="8"/>
      <c r="R2" s="5">
        <f t="shared" ref="R2:R14" si="4">(J2*25)+(K2*1)</f>
        <v>0</v>
      </c>
      <c r="S2" s="8"/>
      <c r="T2" s="8"/>
      <c r="U2" s="8"/>
      <c r="V2" s="8"/>
      <c r="W2" s="5">
        <f t="shared" ref="W2:W14" si="5">SUM(M2:V2)</f>
        <v>-1</v>
      </c>
      <c r="X2" s="8">
        <v>1.0</v>
      </c>
      <c r="Y2" s="5">
        <f t="shared" ref="Y2:Y14" si="6">W2*X2</f>
        <v>-1</v>
      </c>
      <c r="Z2" s="5">
        <f>sum(Y2:Y4)</f>
        <v>329</v>
      </c>
    </row>
    <row r="3">
      <c r="A3" s="4"/>
      <c r="B3" s="13" t="s">
        <v>122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/>
      <c r="B4" s="8" t="s">
        <v>74</v>
      </c>
      <c r="C4" s="8">
        <v>93.0</v>
      </c>
      <c r="D4" s="8">
        <v>53.0</v>
      </c>
      <c r="E4" s="8">
        <v>3.0</v>
      </c>
      <c r="F4" s="8">
        <v>7.0</v>
      </c>
      <c r="G4" s="8">
        <v>175.0</v>
      </c>
      <c r="H4" s="8">
        <v>1.0</v>
      </c>
      <c r="I4" s="8">
        <v>1.0</v>
      </c>
      <c r="J4" s="8"/>
      <c r="K4" s="8"/>
      <c r="L4" s="8"/>
      <c r="M4" s="5">
        <f t="shared" si="1"/>
        <v>147</v>
      </c>
      <c r="N4" s="5">
        <f t="shared" si="2"/>
        <v>4</v>
      </c>
      <c r="O4" s="5">
        <f t="shared" si="3"/>
        <v>8</v>
      </c>
      <c r="P4" s="8">
        <v>6.0</v>
      </c>
      <c r="Q4" s="8"/>
      <c r="R4" s="5">
        <f t="shared" si="4"/>
        <v>0</v>
      </c>
      <c r="S4" s="8"/>
      <c r="T4" s="8"/>
      <c r="U4" s="8"/>
      <c r="V4" s="8"/>
      <c r="W4" s="5">
        <f t="shared" si="5"/>
        <v>165</v>
      </c>
      <c r="X4" s="8">
        <v>2.0</v>
      </c>
      <c r="Y4" s="5">
        <f t="shared" si="6"/>
        <v>330</v>
      </c>
      <c r="Z4" s="5"/>
    </row>
    <row r="5">
      <c r="A5" s="4" t="s">
        <v>2</v>
      </c>
      <c r="B5" s="8" t="s">
        <v>87</v>
      </c>
      <c r="C5" s="8">
        <v>30.0</v>
      </c>
      <c r="D5" s="8">
        <v>19.0</v>
      </c>
      <c r="E5" s="8">
        <v>1.0</v>
      </c>
      <c r="F5" s="8">
        <v>3.0</v>
      </c>
      <c r="G5" s="8">
        <v>158.0</v>
      </c>
      <c r="H5" s="8">
        <v>1.0</v>
      </c>
      <c r="I5" s="8"/>
      <c r="J5" s="8"/>
      <c r="K5" s="8"/>
      <c r="L5" s="8"/>
      <c r="M5" s="5">
        <f t="shared" si="1"/>
        <v>52</v>
      </c>
      <c r="N5" s="5">
        <f t="shared" si="2"/>
        <v>4</v>
      </c>
      <c r="O5" s="5">
        <f t="shared" si="3"/>
        <v>0</v>
      </c>
      <c r="P5" s="8">
        <v>4.0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60</v>
      </c>
      <c r="X5" s="8">
        <v>1.0</v>
      </c>
      <c r="Y5" s="5">
        <f t="shared" si="6"/>
        <v>60</v>
      </c>
      <c r="Z5" s="5">
        <f>SUM(Y5:Y8)</f>
        <v>68</v>
      </c>
    </row>
    <row r="6">
      <c r="A6" s="4"/>
      <c r="B6" s="8" t="s">
        <v>88</v>
      </c>
      <c r="C6" s="8"/>
      <c r="D6" s="8"/>
      <c r="E6" s="8"/>
      <c r="F6" s="8"/>
      <c r="G6" s="8"/>
      <c r="H6" s="8"/>
      <c r="I6" s="8"/>
      <c r="J6" s="8">
        <v>0.0</v>
      </c>
      <c r="K6" s="8">
        <v>4.0</v>
      </c>
      <c r="L6" s="8">
        <v>9.25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4</v>
      </c>
      <c r="S6" s="8">
        <v>0.0</v>
      </c>
      <c r="T6" s="8"/>
      <c r="U6" s="8"/>
      <c r="V6" s="8"/>
      <c r="W6" s="5">
        <f t="shared" si="5"/>
        <v>4</v>
      </c>
      <c r="X6" s="8">
        <v>1.0</v>
      </c>
      <c r="Y6" s="5">
        <f t="shared" si="6"/>
        <v>4</v>
      </c>
      <c r="Z6" s="5"/>
    </row>
    <row r="7">
      <c r="A7" s="4"/>
      <c r="B7" s="13" t="s">
        <v>102</v>
      </c>
      <c r="C7" s="8"/>
      <c r="D7" s="8"/>
      <c r="E7" s="8"/>
      <c r="F7" s="8"/>
      <c r="G7" s="12"/>
      <c r="H7" s="12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1.0</v>
      </c>
      <c r="Y7" s="5">
        <f t="shared" si="6"/>
        <v>0</v>
      </c>
      <c r="Z7" s="8"/>
    </row>
    <row r="8">
      <c r="A8" s="4"/>
      <c r="B8" s="8" t="s">
        <v>76</v>
      </c>
      <c r="C8" s="8"/>
      <c r="D8" s="8"/>
      <c r="E8" s="8"/>
      <c r="F8" s="8"/>
      <c r="G8" s="12"/>
      <c r="H8" s="12"/>
      <c r="I8" s="8"/>
      <c r="J8" s="8">
        <v>0.0</v>
      </c>
      <c r="K8" s="8">
        <v>4.0</v>
      </c>
      <c r="L8" s="8">
        <v>8.0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4</v>
      </c>
      <c r="S8" s="8">
        <v>0.0</v>
      </c>
      <c r="T8" s="8"/>
      <c r="U8" s="8"/>
      <c r="V8" s="8"/>
      <c r="W8" s="5">
        <f t="shared" si="5"/>
        <v>4</v>
      </c>
      <c r="X8" s="8">
        <v>1.0</v>
      </c>
      <c r="Y8" s="5">
        <f t="shared" si="6"/>
        <v>4</v>
      </c>
      <c r="Z8" s="8"/>
    </row>
    <row r="9">
      <c r="A9" s="4" t="s">
        <v>3</v>
      </c>
      <c r="B9" s="8" t="s">
        <v>72</v>
      </c>
      <c r="C9" s="8">
        <v>25.0</v>
      </c>
      <c r="D9" s="8">
        <v>16.0</v>
      </c>
      <c r="E9" s="8">
        <v>2.0</v>
      </c>
      <c r="F9" s="8">
        <v>1.0</v>
      </c>
      <c r="G9" s="12">
        <v>156.0</v>
      </c>
      <c r="H9" s="12">
        <v>1.0</v>
      </c>
      <c r="I9" s="8"/>
      <c r="J9" s="8">
        <v>0.0</v>
      </c>
      <c r="K9" s="8">
        <v>5.0</v>
      </c>
      <c r="L9" s="8">
        <v>11.67</v>
      </c>
      <c r="M9" s="5">
        <f t="shared" si="1"/>
        <v>39</v>
      </c>
      <c r="N9" s="5">
        <f t="shared" si="2"/>
        <v>4</v>
      </c>
      <c r="O9" s="5">
        <f t="shared" si="3"/>
        <v>0</v>
      </c>
      <c r="P9" s="8">
        <v>4.0</v>
      </c>
      <c r="Q9" s="8"/>
      <c r="R9" s="5">
        <f t="shared" si="4"/>
        <v>5</v>
      </c>
      <c r="S9" s="8">
        <v>-4.0</v>
      </c>
      <c r="T9" s="8"/>
      <c r="U9" s="8"/>
      <c r="V9" s="8"/>
      <c r="W9" s="5">
        <f t="shared" si="5"/>
        <v>48</v>
      </c>
      <c r="X9" s="8">
        <v>1.0</v>
      </c>
      <c r="Y9" s="5">
        <f t="shared" si="6"/>
        <v>48</v>
      </c>
      <c r="Z9" s="8">
        <f>sum(Y9:Y11)</f>
        <v>93</v>
      </c>
    </row>
    <row r="10">
      <c r="A10" s="4"/>
      <c r="B10" s="8" t="s">
        <v>83</v>
      </c>
      <c r="C10" s="8"/>
      <c r="D10" s="8"/>
      <c r="E10" s="8"/>
      <c r="F10" s="8"/>
      <c r="G10" s="12"/>
      <c r="H10" s="12"/>
      <c r="I10" s="8"/>
      <c r="J10" s="8"/>
      <c r="K10" s="8"/>
      <c r="L10" s="8"/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0</v>
      </c>
      <c r="S10" s="8"/>
      <c r="T10" s="8"/>
      <c r="U10" s="8">
        <v>8.0</v>
      </c>
      <c r="V10" s="8"/>
      <c r="W10" s="5">
        <f t="shared" si="5"/>
        <v>8</v>
      </c>
      <c r="X10" s="8">
        <v>2.0</v>
      </c>
      <c r="Y10" s="5">
        <f t="shared" si="6"/>
        <v>16</v>
      </c>
      <c r="Z10" s="8"/>
    </row>
    <row r="11">
      <c r="A11" s="4"/>
      <c r="B11" s="8" t="s">
        <v>78</v>
      </c>
      <c r="C11" s="8"/>
      <c r="D11" s="8"/>
      <c r="E11" s="8"/>
      <c r="F11" s="8"/>
      <c r="G11" s="12"/>
      <c r="H11" s="12"/>
      <c r="I11" s="8"/>
      <c r="J11" s="8">
        <v>1.0</v>
      </c>
      <c r="K11" s="8">
        <v>6.0</v>
      </c>
      <c r="L11" s="8">
        <v>10.0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31</v>
      </c>
      <c r="S11" s="8">
        <v>-2.0</v>
      </c>
      <c r="T11" s="8"/>
      <c r="U11" s="8"/>
      <c r="V11" s="8"/>
      <c r="W11" s="5">
        <f t="shared" si="5"/>
        <v>29</v>
      </c>
      <c r="X11" s="8">
        <v>1.0</v>
      </c>
      <c r="Y11" s="5">
        <f t="shared" si="6"/>
        <v>29</v>
      </c>
      <c r="Z11" s="8"/>
    </row>
    <row r="12">
      <c r="A12" s="9" t="s">
        <v>5</v>
      </c>
      <c r="B12" s="8" t="s">
        <v>89</v>
      </c>
      <c r="C12" s="8">
        <v>112.0</v>
      </c>
      <c r="D12" s="8">
        <v>65.0</v>
      </c>
      <c r="E12" s="8">
        <v>14.0</v>
      </c>
      <c r="F12" s="8">
        <v>4.0</v>
      </c>
      <c r="G12" s="12">
        <v>172.0</v>
      </c>
      <c r="H12" s="12"/>
      <c r="I12" s="8">
        <v>2.0</v>
      </c>
      <c r="J12" s="8"/>
      <c r="K12" s="8"/>
      <c r="L12" s="8"/>
      <c r="M12" s="5">
        <f t="shared" si="1"/>
        <v>192</v>
      </c>
      <c r="N12" s="5">
        <f t="shared" si="2"/>
        <v>0</v>
      </c>
      <c r="O12" s="5">
        <f t="shared" si="3"/>
        <v>16</v>
      </c>
      <c r="P12" s="8">
        <v>6.0</v>
      </c>
      <c r="Q12" s="8"/>
      <c r="R12" s="5">
        <f t="shared" si="4"/>
        <v>0</v>
      </c>
      <c r="S12" s="8"/>
      <c r="T12" s="8"/>
      <c r="U12" s="8"/>
      <c r="V12" s="8"/>
      <c r="W12" s="5">
        <f t="shared" si="5"/>
        <v>214</v>
      </c>
      <c r="X12" s="8">
        <v>2.0</v>
      </c>
      <c r="Y12" s="5">
        <f t="shared" si="6"/>
        <v>428</v>
      </c>
      <c r="Z12" s="5">
        <f>SUM(Y12:Y14)</f>
        <v>423</v>
      </c>
    </row>
    <row r="13">
      <c r="A13" s="9"/>
      <c r="B13" s="8" t="s">
        <v>115</v>
      </c>
      <c r="C13" s="8"/>
      <c r="D13" s="8"/>
      <c r="E13" s="8"/>
      <c r="F13" s="8"/>
      <c r="G13" s="12"/>
      <c r="H13" s="12"/>
      <c r="I13" s="8"/>
      <c r="J13" s="8"/>
      <c r="K13" s="8"/>
      <c r="L13" s="8"/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0</v>
      </c>
      <c r="S13" s="8"/>
      <c r="T13" s="8"/>
      <c r="U13" s="8"/>
      <c r="V13" s="8"/>
      <c r="W13" s="5">
        <f t="shared" si="5"/>
        <v>0</v>
      </c>
      <c r="X13" s="8">
        <v>1.0</v>
      </c>
      <c r="Y13" s="5">
        <f t="shared" si="6"/>
        <v>0</v>
      </c>
      <c r="Z13" s="5"/>
    </row>
    <row r="14">
      <c r="A14" s="3"/>
      <c r="B14" s="2" t="s">
        <v>130</v>
      </c>
      <c r="C14" s="2"/>
      <c r="D14" s="2"/>
      <c r="E14" s="2"/>
      <c r="F14" s="2"/>
      <c r="G14" s="2"/>
      <c r="H14" s="3"/>
      <c r="I14" s="3"/>
      <c r="J14" s="2">
        <v>0.0</v>
      </c>
      <c r="K14" s="2">
        <v>1.0</v>
      </c>
      <c r="L14" s="2">
        <v>16.33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1</v>
      </c>
      <c r="S14" s="8">
        <v>-6.0</v>
      </c>
      <c r="T14" s="8"/>
      <c r="U14" s="8"/>
      <c r="V14" s="8"/>
      <c r="W14" s="5">
        <f t="shared" si="5"/>
        <v>-5</v>
      </c>
      <c r="X14" s="8">
        <v>1.0</v>
      </c>
      <c r="Y14" s="5">
        <f t="shared" si="6"/>
        <v>-5</v>
      </c>
      <c r="Z14" s="3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3" t="s">
        <v>39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12" si="1">(C2*1)+(E2*4)+(F2*6)</f>
        <v>0</v>
      </c>
      <c r="N2" s="5">
        <f t="shared" ref="N2:N12" si="2">H2*4</f>
        <v>0</v>
      </c>
      <c r="O2" s="5">
        <f t="shared" ref="O2:O12" si="3">I2*8</f>
        <v>0</v>
      </c>
      <c r="P2" s="8"/>
      <c r="Q2" s="8"/>
      <c r="R2" s="5">
        <f t="shared" ref="R2:R12" si="4">(J2*25)+(K2*1)</f>
        <v>0</v>
      </c>
      <c r="S2" s="8"/>
      <c r="T2" s="8"/>
      <c r="U2" s="8"/>
      <c r="V2" s="8"/>
      <c r="W2" s="5">
        <f t="shared" ref="W2:W12" si="5">SUM(M2:V2)</f>
        <v>0</v>
      </c>
      <c r="X2" s="8">
        <v>1.0</v>
      </c>
      <c r="Y2" s="5">
        <f t="shared" ref="Y2:Y12" si="6">W2*X2</f>
        <v>0</v>
      </c>
      <c r="Z2" s="5">
        <f>sum(Y2:Y3)</f>
        <v>81</v>
      </c>
    </row>
    <row r="3">
      <c r="A3" s="4"/>
      <c r="B3" s="8" t="s">
        <v>81</v>
      </c>
      <c r="C3" s="8">
        <v>35.0</v>
      </c>
      <c r="D3" s="8">
        <v>28.0</v>
      </c>
      <c r="E3" s="8">
        <v>3.0</v>
      </c>
      <c r="F3" s="8">
        <v>2.0</v>
      </c>
      <c r="G3" s="8">
        <v>125.0</v>
      </c>
      <c r="H3" s="8">
        <v>1.0</v>
      </c>
      <c r="I3" s="8"/>
      <c r="J3" s="8"/>
      <c r="K3" s="8"/>
      <c r="L3" s="8"/>
      <c r="M3" s="5">
        <f t="shared" si="1"/>
        <v>59</v>
      </c>
      <c r="N3" s="5">
        <f t="shared" si="2"/>
        <v>4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8"/>
      <c r="U3" s="8"/>
      <c r="V3" s="8">
        <v>18.0</v>
      </c>
      <c r="W3" s="5">
        <f t="shared" si="5"/>
        <v>81</v>
      </c>
      <c r="X3" s="8">
        <v>1.0</v>
      </c>
      <c r="Y3" s="5">
        <f t="shared" si="6"/>
        <v>81</v>
      </c>
      <c r="Z3" s="5"/>
    </row>
    <row r="4">
      <c r="A4" s="4" t="s">
        <v>2</v>
      </c>
      <c r="B4" s="8" t="s">
        <v>97</v>
      </c>
      <c r="C4" s="8">
        <v>65.0</v>
      </c>
      <c r="D4" s="8">
        <v>39.0</v>
      </c>
      <c r="E4" s="8">
        <v>6.0</v>
      </c>
      <c r="F4" s="8">
        <v>4.0</v>
      </c>
      <c r="G4" s="8">
        <v>167.0</v>
      </c>
      <c r="H4" s="8"/>
      <c r="I4" s="8">
        <v>1.0</v>
      </c>
      <c r="J4" s="8"/>
      <c r="K4" s="8"/>
      <c r="L4" s="8"/>
      <c r="M4" s="5">
        <f t="shared" si="1"/>
        <v>113</v>
      </c>
      <c r="N4" s="5">
        <f t="shared" si="2"/>
        <v>0</v>
      </c>
      <c r="O4" s="5">
        <f t="shared" si="3"/>
        <v>8</v>
      </c>
      <c r="P4" s="8">
        <v>4.0</v>
      </c>
      <c r="Q4" s="8"/>
      <c r="R4" s="5">
        <f t="shared" si="4"/>
        <v>0</v>
      </c>
      <c r="S4" s="8"/>
      <c r="T4" s="8"/>
      <c r="U4" s="8"/>
      <c r="V4" s="8"/>
      <c r="W4" s="5">
        <f t="shared" si="5"/>
        <v>125</v>
      </c>
      <c r="X4" s="8">
        <v>1.0</v>
      </c>
      <c r="Y4" s="5">
        <f t="shared" si="6"/>
        <v>125</v>
      </c>
      <c r="Z4" s="5">
        <f>SUM(Y4:Y7)</f>
        <v>471</v>
      </c>
    </row>
    <row r="5">
      <c r="A5" s="4"/>
      <c r="B5" s="8" t="s">
        <v>71</v>
      </c>
      <c r="C5" s="8">
        <v>7.0</v>
      </c>
      <c r="D5" s="8">
        <v>6.0</v>
      </c>
      <c r="E5" s="8">
        <v>1.0</v>
      </c>
      <c r="F5" s="8">
        <v>0.0</v>
      </c>
      <c r="G5" s="8">
        <v>117.0</v>
      </c>
      <c r="H5" s="8"/>
      <c r="I5" s="8"/>
      <c r="J5" s="8"/>
      <c r="K5" s="8"/>
      <c r="L5" s="8"/>
      <c r="M5" s="5">
        <f t="shared" si="1"/>
        <v>11</v>
      </c>
      <c r="N5" s="5">
        <f t="shared" si="2"/>
        <v>0</v>
      </c>
      <c r="O5" s="5">
        <f t="shared" si="3"/>
        <v>0</v>
      </c>
      <c r="P5" s="8">
        <v>0.0</v>
      </c>
      <c r="Q5" s="8"/>
      <c r="R5" s="5">
        <f t="shared" si="4"/>
        <v>0</v>
      </c>
      <c r="S5" s="8"/>
      <c r="T5" s="8"/>
      <c r="U5" s="8">
        <v>8.0</v>
      </c>
      <c r="V5" s="8"/>
      <c r="W5" s="5">
        <f t="shared" si="5"/>
        <v>19</v>
      </c>
      <c r="X5" s="8">
        <v>1.0</v>
      </c>
      <c r="Y5" s="5">
        <f t="shared" si="6"/>
        <v>19</v>
      </c>
      <c r="Z5" s="5"/>
    </row>
    <row r="6">
      <c r="A6" s="4"/>
      <c r="B6" s="8" t="s">
        <v>86</v>
      </c>
      <c r="C6" s="8">
        <v>59.0</v>
      </c>
      <c r="D6" s="8">
        <v>20.0</v>
      </c>
      <c r="E6" s="8">
        <v>4.0</v>
      </c>
      <c r="F6" s="8">
        <v>6.0</v>
      </c>
      <c r="G6" s="12">
        <v>295.0</v>
      </c>
      <c r="H6" s="12"/>
      <c r="I6" s="8">
        <v>1.0</v>
      </c>
      <c r="J6" s="8"/>
      <c r="K6" s="8"/>
      <c r="L6" s="8"/>
      <c r="M6" s="5">
        <f t="shared" si="1"/>
        <v>111</v>
      </c>
      <c r="N6" s="5">
        <f t="shared" si="2"/>
        <v>0</v>
      </c>
      <c r="O6" s="5">
        <f t="shared" si="3"/>
        <v>8</v>
      </c>
      <c r="P6" s="8">
        <v>6.0</v>
      </c>
      <c r="Q6" s="8"/>
      <c r="R6" s="5">
        <f t="shared" si="4"/>
        <v>0</v>
      </c>
      <c r="S6" s="8"/>
      <c r="T6" s="8"/>
      <c r="U6" s="8"/>
      <c r="V6" s="8"/>
      <c r="W6" s="5">
        <f t="shared" si="5"/>
        <v>125</v>
      </c>
      <c r="X6" s="8">
        <v>2.0</v>
      </c>
      <c r="Y6" s="5">
        <f t="shared" si="6"/>
        <v>250</v>
      </c>
      <c r="Z6" s="8"/>
    </row>
    <row r="7">
      <c r="A7" s="4"/>
      <c r="B7" s="8" t="s">
        <v>43</v>
      </c>
      <c r="C7" s="8">
        <v>47.0</v>
      </c>
      <c r="D7" s="8">
        <v>28.0</v>
      </c>
      <c r="E7" s="8">
        <v>4.0</v>
      </c>
      <c r="F7" s="8">
        <v>1.0</v>
      </c>
      <c r="G7" s="12">
        <v>168.0</v>
      </c>
      <c r="H7" s="12">
        <v>1.0</v>
      </c>
      <c r="I7" s="8"/>
      <c r="J7" s="8"/>
      <c r="K7" s="8"/>
      <c r="L7" s="8"/>
      <c r="M7" s="5">
        <f t="shared" si="1"/>
        <v>69</v>
      </c>
      <c r="N7" s="5">
        <f t="shared" si="2"/>
        <v>4</v>
      </c>
      <c r="O7" s="5">
        <f t="shared" si="3"/>
        <v>0</v>
      </c>
      <c r="P7" s="8">
        <v>4.0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77</v>
      </c>
      <c r="X7" s="8">
        <v>1.0</v>
      </c>
      <c r="Y7" s="5">
        <f t="shared" si="6"/>
        <v>77</v>
      </c>
      <c r="Z7" s="8"/>
    </row>
    <row r="8">
      <c r="A8" s="4" t="s">
        <v>3</v>
      </c>
      <c r="B8" s="2" t="s">
        <v>106</v>
      </c>
      <c r="C8" s="8">
        <v>61.0</v>
      </c>
      <c r="D8" s="8">
        <v>38.0</v>
      </c>
      <c r="E8" s="8">
        <v>4.0</v>
      </c>
      <c r="F8" s="8">
        <v>4.0</v>
      </c>
      <c r="G8" s="12">
        <v>161.0</v>
      </c>
      <c r="H8" s="12"/>
      <c r="I8" s="8">
        <v>1.0</v>
      </c>
      <c r="J8" s="8">
        <v>0.0</v>
      </c>
      <c r="K8" s="8">
        <v>1.0</v>
      </c>
      <c r="L8" s="8">
        <v>14.0</v>
      </c>
      <c r="M8" s="5">
        <f t="shared" si="1"/>
        <v>101</v>
      </c>
      <c r="N8" s="5">
        <f t="shared" si="2"/>
        <v>0</v>
      </c>
      <c r="O8" s="5">
        <f t="shared" si="3"/>
        <v>8</v>
      </c>
      <c r="P8" s="8">
        <v>4.0</v>
      </c>
      <c r="Q8" s="8"/>
      <c r="R8" s="5">
        <f t="shared" si="4"/>
        <v>1</v>
      </c>
      <c r="S8" s="8"/>
      <c r="T8" s="8"/>
      <c r="U8" s="8"/>
      <c r="V8" s="8"/>
      <c r="W8" s="5">
        <f t="shared" si="5"/>
        <v>114</v>
      </c>
      <c r="X8" s="8">
        <v>1.0</v>
      </c>
      <c r="Y8" s="5">
        <f t="shared" si="6"/>
        <v>114</v>
      </c>
      <c r="Z8" s="8">
        <f>sum(Y8:Y9)</f>
        <v>117</v>
      </c>
    </row>
    <row r="9">
      <c r="A9" s="4"/>
      <c r="B9" s="2" t="s">
        <v>129</v>
      </c>
      <c r="C9" s="8">
        <v>3.0</v>
      </c>
      <c r="D9" s="8">
        <v>5.0</v>
      </c>
      <c r="E9" s="8">
        <v>0.0</v>
      </c>
      <c r="F9" s="8">
        <v>0.0</v>
      </c>
      <c r="G9" s="12">
        <v>60.0</v>
      </c>
      <c r="H9" s="12"/>
      <c r="I9" s="8"/>
      <c r="J9" s="8"/>
      <c r="K9" s="8"/>
      <c r="L9" s="8"/>
      <c r="M9" s="5">
        <f t="shared" si="1"/>
        <v>3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3</v>
      </c>
      <c r="X9" s="8">
        <v>1.0</v>
      </c>
      <c r="Y9" s="5">
        <f t="shared" si="6"/>
        <v>3</v>
      </c>
      <c r="Z9" s="8"/>
    </row>
    <row r="10">
      <c r="A10" s="9" t="s">
        <v>5</v>
      </c>
      <c r="B10" s="8" t="s">
        <v>107</v>
      </c>
      <c r="C10" s="8"/>
      <c r="D10" s="8"/>
      <c r="E10" s="8"/>
      <c r="F10" s="8"/>
      <c r="G10" s="12"/>
      <c r="H10" s="12"/>
      <c r="I10" s="8"/>
      <c r="J10" s="8">
        <v>0.0</v>
      </c>
      <c r="K10" s="8">
        <v>4.0</v>
      </c>
      <c r="L10" s="8">
        <v>8.33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4</v>
      </c>
      <c r="S10" s="8">
        <v>0.0</v>
      </c>
      <c r="T10" s="8"/>
      <c r="U10" s="8"/>
      <c r="V10" s="8"/>
      <c r="W10" s="5">
        <f t="shared" si="5"/>
        <v>4</v>
      </c>
      <c r="X10" s="8">
        <v>1.0</v>
      </c>
      <c r="Y10" s="5">
        <f t="shared" si="6"/>
        <v>4</v>
      </c>
      <c r="Z10" s="5">
        <f>SUM(Y10:Y12)</f>
        <v>48</v>
      </c>
    </row>
    <row r="11">
      <c r="A11" s="9"/>
      <c r="B11" s="8" t="s">
        <v>48</v>
      </c>
      <c r="C11" s="8"/>
      <c r="D11" s="8"/>
      <c r="E11" s="8"/>
      <c r="F11" s="8"/>
      <c r="G11" s="12"/>
      <c r="H11" s="12"/>
      <c r="I11" s="8"/>
      <c r="J11" s="8">
        <v>0.0</v>
      </c>
      <c r="K11" s="8">
        <v>7.0</v>
      </c>
      <c r="L11" s="8">
        <v>8.5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7</v>
      </c>
      <c r="S11" s="8">
        <v>0.0</v>
      </c>
      <c r="T11" s="8"/>
      <c r="U11" s="8"/>
      <c r="V11" s="8"/>
      <c r="W11" s="5">
        <f t="shared" si="5"/>
        <v>7</v>
      </c>
      <c r="X11" s="8">
        <v>1.0</v>
      </c>
      <c r="Y11" s="5">
        <f t="shared" si="6"/>
        <v>7</v>
      </c>
      <c r="Z11" s="5"/>
    </row>
    <row r="12">
      <c r="A12" s="3"/>
      <c r="B12" s="2" t="s">
        <v>49</v>
      </c>
      <c r="C12" s="2"/>
      <c r="D12" s="2"/>
      <c r="E12" s="2"/>
      <c r="F12" s="2"/>
      <c r="G12" s="2"/>
      <c r="H12" s="3"/>
      <c r="I12" s="3"/>
      <c r="J12" s="2">
        <v>1.0</v>
      </c>
      <c r="K12" s="2">
        <v>10.0</v>
      </c>
      <c r="L12" s="2">
        <v>12.25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35</v>
      </c>
      <c r="S12" s="8">
        <v>-6.0</v>
      </c>
      <c r="T12" s="8">
        <v>8.0</v>
      </c>
      <c r="U12" s="8"/>
      <c r="V12" s="8"/>
      <c r="W12" s="5">
        <f t="shared" si="5"/>
        <v>37</v>
      </c>
      <c r="X12" s="8">
        <v>1.0</v>
      </c>
      <c r="Y12" s="5">
        <f t="shared" si="6"/>
        <v>37</v>
      </c>
      <c r="Z12" s="3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57</v>
      </c>
      <c r="C2" s="8">
        <v>39.0</v>
      </c>
      <c r="D2" s="8">
        <v>32.0</v>
      </c>
      <c r="E2" s="8">
        <v>2.0</v>
      </c>
      <c r="F2" s="8">
        <v>2.0</v>
      </c>
      <c r="G2" s="8">
        <v>122.0</v>
      </c>
      <c r="H2" s="8">
        <v>1.0</v>
      </c>
      <c r="I2" s="8"/>
      <c r="J2" s="8"/>
      <c r="K2" s="8"/>
      <c r="L2" s="8"/>
      <c r="M2" s="5">
        <f t="shared" ref="M2:M6" si="1">(C2*1)+(E2*4)+(F2*6)</f>
        <v>59</v>
      </c>
      <c r="N2" s="5">
        <f t="shared" ref="N2:N6" si="2">H2*4</f>
        <v>4</v>
      </c>
      <c r="O2" s="5">
        <f t="shared" ref="O2:O6" si="3">I2*8</f>
        <v>0</v>
      </c>
      <c r="P2" s="8">
        <v>0.0</v>
      </c>
      <c r="Q2" s="8"/>
      <c r="R2" s="5">
        <f t="shared" ref="R2:R6" si="4">(J2*25)+(K2*1)</f>
        <v>0</v>
      </c>
      <c r="S2" s="8"/>
      <c r="T2" s="8"/>
      <c r="U2" s="8"/>
      <c r="V2" s="8"/>
      <c r="W2" s="5">
        <f t="shared" ref="W2:W6" si="5">SUM(M2:V2)</f>
        <v>63</v>
      </c>
      <c r="X2" s="8">
        <v>1.0</v>
      </c>
      <c r="Y2" s="5">
        <f t="shared" ref="Y2:Y6" si="6">W2*X2</f>
        <v>63</v>
      </c>
      <c r="Z2" s="5">
        <f>sum(Y2:Y3)</f>
        <v>174</v>
      </c>
    </row>
    <row r="3">
      <c r="A3" s="4"/>
      <c r="B3" s="8" t="s">
        <v>126</v>
      </c>
      <c r="C3" s="8">
        <v>57.0</v>
      </c>
      <c r="D3" s="8">
        <v>33.0</v>
      </c>
      <c r="E3" s="8">
        <v>4.0</v>
      </c>
      <c r="F3" s="8">
        <v>4.0</v>
      </c>
      <c r="G3" s="8">
        <v>173.0</v>
      </c>
      <c r="H3" s="8"/>
      <c r="I3" s="8">
        <v>1.0</v>
      </c>
      <c r="J3" s="8"/>
      <c r="K3" s="8"/>
      <c r="L3" s="8"/>
      <c r="M3" s="5">
        <f t="shared" si="1"/>
        <v>97</v>
      </c>
      <c r="N3" s="5">
        <f t="shared" si="2"/>
        <v>0</v>
      </c>
      <c r="O3" s="5">
        <f t="shared" si="3"/>
        <v>8</v>
      </c>
      <c r="P3" s="8">
        <v>6.0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111</v>
      </c>
      <c r="X3" s="8">
        <v>1.0</v>
      </c>
      <c r="Y3" s="5">
        <f t="shared" si="6"/>
        <v>111</v>
      </c>
      <c r="Z3" s="5"/>
    </row>
    <row r="4">
      <c r="A4" s="4" t="s">
        <v>2</v>
      </c>
      <c r="B4" s="8" t="s">
        <v>45</v>
      </c>
      <c r="C4" s="8">
        <v>36.0</v>
      </c>
      <c r="D4" s="8">
        <v>19.0</v>
      </c>
      <c r="E4" s="8">
        <v>5.0</v>
      </c>
      <c r="F4" s="8">
        <v>2.0</v>
      </c>
      <c r="G4" s="8">
        <v>189.0</v>
      </c>
      <c r="H4" s="8">
        <v>1.0</v>
      </c>
      <c r="I4" s="8"/>
      <c r="J4" s="8"/>
      <c r="K4" s="8"/>
      <c r="L4" s="8"/>
      <c r="M4" s="5">
        <f t="shared" si="1"/>
        <v>68</v>
      </c>
      <c r="N4" s="5">
        <f t="shared" si="2"/>
        <v>4</v>
      </c>
      <c r="O4" s="5">
        <f t="shared" si="3"/>
        <v>0</v>
      </c>
      <c r="P4" s="8">
        <v>6.0</v>
      </c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86</v>
      </c>
      <c r="X4" s="8">
        <v>1.5</v>
      </c>
      <c r="Y4" s="5">
        <f t="shared" si="6"/>
        <v>129</v>
      </c>
      <c r="Z4" s="5">
        <f>SUM(Y4)</f>
        <v>129</v>
      </c>
    </row>
    <row r="5">
      <c r="A5" s="4" t="s">
        <v>3</v>
      </c>
      <c r="B5" s="2" t="s">
        <v>91</v>
      </c>
      <c r="C5" s="8">
        <v>41.0</v>
      </c>
      <c r="D5" s="8">
        <v>31.0</v>
      </c>
      <c r="E5" s="8">
        <v>3.0</v>
      </c>
      <c r="F5" s="8">
        <v>2.0</v>
      </c>
      <c r="G5" s="12">
        <v>132.0</v>
      </c>
      <c r="H5" s="12">
        <v>1.0</v>
      </c>
      <c r="I5" s="8"/>
      <c r="J5" s="8"/>
      <c r="K5" s="8"/>
      <c r="L5" s="8"/>
      <c r="M5" s="5">
        <f t="shared" si="1"/>
        <v>65</v>
      </c>
      <c r="N5" s="5">
        <f t="shared" si="2"/>
        <v>4</v>
      </c>
      <c r="O5" s="5">
        <f t="shared" si="3"/>
        <v>0</v>
      </c>
      <c r="P5" s="8">
        <v>2.0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71</v>
      </c>
      <c r="X5" s="8">
        <v>1.0</v>
      </c>
      <c r="Y5" s="5">
        <f t="shared" si="6"/>
        <v>71</v>
      </c>
      <c r="Z5" s="8">
        <f>sum(Y5:Y6)</f>
        <v>79</v>
      </c>
    </row>
    <row r="6">
      <c r="A6" s="4"/>
      <c r="B6" s="2" t="s">
        <v>46</v>
      </c>
      <c r="C6" s="8">
        <v>3.0</v>
      </c>
      <c r="D6" s="8">
        <v>4.0</v>
      </c>
      <c r="E6" s="8">
        <v>0.0</v>
      </c>
      <c r="F6" s="8">
        <v>0.0</v>
      </c>
      <c r="G6" s="12">
        <v>75.0</v>
      </c>
      <c r="H6" s="12"/>
      <c r="I6" s="8"/>
      <c r="J6" s="8">
        <v>0.0</v>
      </c>
      <c r="K6" s="8">
        <v>3.0</v>
      </c>
      <c r="L6" s="8">
        <v>13.0</v>
      </c>
      <c r="M6" s="5">
        <f t="shared" si="1"/>
        <v>3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3</v>
      </c>
      <c r="S6" s="8">
        <v>-6.0</v>
      </c>
      <c r="T6" s="8"/>
      <c r="U6" s="8">
        <v>8.0</v>
      </c>
      <c r="V6" s="8"/>
      <c r="W6" s="5">
        <f t="shared" si="5"/>
        <v>8</v>
      </c>
      <c r="X6" s="8">
        <v>1.0</v>
      </c>
      <c r="Y6" s="5">
        <f t="shared" si="6"/>
        <v>8</v>
      </c>
      <c r="Z6" s="8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60</v>
      </c>
      <c r="C2" s="8">
        <v>27.0</v>
      </c>
      <c r="D2" s="8">
        <v>27.0</v>
      </c>
      <c r="E2" s="8">
        <v>1.0</v>
      </c>
      <c r="F2" s="8">
        <v>1.0</v>
      </c>
      <c r="G2" s="8">
        <v>100.0</v>
      </c>
      <c r="H2" s="8">
        <v>1.0</v>
      </c>
      <c r="I2" s="8"/>
      <c r="J2" s="8"/>
      <c r="K2" s="8"/>
      <c r="L2" s="8"/>
      <c r="M2" s="5">
        <f t="shared" ref="M2:M15" si="1">(C2*1)+(E2*4)+(F2*6)</f>
        <v>37</v>
      </c>
      <c r="N2" s="5">
        <f t="shared" ref="N2:N15" si="2">H2*4</f>
        <v>4</v>
      </c>
      <c r="O2" s="5">
        <f t="shared" ref="O2:O15" si="3">I2*8</f>
        <v>0</v>
      </c>
      <c r="P2" s="8">
        <v>0.0</v>
      </c>
      <c r="Q2" s="8"/>
      <c r="R2" s="5">
        <f t="shared" ref="R2:R15" si="4">(J2*25)+(K2*1)</f>
        <v>0</v>
      </c>
      <c r="S2" s="8"/>
      <c r="T2" s="8"/>
      <c r="U2" s="8"/>
      <c r="V2" s="8"/>
      <c r="W2" s="5">
        <f t="shared" ref="W2:W15" si="5">SUM(M2:V2)</f>
        <v>41</v>
      </c>
      <c r="X2" s="8">
        <v>1.0</v>
      </c>
      <c r="Y2" s="5">
        <f t="shared" ref="Y2:Y15" si="6">W2*X2</f>
        <v>41</v>
      </c>
      <c r="Z2" s="5">
        <f>sum(Y2:Y4)</f>
        <v>51</v>
      </c>
    </row>
    <row r="3">
      <c r="A3" s="4"/>
      <c r="B3" s="8" t="s">
        <v>85</v>
      </c>
      <c r="C3" s="8">
        <v>6.0</v>
      </c>
      <c r="D3" s="8">
        <v>7.0</v>
      </c>
      <c r="E3" s="8">
        <v>1.0</v>
      </c>
      <c r="F3" s="8">
        <v>0.0</v>
      </c>
      <c r="G3" s="8">
        <v>86.0</v>
      </c>
      <c r="H3" s="8"/>
      <c r="I3" s="8"/>
      <c r="J3" s="8"/>
      <c r="K3" s="8"/>
      <c r="L3" s="8"/>
      <c r="M3" s="5">
        <f t="shared" si="1"/>
        <v>10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10</v>
      </c>
      <c r="X3" s="8">
        <v>1.0</v>
      </c>
      <c r="Y3" s="5">
        <f t="shared" si="6"/>
        <v>10</v>
      </c>
      <c r="Z3" s="5"/>
    </row>
    <row r="4">
      <c r="A4" s="4"/>
      <c r="B4" s="13" t="s">
        <v>122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0</v>
      </c>
      <c r="X4" s="8">
        <v>1.0</v>
      </c>
      <c r="Y4" s="5">
        <f t="shared" si="6"/>
        <v>0</v>
      </c>
      <c r="Z4" s="5"/>
    </row>
    <row r="5">
      <c r="A5" s="4" t="s">
        <v>2</v>
      </c>
      <c r="B5" s="8" t="s">
        <v>93</v>
      </c>
      <c r="C5" s="8">
        <v>3.0</v>
      </c>
      <c r="D5" s="8">
        <v>6.0</v>
      </c>
      <c r="E5" s="8">
        <v>0.0</v>
      </c>
      <c r="F5" s="8">
        <v>0.0</v>
      </c>
      <c r="G5" s="8">
        <v>50.0</v>
      </c>
      <c r="H5" s="8"/>
      <c r="I5" s="8"/>
      <c r="J5" s="8"/>
      <c r="K5" s="8"/>
      <c r="L5" s="8"/>
      <c r="M5" s="5">
        <f t="shared" si="1"/>
        <v>3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/>
      <c r="V5" s="8"/>
      <c r="W5" s="5">
        <f t="shared" si="5"/>
        <v>3</v>
      </c>
      <c r="X5" s="8">
        <v>1.0</v>
      </c>
      <c r="Y5" s="5">
        <f t="shared" si="6"/>
        <v>3</v>
      </c>
      <c r="Z5" s="5">
        <f>SUM(Y5:Y7)</f>
        <v>62</v>
      </c>
    </row>
    <row r="6">
      <c r="A6" s="4"/>
      <c r="B6" s="8" t="s">
        <v>87</v>
      </c>
      <c r="C6" s="8">
        <v>6.0</v>
      </c>
      <c r="D6" s="8">
        <v>9.0</v>
      </c>
      <c r="E6" s="8">
        <v>0.0</v>
      </c>
      <c r="F6" s="8">
        <v>0.0</v>
      </c>
      <c r="G6" s="8">
        <v>67.0</v>
      </c>
      <c r="H6" s="8"/>
      <c r="I6" s="8"/>
      <c r="J6" s="8"/>
      <c r="K6" s="8"/>
      <c r="L6" s="8"/>
      <c r="M6" s="5">
        <f t="shared" si="1"/>
        <v>6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14</v>
      </c>
      <c r="X6" s="8">
        <v>1.0</v>
      </c>
      <c r="Y6" s="5">
        <f t="shared" si="6"/>
        <v>14</v>
      </c>
      <c r="Z6" s="5"/>
    </row>
    <row r="7">
      <c r="A7" s="4"/>
      <c r="B7" s="8" t="s">
        <v>88</v>
      </c>
      <c r="C7" s="8">
        <v>7.0</v>
      </c>
      <c r="D7" s="8">
        <v>8.0</v>
      </c>
      <c r="E7" s="8">
        <v>0.0</v>
      </c>
      <c r="F7" s="8">
        <v>0.0</v>
      </c>
      <c r="G7" s="12">
        <v>88.0</v>
      </c>
      <c r="H7" s="12"/>
      <c r="I7" s="8"/>
      <c r="J7" s="8">
        <v>1.0</v>
      </c>
      <c r="K7" s="8">
        <v>9.0</v>
      </c>
      <c r="L7" s="8">
        <v>5.5</v>
      </c>
      <c r="M7" s="5">
        <f t="shared" si="1"/>
        <v>7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34</v>
      </c>
      <c r="S7" s="8">
        <v>4.0</v>
      </c>
      <c r="T7" s="8"/>
      <c r="U7" s="8"/>
      <c r="V7" s="8"/>
      <c r="W7" s="5">
        <f t="shared" si="5"/>
        <v>45</v>
      </c>
      <c r="X7" s="8">
        <v>1.0</v>
      </c>
      <c r="Y7" s="5">
        <f t="shared" si="6"/>
        <v>45</v>
      </c>
      <c r="Z7" s="8"/>
    </row>
    <row r="8">
      <c r="A8" s="4" t="s">
        <v>3</v>
      </c>
      <c r="B8" s="16" t="s">
        <v>72</v>
      </c>
      <c r="C8" s="8"/>
      <c r="D8" s="8"/>
      <c r="E8" s="8"/>
      <c r="F8" s="8"/>
      <c r="G8" s="12"/>
      <c r="H8" s="12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0</v>
      </c>
      <c r="X8" s="8">
        <v>1.0</v>
      </c>
      <c r="Y8" s="5">
        <f t="shared" si="6"/>
        <v>0</v>
      </c>
      <c r="Z8" s="8">
        <f>sum(Y8)</f>
        <v>0</v>
      </c>
    </row>
    <row r="9">
      <c r="A9" s="9" t="s">
        <v>5</v>
      </c>
      <c r="B9" s="8" t="s">
        <v>68</v>
      </c>
      <c r="C9" s="8">
        <v>5.0</v>
      </c>
      <c r="D9" s="8">
        <v>5.0</v>
      </c>
      <c r="E9" s="8">
        <v>1.0</v>
      </c>
      <c r="F9" s="8">
        <v>0.0</v>
      </c>
      <c r="G9" s="12">
        <v>100.0</v>
      </c>
      <c r="H9" s="12"/>
      <c r="I9" s="8"/>
      <c r="J9" s="8"/>
      <c r="K9" s="8"/>
      <c r="L9" s="8"/>
      <c r="M9" s="5">
        <f t="shared" si="1"/>
        <v>9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9</v>
      </c>
      <c r="X9" s="8">
        <v>1.0</v>
      </c>
      <c r="Y9" s="5">
        <f t="shared" si="6"/>
        <v>9</v>
      </c>
      <c r="Z9" s="5">
        <f>SUM(Y9:Y15)</f>
        <v>442</v>
      </c>
    </row>
    <row r="10">
      <c r="A10" s="9"/>
      <c r="B10" s="8" t="s">
        <v>70</v>
      </c>
      <c r="C10" s="8">
        <v>21.0</v>
      </c>
      <c r="D10" s="8">
        <v>13.0</v>
      </c>
      <c r="E10" s="8">
        <v>3.0</v>
      </c>
      <c r="F10" s="8">
        <v>1.0</v>
      </c>
      <c r="G10" s="12">
        <v>162.0</v>
      </c>
      <c r="H10" s="12"/>
      <c r="I10" s="8"/>
      <c r="J10" s="8">
        <v>1.0</v>
      </c>
      <c r="K10" s="8">
        <v>2.0</v>
      </c>
      <c r="L10" s="8">
        <v>16.0</v>
      </c>
      <c r="M10" s="5">
        <f t="shared" si="1"/>
        <v>39</v>
      </c>
      <c r="N10" s="5">
        <f t="shared" si="2"/>
        <v>0</v>
      </c>
      <c r="O10" s="5">
        <f t="shared" si="3"/>
        <v>0</v>
      </c>
      <c r="P10" s="8">
        <v>4.0</v>
      </c>
      <c r="Q10" s="8"/>
      <c r="R10" s="5">
        <f t="shared" si="4"/>
        <v>27</v>
      </c>
      <c r="S10" s="8"/>
      <c r="T10" s="8"/>
      <c r="U10" s="8"/>
      <c r="V10" s="8"/>
      <c r="W10" s="5">
        <f t="shared" si="5"/>
        <v>70</v>
      </c>
      <c r="X10" s="8">
        <v>1.5</v>
      </c>
      <c r="Y10" s="5">
        <f t="shared" si="6"/>
        <v>105</v>
      </c>
      <c r="Z10" s="5"/>
    </row>
    <row r="11">
      <c r="A11" s="3"/>
      <c r="B11" s="2" t="s">
        <v>69</v>
      </c>
      <c r="C11" s="2">
        <v>73.0</v>
      </c>
      <c r="D11" s="2">
        <v>43.0</v>
      </c>
      <c r="E11" s="2">
        <v>7.0</v>
      </c>
      <c r="F11" s="2">
        <v>4.0</v>
      </c>
      <c r="G11" s="2">
        <v>169.0</v>
      </c>
      <c r="H11" s="3"/>
      <c r="I11" s="2">
        <v>1.0</v>
      </c>
      <c r="J11" s="2"/>
      <c r="K11" s="2"/>
      <c r="L11" s="2"/>
      <c r="M11" s="5">
        <f t="shared" si="1"/>
        <v>125</v>
      </c>
      <c r="N11" s="5">
        <f t="shared" si="2"/>
        <v>0</v>
      </c>
      <c r="O11" s="5">
        <f t="shared" si="3"/>
        <v>8</v>
      </c>
      <c r="P11" s="8">
        <v>4.0</v>
      </c>
      <c r="Q11" s="8"/>
      <c r="R11" s="5">
        <f t="shared" si="4"/>
        <v>0</v>
      </c>
      <c r="S11" s="8"/>
      <c r="T11" s="8"/>
      <c r="U11" s="8"/>
      <c r="V11" s="8"/>
      <c r="W11" s="5">
        <f t="shared" si="5"/>
        <v>137</v>
      </c>
      <c r="X11" s="8">
        <v>1.0</v>
      </c>
      <c r="Y11" s="5">
        <f t="shared" si="6"/>
        <v>137</v>
      </c>
      <c r="Z11" s="3"/>
    </row>
    <row r="12">
      <c r="A12" s="3"/>
      <c r="B12" s="2" t="s">
        <v>116</v>
      </c>
      <c r="C12" s="3"/>
      <c r="D12" s="3"/>
      <c r="E12" s="3"/>
      <c r="F12" s="3"/>
      <c r="G12" s="3"/>
      <c r="H12" s="3"/>
      <c r="I12" s="3"/>
      <c r="J12" s="2">
        <v>3.0</v>
      </c>
      <c r="K12" s="2">
        <v>12.0</v>
      </c>
      <c r="L12" s="2">
        <v>3.6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87</v>
      </c>
      <c r="S12" s="8">
        <v>6.0</v>
      </c>
      <c r="T12" s="8">
        <v>28.0</v>
      </c>
      <c r="U12" s="8">
        <v>4.0</v>
      </c>
      <c r="V12" s="8"/>
      <c r="W12" s="5">
        <f t="shared" si="5"/>
        <v>125</v>
      </c>
      <c r="X12" s="8">
        <v>1.0</v>
      </c>
      <c r="Y12" s="5">
        <f t="shared" si="6"/>
        <v>125</v>
      </c>
      <c r="Z12" s="3"/>
    </row>
    <row r="13">
      <c r="A13" s="3"/>
      <c r="B13" s="2" t="s">
        <v>89</v>
      </c>
      <c r="C13" s="2">
        <v>11.0</v>
      </c>
      <c r="D13" s="2">
        <v>6.0</v>
      </c>
      <c r="E13" s="2">
        <v>2.0</v>
      </c>
      <c r="F13" s="2">
        <v>0.0</v>
      </c>
      <c r="G13" s="2">
        <v>183.0</v>
      </c>
      <c r="H13" s="3"/>
      <c r="I13" s="3"/>
      <c r="J13" s="3"/>
      <c r="K13" s="3"/>
      <c r="L13" s="3"/>
      <c r="M13" s="5">
        <f t="shared" si="1"/>
        <v>19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0</v>
      </c>
      <c r="S13" s="8"/>
      <c r="T13" s="8"/>
      <c r="U13" s="8"/>
      <c r="V13" s="8"/>
      <c r="W13" s="5">
        <f t="shared" si="5"/>
        <v>19</v>
      </c>
      <c r="X13" s="8">
        <v>2.0</v>
      </c>
      <c r="Y13" s="5">
        <f t="shared" si="6"/>
        <v>38</v>
      </c>
      <c r="Z13" s="3"/>
    </row>
    <row r="14">
      <c r="A14" s="3"/>
      <c r="B14" s="2" t="s">
        <v>115</v>
      </c>
      <c r="C14" s="2">
        <v>18.0</v>
      </c>
      <c r="D14" s="2">
        <v>16.0</v>
      </c>
      <c r="E14" s="2">
        <v>1.0</v>
      </c>
      <c r="F14" s="2">
        <v>1.0</v>
      </c>
      <c r="G14" s="2">
        <v>112.0</v>
      </c>
      <c r="H14" s="3"/>
      <c r="I14" s="3"/>
      <c r="J14" s="3"/>
      <c r="K14" s="3"/>
      <c r="L14" s="3"/>
      <c r="M14" s="5">
        <f t="shared" si="1"/>
        <v>28</v>
      </c>
      <c r="N14" s="5">
        <f t="shared" si="2"/>
        <v>0</v>
      </c>
      <c r="O14" s="5">
        <f t="shared" si="3"/>
        <v>0</v>
      </c>
      <c r="P14" s="8">
        <v>0.0</v>
      </c>
      <c r="Q14" s="8"/>
      <c r="R14" s="5">
        <f t="shared" si="4"/>
        <v>0</v>
      </c>
      <c r="S14" s="8"/>
      <c r="T14" s="8"/>
      <c r="U14" s="8"/>
      <c r="V14" s="8"/>
      <c r="W14" s="5">
        <f t="shared" si="5"/>
        <v>28</v>
      </c>
      <c r="X14" s="8">
        <v>1.0</v>
      </c>
      <c r="Y14" s="5">
        <f t="shared" si="6"/>
        <v>28</v>
      </c>
      <c r="Z14" s="3"/>
    </row>
    <row r="15">
      <c r="A15" s="3"/>
      <c r="B15" s="15" t="s">
        <v>130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0</v>
      </c>
      <c r="S15" s="8"/>
      <c r="T15" s="8"/>
      <c r="U15" s="8"/>
      <c r="V15" s="8"/>
      <c r="W15" s="5">
        <f t="shared" si="5"/>
        <v>0</v>
      </c>
      <c r="X15" s="8">
        <v>1.0</v>
      </c>
      <c r="Y15" s="5">
        <f t="shared" si="6"/>
        <v>0</v>
      </c>
      <c r="Z15" s="3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35.0</v>
      </c>
      <c r="D2" s="8">
        <v>20.0</v>
      </c>
      <c r="E2" s="8">
        <v>7.0</v>
      </c>
      <c r="F2" s="8">
        <v>0.0</v>
      </c>
      <c r="G2" s="8">
        <v>175.0</v>
      </c>
      <c r="H2" s="8">
        <v>1.0</v>
      </c>
      <c r="I2" s="8"/>
      <c r="J2" s="8"/>
      <c r="K2" s="8"/>
      <c r="L2" s="8"/>
      <c r="M2" s="5">
        <f t="shared" ref="M2:M11" si="1">(C2*1)+(E2*4)+(F2*6)</f>
        <v>63</v>
      </c>
      <c r="N2" s="5">
        <f t="shared" ref="N2:N11" si="2">H2*4</f>
        <v>4</v>
      </c>
      <c r="O2" s="5">
        <f t="shared" ref="O2:O11" si="3">I2*8</f>
        <v>0</v>
      </c>
      <c r="P2" s="8">
        <v>6.0</v>
      </c>
      <c r="Q2" s="8"/>
      <c r="R2" s="5">
        <f t="shared" ref="R2:R11" si="4">(J2*25)+(K2*1)</f>
        <v>0</v>
      </c>
      <c r="S2" s="8"/>
      <c r="T2" s="8"/>
      <c r="U2" s="8"/>
      <c r="V2" s="8"/>
      <c r="W2" s="5">
        <f t="shared" ref="W2:W11" si="5">SUM(M2:V2)</f>
        <v>73</v>
      </c>
      <c r="X2" s="8">
        <v>2.0</v>
      </c>
      <c r="Y2" s="5">
        <f t="shared" ref="Y2:Y11" si="6">W2*X2</f>
        <v>146</v>
      </c>
      <c r="Z2" s="5">
        <f>sum(Y2)</f>
        <v>146</v>
      </c>
    </row>
    <row r="3">
      <c r="A3" s="4" t="s">
        <v>2</v>
      </c>
      <c r="B3" s="13" t="s">
        <v>102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>
        <f>SUM(Y3:Y6)</f>
        <v>255</v>
      </c>
    </row>
    <row r="4">
      <c r="A4" s="4"/>
      <c r="B4" s="8" t="s">
        <v>76</v>
      </c>
      <c r="C4" s="8">
        <v>4.0</v>
      </c>
      <c r="D4" s="8">
        <v>4.0</v>
      </c>
      <c r="E4" s="8">
        <v>0.0</v>
      </c>
      <c r="F4" s="8">
        <v>0.0</v>
      </c>
      <c r="G4" s="8">
        <v>100.0</v>
      </c>
      <c r="H4" s="8"/>
      <c r="I4" s="8">
        <v>2.0</v>
      </c>
      <c r="J4" s="8">
        <v>0.0</v>
      </c>
      <c r="K4" s="8">
        <v>2.0</v>
      </c>
      <c r="L4" s="8">
        <v>18.0</v>
      </c>
      <c r="M4" s="5">
        <f t="shared" si="1"/>
        <v>4</v>
      </c>
      <c r="N4" s="5">
        <f t="shared" si="2"/>
        <v>0</v>
      </c>
      <c r="O4" s="5">
        <f t="shared" si="3"/>
        <v>16</v>
      </c>
      <c r="P4" s="8"/>
      <c r="Q4" s="8"/>
      <c r="R4" s="5">
        <f t="shared" si="4"/>
        <v>2</v>
      </c>
      <c r="S4" s="8">
        <v>-6.0</v>
      </c>
      <c r="T4" s="8"/>
      <c r="U4" s="8"/>
      <c r="V4" s="8"/>
      <c r="W4" s="5">
        <f t="shared" si="5"/>
        <v>16</v>
      </c>
      <c r="X4" s="8">
        <v>1.0</v>
      </c>
      <c r="Y4" s="5">
        <f t="shared" si="6"/>
        <v>16</v>
      </c>
      <c r="Z4" s="5"/>
    </row>
    <row r="5">
      <c r="A5" s="4"/>
      <c r="B5" s="8" t="s">
        <v>97</v>
      </c>
      <c r="C5" s="8">
        <v>117.0</v>
      </c>
      <c r="D5" s="8">
        <v>64.0</v>
      </c>
      <c r="E5" s="8">
        <v>10.0</v>
      </c>
      <c r="F5" s="8">
        <v>8.0</v>
      </c>
      <c r="G5" s="12">
        <v>183.0</v>
      </c>
      <c r="H5" s="12"/>
      <c r="I5" s="8"/>
      <c r="J5" s="8"/>
      <c r="K5" s="8"/>
      <c r="L5" s="8"/>
      <c r="M5" s="5">
        <f t="shared" si="1"/>
        <v>205</v>
      </c>
      <c r="N5" s="5">
        <f t="shared" si="2"/>
        <v>0</v>
      </c>
      <c r="O5" s="5">
        <f t="shared" si="3"/>
        <v>0</v>
      </c>
      <c r="P5" s="8">
        <v>6.0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211</v>
      </c>
      <c r="X5" s="8">
        <v>1.0</v>
      </c>
      <c r="Y5" s="5">
        <f t="shared" si="6"/>
        <v>211</v>
      </c>
      <c r="Z5" s="8"/>
    </row>
    <row r="6">
      <c r="A6" s="4"/>
      <c r="B6" s="8" t="s">
        <v>71</v>
      </c>
      <c r="C6" s="8">
        <v>16.0</v>
      </c>
      <c r="D6" s="8">
        <v>6.0</v>
      </c>
      <c r="E6" s="8">
        <v>0.0</v>
      </c>
      <c r="F6" s="8">
        <v>2.0</v>
      </c>
      <c r="G6" s="12">
        <v>267.0</v>
      </c>
      <c r="H6" s="12"/>
      <c r="I6" s="8"/>
      <c r="J6" s="8"/>
      <c r="K6" s="8"/>
      <c r="L6" s="8"/>
      <c r="M6" s="5">
        <f t="shared" si="1"/>
        <v>28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28</v>
      </c>
      <c r="X6" s="8">
        <v>1.0</v>
      </c>
      <c r="Y6" s="5">
        <f t="shared" si="6"/>
        <v>28</v>
      </c>
      <c r="Z6" s="8"/>
    </row>
    <row r="7">
      <c r="A7" s="4" t="s">
        <v>3</v>
      </c>
      <c r="B7" s="2" t="s">
        <v>83</v>
      </c>
      <c r="C7" s="8">
        <v>33.0</v>
      </c>
      <c r="D7" s="8">
        <v>18.0</v>
      </c>
      <c r="E7" s="8">
        <v>3.0</v>
      </c>
      <c r="F7" s="8">
        <v>2.0</v>
      </c>
      <c r="G7" s="12">
        <v>183.0</v>
      </c>
      <c r="H7" s="12">
        <v>1.0</v>
      </c>
      <c r="I7" s="8"/>
      <c r="J7" s="8"/>
      <c r="K7" s="8"/>
      <c r="L7" s="8"/>
      <c r="M7" s="5">
        <f t="shared" si="1"/>
        <v>57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67</v>
      </c>
      <c r="X7" s="8">
        <v>2.0</v>
      </c>
      <c r="Y7" s="5">
        <f t="shared" si="6"/>
        <v>134</v>
      </c>
      <c r="Z7" s="8">
        <f>sum(Y7:Y10)</f>
        <v>278</v>
      </c>
    </row>
    <row r="8">
      <c r="A8" s="4"/>
      <c r="B8" s="2" t="s">
        <v>78</v>
      </c>
      <c r="C8" s="8"/>
      <c r="D8" s="8"/>
      <c r="E8" s="8"/>
      <c r="F8" s="8"/>
      <c r="G8" s="12"/>
      <c r="H8" s="12"/>
      <c r="I8" s="8"/>
      <c r="J8" s="8">
        <v>0.0</v>
      </c>
      <c r="K8" s="8">
        <v>6.0</v>
      </c>
      <c r="L8" s="8">
        <v>11.0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6</v>
      </c>
      <c r="S8" s="8">
        <v>-4.0</v>
      </c>
      <c r="T8" s="8"/>
      <c r="U8" s="8"/>
      <c r="V8" s="8"/>
      <c r="W8" s="5">
        <f t="shared" si="5"/>
        <v>2</v>
      </c>
      <c r="X8" s="8">
        <v>1.0</v>
      </c>
      <c r="Y8" s="5">
        <f t="shared" si="6"/>
        <v>2</v>
      </c>
      <c r="Z8" s="8"/>
    </row>
    <row r="9">
      <c r="A9" s="4"/>
      <c r="B9" s="2" t="s">
        <v>106</v>
      </c>
      <c r="C9" s="8">
        <v>36.0</v>
      </c>
      <c r="D9" s="8">
        <v>24.0</v>
      </c>
      <c r="E9" s="8">
        <v>3.0</v>
      </c>
      <c r="F9" s="8">
        <v>2.0</v>
      </c>
      <c r="G9" s="12">
        <v>150.0</v>
      </c>
      <c r="H9" s="12">
        <v>1.0</v>
      </c>
      <c r="I9" s="8"/>
      <c r="J9" s="8"/>
      <c r="K9" s="8"/>
      <c r="L9" s="8"/>
      <c r="M9" s="5">
        <f t="shared" si="1"/>
        <v>60</v>
      </c>
      <c r="N9" s="5">
        <f t="shared" si="2"/>
        <v>4</v>
      </c>
      <c r="O9" s="5">
        <f t="shared" si="3"/>
        <v>0</v>
      </c>
      <c r="P9" s="8">
        <v>2.0</v>
      </c>
      <c r="Q9" s="8"/>
      <c r="R9" s="5">
        <f t="shared" si="4"/>
        <v>0</v>
      </c>
      <c r="S9" s="8"/>
      <c r="T9" s="8"/>
      <c r="U9" s="8">
        <v>8.0</v>
      </c>
      <c r="V9" s="8"/>
      <c r="W9" s="5">
        <f t="shared" si="5"/>
        <v>74</v>
      </c>
      <c r="X9" s="8">
        <v>1.0</v>
      </c>
      <c r="Y9" s="5">
        <f t="shared" si="6"/>
        <v>74</v>
      </c>
      <c r="Z9" s="8"/>
    </row>
    <row r="10">
      <c r="A10" s="4"/>
      <c r="B10" s="2" t="s">
        <v>129</v>
      </c>
      <c r="C10" s="8"/>
      <c r="D10" s="8"/>
      <c r="E10" s="8"/>
      <c r="F10" s="8"/>
      <c r="G10" s="12"/>
      <c r="H10" s="12"/>
      <c r="I10" s="8"/>
      <c r="J10" s="8">
        <v>2.0</v>
      </c>
      <c r="K10" s="8">
        <v>2.0</v>
      </c>
      <c r="L10" s="8">
        <v>4.0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52</v>
      </c>
      <c r="S10" s="8"/>
      <c r="T10" s="8">
        <v>16.0</v>
      </c>
      <c r="U10" s="8"/>
      <c r="V10" s="8"/>
      <c r="W10" s="5">
        <f t="shared" si="5"/>
        <v>68</v>
      </c>
      <c r="X10" s="8">
        <v>1.0</v>
      </c>
      <c r="Y10" s="5">
        <f t="shared" si="6"/>
        <v>68</v>
      </c>
      <c r="Z10" s="8"/>
    </row>
    <row r="11">
      <c r="A11" s="9" t="s">
        <v>5</v>
      </c>
      <c r="B11" s="8" t="s">
        <v>107</v>
      </c>
      <c r="C11" s="8"/>
      <c r="D11" s="8"/>
      <c r="E11" s="8"/>
      <c r="F11" s="8"/>
      <c r="G11" s="12"/>
      <c r="H11" s="12"/>
      <c r="I11" s="8"/>
      <c r="J11" s="8">
        <v>2.0</v>
      </c>
      <c r="K11" s="8">
        <v>4.0</v>
      </c>
      <c r="L11" s="8">
        <v>13.3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54</v>
      </c>
      <c r="S11" s="8">
        <v>-6.0</v>
      </c>
      <c r="T11" s="8"/>
      <c r="U11" s="8"/>
      <c r="V11" s="8"/>
      <c r="W11" s="5">
        <f t="shared" si="5"/>
        <v>48</v>
      </c>
      <c r="X11" s="8">
        <v>1.0</v>
      </c>
      <c r="Y11" s="5">
        <f t="shared" si="6"/>
        <v>48</v>
      </c>
      <c r="Z11" s="5">
        <f>SUM(Y11)</f>
        <v>48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17.0</v>
      </c>
      <c r="D2" s="8">
        <v>10.0</v>
      </c>
      <c r="E2" s="8">
        <v>3.0</v>
      </c>
      <c r="F2" s="8">
        <v>0.0</v>
      </c>
      <c r="G2" s="8">
        <v>170.0</v>
      </c>
      <c r="H2" s="8"/>
      <c r="I2" s="8"/>
      <c r="J2" s="8"/>
      <c r="K2" s="8"/>
      <c r="L2" s="8"/>
      <c r="M2" s="5">
        <f t="shared" ref="M2:M10" si="1">(C2*1)+(E2*4)+(F2*6)</f>
        <v>29</v>
      </c>
      <c r="N2" s="5">
        <f t="shared" ref="N2:N10" si="2">H2*4</f>
        <v>0</v>
      </c>
      <c r="O2" s="5">
        <f t="shared" ref="O2:O10" si="3">I2*8</f>
        <v>0</v>
      </c>
      <c r="P2" s="8">
        <v>6.0</v>
      </c>
      <c r="Q2" s="8"/>
      <c r="R2" s="5">
        <f t="shared" ref="R2:R10" si="4">(J2*25)+(K2*1)</f>
        <v>0</v>
      </c>
      <c r="S2" s="8"/>
      <c r="T2" s="8"/>
      <c r="U2" s="8"/>
      <c r="V2" s="8"/>
      <c r="W2" s="5">
        <f t="shared" ref="W2:W10" si="5">SUM(M2:V2)</f>
        <v>35</v>
      </c>
      <c r="X2" s="8">
        <v>1.0</v>
      </c>
      <c r="Y2" s="5">
        <f t="shared" ref="Y2:Y10" si="6">W2*X2</f>
        <v>35</v>
      </c>
      <c r="Z2" s="5">
        <f>sum(Y2:Y3)</f>
        <v>213</v>
      </c>
    </row>
    <row r="3">
      <c r="A3" s="4"/>
      <c r="B3" s="8" t="s">
        <v>81</v>
      </c>
      <c r="C3" s="8">
        <v>94.0</v>
      </c>
      <c r="D3" s="8">
        <v>48.0</v>
      </c>
      <c r="E3" s="8">
        <v>7.0</v>
      </c>
      <c r="F3" s="8">
        <v>5.0</v>
      </c>
      <c r="G3" s="8">
        <v>196.0</v>
      </c>
      <c r="H3" s="8">
        <v>1.0</v>
      </c>
      <c r="I3" s="8">
        <v>1.0</v>
      </c>
      <c r="J3" s="8"/>
      <c r="K3" s="8"/>
      <c r="L3" s="8"/>
      <c r="M3" s="5">
        <f t="shared" si="1"/>
        <v>152</v>
      </c>
      <c r="N3" s="5">
        <f t="shared" si="2"/>
        <v>4</v>
      </c>
      <c r="O3" s="5">
        <f t="shared" si="3"/>
        <v>8</v>
      </c>
      <c r="P3" s="8">
        <v>6.0</v>
      </c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178</v>
      </c>
      <c r="X3" s="8">
        <v>1.0</v>
      </c>
      <c r="Y3" s="5">
        <f t="shared" si="6"/>
        <v>178</v>
      </c>
      <c r="Z3" s="5"/>
    </row>
    <row r="4">
      <c r="A4" s="4" t="s">
        <v>2</v>
      </c>
      <c r="B4" s="8" t="s">
        <v>27</v>
      </c>
      <c r="C4" s="8">
        <v>62.0</v>
      </c>
      <c r="D4" s="8">
        <v>32.0</v>
      </c>
      <c r="E4" s="8">
        <v>4.0</v>
      </c>
      <c r="F4" s="8">
        <v>5.0</v>
      </c>
      <c r="G4" s="8">
        <v>194.0</v>
      </c>
      <c r="H4" s="8"/>
      <c r="I4" s="8">
        <v>1.0</v>
      </c>
      <c r="J4" s="8"/>
      <c r="K4" s="8"/>
      <c r="L4" s="8"/>
      <c r="M4" s="5">
        <f t="shared" si="1"/>
        <v>108</v>
      </c>
      <c r="N4" s="5">
        <f t="shared" si="2"/>
        <v>0</v>
      </c>
      <c r="O4" s="5">
        <f t="shared" si="3"/>
        <v>8</v>
      </c>
      <c r="P4" s="8">
        <v>6.0</v>
      </c>
      <c r="Q4" s="8"/>
      <c r="R4" s="5">
        <f t="shared" si="4"/>
        <v>0</v>
      </c>
      <c r="S4" s="8"/>
      <c r="T4" s="8"/>
      <c r="U4" s="8"/>
      <c r="V4" s="8"/>
      <c r="W4" s="5">
        <f t="shared" si="5"/>
        <v>122</v>
      </c>
      <c r="X4" s="8">
        <v>1.0</v>
      </c>
      <c r="Y4" s="5">
        <f t="shared" si="6"/>
        <v>122</v>
      </c>
      <c r="Z4" s="5">
        <f>SUM(Y4:Y6)</f>
        <v>344</v>
      </c>
    </row>
    <row r="5">
      <c r="A5" s="4"/>
      <c r="B5" s="8" t="s">
        <v>86</v>
      </c>
      <c r="C5" s="8">
        <v>34.0</v>
      </c>
      <c r="D5" s="8">
        <v>17.0</v>
      </c>
      <c r="E5" s="8">
        <v>3.0</v>
      </c>
      <c r="F5" s="8">
        <v>3.0</v>
      </c>
      <c r="G5" s="8">
        <v>200.0</v>
      </c>
      <c r="H5" s="8">
        <v>1.0</v>
      </c>
      <c r="I5" s="8"/>
      <c r="J5" s="8"/>
      <c r="K5" s="8"/>
      <c r="L5" s="8"/>
      <c r="M5" s="5">
        <f t="shared" si="1"/>
        <v>64</v>
      </c>
      <c r="N5" s="5">
        <f t="shared" si="2"/>
        <v>4</v>
      </c>
      <c r="O5" s="5">
        <f t="shared" si="3"/>
        <v>0</v>
      </c>
      <c r="P5" s="8">
        <v>6.0</v>
      </c>
      <c r="Q5" s="8"/>
      <c r="R5" s="5">
        <f t="shared" si="4"/>
        <v>0</v>
      </c>
      <c r="S5" s="8"/>
      <c r="T5" s="8"/>
      <c r="U5" s="8">
        <v>8.0</v>
      </c>
      <c r="V5" s="8"/>
      <c r="W5" s="5">
        <f t="shared" si="5"/>
        <v>82</v>
      </c>
      <c r="X5" s="8">
        <v>2.0</v>
      </c>
      <c r="Y5" s="5">
        <f t="shared" si="6"/>
        <v>164</v>
      </c>
      <c r="Z5" s="5"/>
    </row>
    <row r="6">
      <c r="A6" s="4"/>
      <c r="B6" s="8" t="s">
        <v>43</v>
      </c>
      <c r="C6" s="8">
        <v>24.0</v>
      </c>
      <c r="D6" s="8">
        <v>13.0</v>
      </c>
      <c r="E6" s="8">
        <v>2.0</v>
      </c>
      <c r="F6" s="8">
        <v>2.0</v>
      </c>
      <c r="G6" s="12">
        <v>185.0</v>
      </c>
      <c r="H6" s="12"/>
      <c r="I6" s="8"/>
      <c r="J6" s="8"/>
      <c r="K6" s="8"/>
      <c r="L6" s="8"/>
      <c r="M6" s="5">
        <f t="shared" si="1"/>
        <v>44</v>
      </c>
      <c r="N6" s="5">
        <f t="shared" si="2"/>
        <v>0</v>
      </c>
      <c r="O6" s="5">
        <f t="shared" si="3"/>
        <v>0</v>
      </c>
      <c r="P6" s="8">
        <v>6.0</v>
      </c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58</v>
      </c>
      <c r="X6" s="8">
        <v>1.0</v>
      </c>
      <c r="Y6" s="5">
        <f t="shared" si="6"/>
        <v>58</v>
      </c>
      <c r="Z6" s="8"/>
    </row>
    <row r="7">
      <c r="A7" s="4" t="s">
        <v>3</v>
      </c>
      <c r="B7" s="2" t="s">
        <v>31</v>
      </c>
      <c r="C7" s="8">
        <v>43.0</v>
      </c>
      <c r="D7" s="8">
        <v>25.0</v>
      </c>
      <c r="E7" s="8">
        <v>7.0</v>
      </c>
      <c r="F7" s="8">
        <v>1.0</v>
      </c>
      <c r="G7" s="12">
        <v>172.0</v>
      </c>
      <c r="H7" s="12">
        <v>1.0</v>
      </c>
      <c r="I7" s="8"/>
      <c r="J7" s="8"/>
      <c r="K7" s="8"/>
      <c r="L7" s="8"/>
      <c r="M7" s="5">
        <f t="shared" si="1"/>
        <v>77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87</v>
      </c>
      <c r="X7" s="8">
        <v>1.5</v>
      </c>
      <c r="Y7" s="5">
        <f t="shared" si="6"/>
        <v>130.5</v>
      </c>
      <c r="Z7" s="8">
        <f>sum(Y7:Y8)</f>
        <v>152.5</v>
      </c>
    </row>
    <row r="8">
      <c r="A8" s="4"/>
      <c r="B8" s="2" t="s">
        <v>82</v>
      </c>
      <c r="C8" s="8">
        <v>18.0</v>
      </c>
      <c r="D8" s="8">
        <v>16.0</v>
      </c>
      <c r="E8" s="8">
        <v>1.0</v>
      </c>
      <c r="F8" s="8">
        <v>0.0</v>
      </c>
      <c r="G8" s="12">
        <v>112.0</v>
      </c>
      <c r="H8" s="12"/>
      <c r="I8" s="8"/>
      <c r="J8" s="8"/>
      <c r="K8" s="8"/>
      <c r="L8" s="8"/>
      <c r="M8" s="5">
        <f t="shared" si="1"/>
        <v>22</v>
      </c>
      <c r="N8" s="5">
        <f t="shared" si="2"/>
        <v>0</v>
      </c>
      <c r="O8" s="5">
        <f t="shared" si="3"/>
        <v>0</v>
      </c>
      <c r="P8" s="8">
        <v>0.0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22</v>
      </c>
      <c r="X8" s="8">
        <v>1.0</v>
      </c>
      <c r="Y8" s="5">
        <f t="shared" si="6"/>
        <v>22</v>
      </c>
      <c r="Z8" s="8"/>
    </row>
    <row r="9">
      <c r="A9" s="9" t="s">
        <v>5</v>
      </c>
      <c r="B9" s="8" t="s">
        <v>48</v>
      </c>
      <c r="C9" s="8">
        <v>13.0</v>
      </c>
      <c r="D9" s="8">
        <v>6.0</v>
      </c>
      <c r="E9" s="8">
        <v>0.0</v>
      </c>
      <c r="F9" s="8">
        <v>1.0</v>
      </c>
      <c r="G9" s="12">
        <v>217.0</v>
      </c>
      <c r="H9" s="12"/>
      <c r="I9" s="8"/>
      <c r="J9" s="8">
        <v>3.0</v>
      </c>
      <c r="K9" s="8">
        <v>13.0</v>
      </c>
      <c r="L9" s="8">
        <v>7.0</v>
      </c>
      <c r="M9" s="5">
        <f t="shared" si="1"/>
        <v>19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88</v>
      </c>
      <c r="S9" s="8"/>
      <c r="T9" s="8">
        <v>8.0</v>
      </c>
      <c r="U9" s="8">
        <v>4.0</v>
      </c>
      <c r="V9" s="8"/>
      <c r="W9" s="5">
        <f t="shared" si="5"/>
        <v>119</v>
      </c>
      <c r="X9" s="8">
        <v>1.0</v>
      </c>
      <c r="Y9" s="5">
        <f t="shared" si="6"/>
        <v>119</v>
      </c>
      <c r="Z9" s="5">
        <f>SUM(Y9:Y10)</f>
        <v>159</v>
      </c>
    </row>
    <row r="10">
      <c r="A10" s="9"/>
      <c r="B10" s="2" t="s">
        <v>49</v>
      </c>
      <c r="C10" s="8"/>
      <c r="D10" s="8"/>
      <c r="E10" s="8"/>
      <c r="F10" s="8"/>
      <c r="G10" s="12"/>
      <c r="H10" s="12"/>
      <c r="I10" s="8"/>
      <c r="J10" s="8">
        <v>1.0</v>
      </c>
      <c r="K10" s="8">
        <v>9.0</v>
      </c>
      <c r="L10" s="8">
        <v>10.2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34</v>
      </c>
      <c r="S10" s="8">
        <v>-2.0</v>
      </c>
      <c r="T10" s="8"/>
      <c r="U10" s="8">
        <v>8.0</v>
      </c>
      <c r="V10" s="8"/>
      <c r="W10" s="5">
        <f t="shared" si="5"/>
        <v>40</v>
      </c>
      <c r="X10" s="8">
        <v>1.0</v>
      </c>
      <c r="Y10" s="5">
        <f t="shared" si="6"/>
        <v>40</v>
      </c>
      <c r="Z10" s="5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53.0</v>
      </c>
      <c r="D2" s="8">
        <v>34.0</v>
      </c>
      <c r="E2" s="8">
        <v>5.0</v>
      </c>
      <c r="F2" s="8">
        <v>2.0</v>
      </c>
      <c r="G2" s="8">
        <v>156.0</v>
      </c>
      <c r="H2" s="8"/>
      <c r="I2" s="8">
        <v>1.0</v>
      </c>
      <c r="J2" s="8"/>
      <c r="K2" s="8"/>
      <c r="L2" s="8"/>
      <c r="M2" s="5">
        <f t="shared" ref="M2:M15" si="1">(C2*1)+(E2*4)+(F2*6)</f>
        <v>85</v>
      </c>
      <c r="N2" s="5">
        <f t="shared" ref="N2:N15" si="2">H2*4</f>
        <v>0</v>
      </c>
      <c r="O2" s="5">
        <f t="shared" ref="O2:O15" si="3">I2*8</f>
        <v>8</v>
      </c>
      <c r="P2" s="8">
        <v>4.0</v>
      </c>
      <c r="Q2" s="8"/>
      <c r="R2" s="5">
        <f t="shared" ref="R2:R15" si="4">(J2*25)+(K2*1)</f>
        <v>0</v>
      </c>
      <c r="S2" s="8"/>
      <c r="T2" s="8"/>
      <c r="U2" s="8"/>
      <c r="V2" s="8"/>
      <c r="W2" s="5">
        <f t="shared" ref="W2:W15" si="5">SUM(M2:V2)</f>
        <v>97</v>
      </c>
      <c r="X2" s="8">
        <v>1.5</v>
      </c>
      <c r="Y2" s="5">
        <f t="shared" ref="Y2:Y15" si="6">W2*X2</f>
        <v>145.5</v>
      </c>
      <c r="Z2" s="5">
        <f>sum(Y2:Y6)</f>
        <v>301.5</v>
      </c>
    </row>
    <row r="3">
      <c r="A3" s="4"/>
      <c r="B3" s="8" t="s">
        <v>108</v>
      </c>
      <c r="C3" s="8">
        <v>16.0</v>
      </c>
      <c r="D3" s="8">
        <v>16.0</v>
      </c>
      <c r="E3" s="8">
        <v>1.0</v>
      </c>
      <c r="F3" s="8">
        <v>0.0</v>
      </c>
      <c r="G3" s="8">
        <v>100.0</v>
      </c>
      <c r="H3" s="8"/>
      <c r="I3" s="8"/>
      <c r="J3" s="8"/>
      <c r="K3" s="8"/>
      <c r="L3" s="8"/>
      <c r="M3" s="5">
        <f t="shared" si="1"/>
        <v>20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20</v>
      </c>
      <c r="X3" s="8">
        <v>1.0</v>
      </c>
      <c r="Y3" s="5">
        <f t="shared" si="6"/>
        <v>20</v>
      </c>
      <c r="Z3" s="5"/>
    </row>
    <row r="4">
      <c r="A4" s="4"/>
      <c r="B4" s="8" t="s">
        <v>128</v>
      </c>
      <c r="C4" s="8">
        <v>1.0</v>
      </c>
      <c r="D4" s="8">
        <v>3.0</v>
      </c>
      <c r="E4" s="8"/>
      <c r="F4" s="8"/>
      <c r="G4" s="8">
        <v>33.0</v>
      </c>
      <c r="H4" s="8"/>
      <c r="I4" s="8"/>
      <c r="J4" s="8">
        <v>0.0</v>
      </c>
      <c r="K4" s="8">
        <v>6.0</v>
      </c>
      <c r="L4" s="8">
        <v>11.5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6</v>
      </c>
      <c r="S4" s="8">
        <v>-4.0</v>
      </c>
      <c r="T4" s="8"/>
      <c r="U4" s="8"/>
      <c r="V4" s="8"/>
      <c r="W4" s="5">
        <f t="shared" si="5"/>
        <v>3</v>
      </c>
      <c r="X4" s="8">
        <v>1.0</v>
      </c>
      <c r="Y4" s="5">
        <f t="shared" si="6"/>
        <v>3</v>
      </c>
      <c r="Z4" s="5"/>
    </row>
    <row r="5">
      <c r="A5" s="4"/>
      <c r="B5" s="8" t="s">
        <v>85</v>
      </c>
      <c r="C5" s="8">
        <v>23.0</v>
      </c>
      <c r="D5" s="8">
        <v>15.0</v>
      </c>
      <c r="E5" s="8">
        <v>2.0</v>
      </c>
      <c r="F5" s="8">
        <v>1.0</v>
      </c>
      <c r="G5" s="8">
        <v>153.0</v>
      </c>
      <c r="H5" s="8"/>
      <c r="I5" s="8"/>
      <c r="J5" s="8"/>
      <c r="K5" s="8"/>
      <c r="L5" s="8"/>
      <c r="M5" s="5">
        <f t="shared" si="1"/>
        <v>37</v>
      </c>
      <c r="N5" s="5">
        <f t="shared" si="2"/>
        <v>0</v>
      </c>
      <c r="O5" s="5">
        <f t="shared" si="3"/>
        <v>0</v>
      </c>
      <c r="P5" s="8">
        <v>4.0</v>
      </c>
      <c r="Q5" s="8"/>
      <c r="R5" s="5">
        <f t="shared" si="4"/>
        <v>0</v>
      </c>
      <c r="S5" s="8"/>
      <c r="T5" s="8"/>
      <c r="U5" s="8">
        <v>8.0</v>
      </c>
      <c r="V5" s="8"/>
      <c r="W5" s="5">
        <f t="shared" si="5"/>
        <v>49</v>
      </c>
      <c r="X5" s="8">
        <v>1.0</v>
      </c>
      <c r="Y5" s="5">
        <f t="shared" si="6"/>
        <v>49</v>
      </c>
      <c r="Z5" s="5"/>
    </row>
    <row r="6">
      <c r="A6" s="4"/>
      <c r="B6" s="8" t="s">
        <v>122</v>
      </c>
      <c r="C6" s="8">
        <v>44.0</v>
      </c>
      <c r="D6" s="8">
        <v>27.0</v>
      </c>
      <c r="E6" s="8">
        <v>5.0</v>
      </c>
      <c r="F6" s="8">
        <v>2.0</v>
      </c>
      <c r="G6" s="8">
        <v>163.0</v>
      </c>
      <c r="H6" s="8">
        <v>1.0</v>
      </c>
      <c r="I6" s="8"/>
      <c r="J6" s="8"/>
      <c r="K6" s="8"/>
      <c r="L6" s="8"/>
      <c r="M6" s="5">
        <f t="shared" si="1"/>
        <v>76</v>
      </c>
      <c r="N6" s="5">
        <f t="shared" si="2"/>
        <v>4</v>
      </c>
      <c r="O6" s="5">
        <f t="shared" si="3"/>
        <v>0</v>
      </c>
      <c r="P6" s="8">
        <v>4.0</v>
      </c>
      <c r="Q6" s="8"/>
      <c r="R6" s="5">
        <f t="shared" si="4"/>
        <v>0</v>
      </c>
      <c r="S6" s="8"/>
      <c r="T6" s="8"/>
      <c r="U6" s="8"/>
      <c r="V6" s="8"/>
      <c r="W6" s="5">
        <f t="shared" si="5"/>
        <v>84</v>
      </c>
      <c r="X6" s="8">
        <v>1.0</v>
      </c>
      <c r="Y6" s="5">
        <f t="shared" si="6"/>
        <v>84</v>
      </c>
      <c r="Z6" s="5"/>
    </row>
    <row r="7">
      <c r="A7" s="4" t="s">
        <v>2</v>
      </c>
      <c r="B7" s="13" t="s">
        <v>87</v>
      </c>
      <c r="C7" s="8"/>
      <c r="D7" s="8"/>
      <c r="E7" s="8"/>
      <c r="F7" s="8"/>
      <c r="G7" s="8"/>
      <c r="H7" s="8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1.0</v>
      </c>
      <c r="Y7" s="5">
        <f t="shared" si="6"/>
        <v>0</v>
      </c>
      <c r="Z7" s="5">
        <f>SUM(Y7:Y8)</f>
        <v>57</v>
      </c>
    </row>
    <row r="8">
      <c r="A8" s="4"/>
      <c r="B8" s="8" t="s">
        <v>88</v>
      </c>
      <c r="C8" s="8"/>
      <c r="D8" s="8"/>
      <c r="E8" s="8"/>
      <c r="F8" s="8"/>
      <c r="G8" s="8"/>
      <c r="H8" s="8"/>
      <c r="I8" s="8"/>
      <c r="J8" s="8">
        <v>2.0</v>
      </c>
      <c r="K8" s="8">
        <v>7.0</v>
      </c>
      <c r="L8" s="8">
        <v>9.75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57</v>
      </c>
      <c r="S8" s="8">
        <v>0.0</v>
      </c>
      <c r="T8" s="8"/>
      <c r="U8" s="8"/>
      <c r="V8" s="8"/>
      <c r="W8" s="5">
        <f t="shared" si="5"/>
        <v>57</v>
      </c>
      <c r="X8" s="8">
        <v>1.0</v>
      </c>
      <c r="Y8" s="5">
        <f t="shared" si="6"/>
        <v>57</v>
      </c>
      <c r="Z8" s="5"/>
    </row>
    <row r="9">
      <c r="A9" s="4" t="s">
        <v>3</v>
      </c>
      <c r="B9" s="8" t="s">
        <v>119</v>
      </c>
      <c r="C9" s="8">
        <v>0.0</v>
      </c>
      <c r="D9" s="8">
        <v>2.0</v>
      </c>
      <c r="E9" s="8">
        <v>0.0</v>
      </c>
      <c r="F9" s="8">
        <v>0.0</v>
      </c>
      <c r="G9" s="12">
        <v>0.0</v>
      </c>
      <c r="H9" s="12"/>
      <c r="I9" s="8"/>
      <c r="J9" s="8">
        <v>1.0</v>
      </c>
      <c r="K9" s="8">
        <v>8.0</v>
      </c>
      <c r="L9" s="8">
        <v>10.25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>
        <v>-2.0</v>
      </c>
      <c r="R9" s="5">
        <f t="shared" si="4"/>
        <v>33</v>
      </c>
      <c r="S9" s="8">
        <v>-2.0</v>
      </c>
      <c r="T9" s="8"/>
      <c r="U9" s="8"/>
      <c r="V9" s="8"/>
      <c r="W9" s="5">
        <f t="shared" si="5"/>
        <v>29</v>
      </c>
      <c r="X9" s="8">
        <v>1.0</v>
      </c>
      <c r="Y9" s="5">
        <f t="shared" si="6"/>
        <v>29</v>
      </c>
      <c r="Z9" s="8">
        <f>sum(Y9:Y11)</f>
        <v>43</v>
      </c>
    </row>
    <row r="10">
      <c r="A10" s="4"/>
      <c r="B10" s="8" t="s">
        <v>98</v>
      </c>
      <c r="C10" s="8"/>
      <c r="D10" s="8"/>
      <c r="E10" s="8"/>
      <c r="F10" s="8"/>
      <c r="G10" s="12"/>
      <c r="H10" s="12"/>
      <c r="I10" s="8"/>
      <c r="J10" s="8">
        <v>0.0</v>
      </c>
      <c r="K10" s="8">
        <v>6.0</v>
      </c>
      <c r="L10" s="8">
        <v>8.75</v>
      </c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6</v>
      </c>
      <c r="S10" s="8">
        <v>0.0</v>
      </c>
      <c r="T10" s="8"/>
      <c r="U10" s="8">
        <v>8.0</v>
      </c>
      <c r="V10" s="8"/>
      <c r="W10" s="5">
        <f t="shared" si="5"/>
        <v>14</v>
      </c>
      <c r="X10" s="8">
        <v>1.0</v>
      </c>
      <c r="Y10" s="5">
        <f t="shared" si="6"/>
        <v>14</v>
      </c>
      <c r="Z10" s="8"/>
    </row>
    <row r="11">
      <c r="A11" s="4"/>
      <c r="B11" s="13" t="s">
        <v>72</v>
      </c>
      <c r="C11" s="8"/>
      <c r="D11" s="8"/>
      <c r="E11" s="8"/>
      <c r="F11" s="8"/>
      <c r="G11" s="12"/>
      <c r="H11" s="12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0</v>
      </c>
      <c r="X11" s="8">
        <v>1.0</v>
      </c>
      <c r="Y11" s="5">
        <f t="shared" si="6"/>
        <v>0</v>
      </c>
      <c r="Z11" s="8"/>
    </row>
    <row r="12">
      <c r="A12" s="9" t="s">
        <v>5</v>
      </c>
      <c r="B12" s="13" t="s">
        <v>99</v>
      </c>
      <c r="C12" s="8"/>
      <c r="D12" s="8"/>
      <c r="E12" s="8"/>
      <c r="F12" s="8"/>
      <c r="G12" s="12"/>
      <c r="H12" s="12"/>
      <c r="I12" s="8"/>
      <c r="J12" s="8"/>
      <c r="K12" s="8"/>
      <c r="L12" s="8"/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8"/>
      <c r="U12" s="8"/>
      <c r="V12" s="8"/>
      <c r="W12" s="5">
        <f t="shared" si="5"/>
        <v>0</v>
      </c>
      <c r="X12" s="8">
        <v>1.0</v>
      </c>
      <c r="Y12" s="5">
        <f t="shared" si="6"/>
        <v>0</v>
      </c>
      <c r="Z12" s="5">
        <f>SUM(Y12:Y15)</f>
        <v>146</v>
      </c>
    </row>
    <row r="13">
      <c r="A13" s="3"/>
      <c r="B13" s="2" t="s">
        <v>89</v>
      </c>
      <c r="C13" s="2">
        <v>35.0</v>
      </c>
      <c r="D13" s="2">
        <v>21.0</v>
      </c>
      <c r="E13" s="2">
        <v>6.0</v>
      </c>
      <c r="F13" s="2">
        <v>1.0</v>
      </c>
      <c r="G13" s="2">
        <v>167.0</v>
      </c>
      <c r="H13" s="2">
        <v>1.0</v>
      </c>
      <c r="I13" s="3"/>
      <c r="J13" s="3"/>
      <c r="K13" s="3"/>
      <c r="L13" s="3"/>
      <c r="M13" s="5">
        <f t="shared" si="1"/>
        <v>65</v>
      </c>
      <c r="N13" s="5">
        <f t="shared" si="2"/>
        <v>4</v>
      </c>
      <c r="O13" s="5">
        <f t="shared" si="3"/>
        <v>0</v>
      </c>
      <c r="P13" s="8">
        <v>4.0</v>
      </c>
      <c r="Q13" s="8"/>
      <c r="R13" s="5">
        <f t="shared" si="4"/>
        <v>0</v>
      </c>
      <c r="S13" s="8"/>
      <c r="T13" s="8"/>
      <c r="U13" s="8"/>
      <c r="V13" s="8"/>
      <c r="W13" s="5">
        <f t="shared" si="5"/>
        <v>73</v>
      </c>
      <c r="X13" s="8">
        <v>2.0</v>
      </c>
      <c r="Y13" s="5">
        <f t="shared" si="6"/>
        <v>146</v>
      </c>
      <c r="Z13" s="3"/>
    </row>
    <row r="14">
      <c r="A14" s="3"/>
      <c r="B14" s="2" t="s">
        <v>115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0</v>
      </c>
      <c r="S14" s="8"/>
      <c r="T14" s="8"/>
      <c r="U14" s="8"/>
      <c r="V14" s="8"/>
      <c r="W14" s="5">
        <f t="shared" si="5"/>
        <v>0</v>
      </c>
      <c r="X14" s="8">
        <v>1.0</v>
      </c>
      <c r="Y14" s="5">
        <f t="shared" si="6"/>
        <v>0</v>
      </c>
      <c r="Z14" s="3"/>
    </row>
    <row r="15">
      <c r="A15" s="3"/>
      <c r="B15" s="15" t="s">
        <v>130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0</v>
      </c>
      <c r="S15" s="8"/>
      <c r="T15" s="8"/>
      <c r="U15" s="8"/>
      <c r="V15" s="8"/>
      <c r="W15" s="5">
        <f t="shared" si="5"/>
        <v>0</v>
      </c>
      <c r="X15" s="8">
        <v>1.0</v>
      </c>
      <c r="Y15" s="5">
        <f t="shared" si="6"/>
        <v>0</v>
      </c>
      <c r="Z15" s="3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13.0</v>
      </c>
      <c r="D2" s="8">
        <v>9.0</v>
      </c>
      <c r="E2" s="8">
        <v>1.0</v>
      </c>
      <c r="F2" s="8">
        <v>1.0</v>
      </c>
      <c r="G2" s="8">
        <v>144.0</v>
      </c>
      <c r="H2" s="8"/>
      <c r="I2" s="8"/>
      <c r="J2" s="8"/>
      <c r="K2" s="8"/>
      <c r="L2" s="8"/>
      <c r="M2" s="5">
        <f t="shared" ref="M2:M7" si="1">(C2*1)+(E2*4)+(F2*6)</f>
        <v>23</v>
      </c>
      <c r="N2" s="5">
        <f t="shared" ref="N2:N7" si="2">H2*4</f>
        <v>0</v>
      </c>
      <c r="O2" s="5">
        <f t="shared" ref="O2:O7" si="3">I2*8</f>
        <v>0</v>
      </c>
      <c r="P2" s="8"/>
      <c r="Q2" s="8"/>
      <c r="R2" s="5">
        <f t="shared" ref="R2:R7" si="4">(J2*25)+(K2*1)</f>
        <v>0</v>
      </c>
      <c r="S2" s="8"/>
      <c r="T2" s="8"/>
      <c r="U2" s="8">
        <v>8.0</v>
      </c>
      <c r="V2" s="8"/>
      <c r="W2" s="5">
        <f t="shared" ref="W2:W7" si="5">SUM(M2:V2)</f>
        <v>31</v>
      </c>
      <c r="X2" s="8">
        <v>2.0</v>
      </c>
      <c r="Y2" s="5">
        <f t="shared" ref="Y2:Y7" si="6">W2*X2</f>
        <v>62</v>
      </c>
      <c r="Z2" s="5">
        <f>sum(Y2:Y3)</f>
        <v>108</v>
      </c>
    </row>
    <row r="3">
      <c r="A3" s="4"/>
      <c r="B3" s="8" t="s">
        <v>57</v>
      </c>
      <c r="C3" s="8">
        <v>17.0</v>
      </c>
      <c r="D3" s="8">
        <v>8.0</v>
      </c>
      <c r="E3" s="8">
        <v>0.0</v>
      </c>
      <c r="F3" s="8">
        <v>2.0</v>
      </c>
      <c r="G3" s="8">
        <v>212.0</v>
      </c>
      <c r="H3" s="8"/>
      <c r="I3" s="8"/>
      <c r="J3" s="8">
        <v>0.0</v>
      </c>
      <c r="K3" s="8">
        <v>1.0</v>
      </c>
      <c r="L3" s="8">
        <v>16.5</v>
      </c>
      <c r="M3" s="5">
        <f t="shared" si="1"/>
        <v>29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1</v>
      </c>
      <c r="S3" s="8"/>
      <c r="T3" s="8"/>
      <c r="U3" s="8">
        <v>16.0</v>
      </c>
      <c r="V3" s="8"/>
      <c r="W3" s="5">
        <f t="shared" si="5"/>
        <v>46</v>
      </c>
      <c r="X3" s="8">
        <v>1.0</v>
      </c>
      <c r="Y3" s="5">
        <f t="shared" si="6"/>
        <v>46</v>
      </c>
      <c r="Z3" s="5"/>
    </row>
    <row r="4">
      <c r="A4" s="4" t="s">
        <v>2</v>
      </c>
      <c r="B4" s="13" t="s">
        <v>102</v>
      </c>
      <c r="C4" s="8"/>
      <c r="D4" s="8"/>
      <c r="E4" s="8"/>
      <c r="F4" s="8"/>
      <c r="G4" s="8"/>
      <c r="H4" s="8"/>
      <c r="I4" s="8"/>
      <c r="J4" s="8"/>
      <c r="K4" s="8"/>
      <c r="L4" s="8"/>
      <c r="M4" s="5">
        <f t="shared" si="1"/>
        <v>0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0</v>
      </c>
      <c r="S4" s="8"/>
      <c r="T4" s="8"/>
      <c r="U4" s="8"/>
      <c r="V4" s="8"/>
      <c r="W4" s="5">
        <f t="shared" si="5"/>
        <v>0</v>
      </c>
      <c r="X4" s="8">
        <v>1.0</v>
      </c>
      <c r="Y4" s="5">
        <f t="shared" si="6"/>
        <v>0</v>
      </c>
      <c r="Z4" s="5">
        <f>SUM(Y4:Y5)</f>
        <v>60</v>
      </c>
    </row>
    <row r="5">
      <c r="A5" s="4"/>
      <c r="B5" s="8" t="s">
        <v>76</v>
      </c>
      <c r="C5" s="8">
        <v>12.0</v>
      </c>
      <c r="D5" s="8">
        <v>8.0</v>
      </c>
      <c r="E5" s="8">
        <v>1.0</v>
      </c>
      <c r="F5" s="8">
        <v>1.0</v>
      </c>
      <c r="G5" s="8">
        <v>150.0</v>
      </c>
      <c r="H5" s="8"/>
      <c r="I5" s="8"/>
      <c r="J5" s="8">
        <v>1.0</v>
      </c>
      <c r="K5" s="8">
        <v>5.0</v>
      </c>
      <c r="L5" s="8">
        <v>10.5</v>
      </c>
      <c r="M5" s="5">
        <f t="shared" si="1"/>
        <v>22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30</v>
      </c>
      <c r="S5" s="8"/>
      <c r="T5" s="8">
        <v>8.0</v>
      </c>
      <c r="U5" s="8"/>
      <c r="V5" s="8"/>
      <c r="W5" s="5">
        <f t="shared" si="5"/>
        <v>60</v>
      </c>
      <c r="X5" s="8">
        <v>1.0</v>
      </c>
      <c r="Y5" s="5">
        <f t="shared" si="6"/>
        <v>60</v>
      </c>
      <c r="Z5" s="5"/>
    </row>
    <row r="6">
      <c r="A6" s="4" t="s">
        <v>3</v>
      </c>
      <c r="B6" s="8" t="s">
        <v>83</v>
      </c>
      <c r="C6" s="8">
        <v>5.0</v>
      </c>
      <c r="D6" s="8">
        <v>7.0</v>
      </c>
      <c r="E6" s="8">
        <v>0.0</v>
      </c>
      <c r="F6" s="8">
        <v>0.0</v>
      </c>
      <c r="G6" s="12">
        <v>71.0</v>
      </c>
      <c r="H6" s="12"/>
      <c r="I6" s="8"/>
      <c r="J6" s="8"/>
      <c r="K6" s="8"/>
      <c r="L6" s="8"/>
      <c r="M6" s="5">
        <f t="shared" si="1"/>
        <v>5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>
        <v>8.0</v>
      </c>
      <c r="V6" s="8"/>
      <c r="W6" s="5">
        <f t="shared" si="5"/>
        <v>13</v>
      </c>
      <c r="X6" s="8">
        <v>2.0</v>
      </c>
      <c r="Y6" s="5">
        <f t="shared" si="6"/>
        <v>26</v>
      </c>
      <c r="Z6" s="8">
        <f>sum(Y6:Y7)</f>
        <v>95</v>
      </c>
    </row>
    <row r="7">
      <c r="A7" s="4"/>
      <c r="B7" s="8" t="s">
        <v>78</v>
      </c>
      <c r="C7" s="8"/>
      <c r="D7" s="8"/>
      <c r="E7" s="8"/>
      <c r="F7" s="8"/>
      <c r="G7" s="12"/>
      <c r="H7" s="12"/>
      <c r="I7" s="8"/>
      <c r="J7" s="8">
        <v>2.0</v>
      </c>
      <c r="K7" s="8">
        <v>15.0</v>
      </c>
      <c r="L7" s="8">
        <v>5.5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65</v>
      </c>
      <c r="S7" s="8">
        <v>4.0</v>
      </c>
      <c r="T7" s="8"/>
      <c r="U7" s="8"/>
      <c r="V7" s="8"/>
      <c r="W7" s="5">
        <f t="shared" si="5"/>
        <v>69</v>
      </c>
      <c r="X7" s="8">
        <v>1.0</v>
      </c>
      <c r="Y7" s="5">
        <f t="shared" si="6"/>
        <v>69</v>
      </c>
      <c r="Z7" s="8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76.0</v>
      </c>
      <c r="D2" s="8">
        <v>40.0</v>
      </c>
      <c r="E2" s="8">
        <v>6.0</v>
      </c>
      <c r="F2" s="8">
        <v>6.0</v>
      </c>
      <c r="G2" s="8">
        <v>190.0</v>
      </c>
      <c r="H2" s="8">
        <v>1.0</v>
      </c>
      <c r="I2" s="8">
        <v>1.0</v>
      </c>
      <c r="J2" s="8"/>
      <c r="K2" s="8"/>
      <c r="L2" s="8"/>
      <c r="M2" s="5">
        <f t="shared" ref="M2:M7" si="1">(C2*1)+(E2*4)+(F2*6)</f>
        <v>136</v>
      </c>
      <c r="N2" s="5">
        <f t="shared" ref="N2:N7" si="2">H2*4</f>
        <v>4</v>
      </c>
      <c r="O2" s="5">
        <f t="shared" ref="O2:O7" si="3">I2*8</f>
        <v>8</v>
      </c>
      <c r="P2" s="8">
        <v>6.0</v>
      </c>
      <c r="Q2" s="8"/>
      <c r="R2" s="5">
        <f t="shared" ref="R2:R7" si="4">(J2*25)+(K2*1)</f>
        <v>0</v>
      </c>
      <c r="S2" s="8"/>
      <c r="T2" s="8"/>
      <c r="U2" s="8"/>
      <c r="V2" s="8"/>
      <c r="W2" s="5">
        <f t="shared" ref="W2:W7" si="5">SUM(M2:V2)</f>
        <v>154</v>
      </c>
      <c r="X2" s="8">
        <v>1.0</v>
      </c>
      <c r="Y2" s="5">
        <f t="shared" ref="Y2:Y7" si="6">W2*X2</f>
        <v>154</v>
      </c>
      <c r="Z2" s="5">
        <f>sum(Y2:Y3)</f>
        <v>211</v>
      </c>
    </row>
    <row r="3">
      <c r="A3" s="4"/>
      <c r="B3" s="8" t="s">
        <v>81</v>
      </c>
      <c r="C3" s="8">
        <v>29.0</v>
      </c>
      <c r="D3" s="8">
        <v>20.0</v>
      </c>
      <c r="E3" s="8">
        <v>4.0</v>
      </c>
      <c r="F3" s="8">
        <v>1.0</v>
      </c>
      <c r="G3" s="8">
        <v>145.0</v>
      </c>
      <c r="H3" s="8">
        <v>1.0</v>
      </c>
      <c r="I3" s="8"/>
      <c r="J3" s="8"/>
      <c r="K3" s="8"/>
      <c r="L3" s="8"/>
      <c r="M3" s="5">
        <f t="shared" si="1"/>
        <v>51</v>
      </c>
      <c r="N3" s="5">
        <f t="shared" si="2"/>
        <v>4</v>
      </c>
      <c r="O3" s="5">
        <f t="shared" si="3"/>
        <v>0</v>
      </c>
      <c r="P3" s="8">
        <v>2.0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57</v>
      </c>
      <c r="X3" s="8">
        <v>1.0</v>
      </c>
      <c r="Y3" s="5">
        <f t="shared" si="6"/>
        <v>57</v>
      </c>
      <c r="Z3" s="5"/>
    </row>
    <row r="4">
      <c r="A4" s="4" t="s">
        <v>2</v>
      </c>
      <c r="B4" s="8" t="s">
        <v>86</v>
      </c>
      <c r="C4" s="8">
        <v>32.0</v>
      </c>
      <c r="D4" s="8">
        <v>16.0</v>
      </c>
      <c r="E4" s="8">
        <v>4.0</v>
      </c>
      <c r="F4" s="8">
        <v>2.0</v>
      </c>
      <c r="G4" s="8">
        <v>200.0</v>
      </c>
      <c r="H4" s="8">
        <v>1.0</v>
      </c>
      <c r="I4" s="8"/>
      <c r="J4" s="8">
        <v>0.0</v>
      </c>
      <c r="K4" s="8">
        <v>4.0</v>
      </c>
      <c r="L4" s="8">
        <v>12.5</v>
      </c>
      <c r="M4" s="5">
        <f t="shared" si="1"/>
        <v>60</v>
      </c>
      <c r="N4" s="5">
        <f t="shared" si="2"/>
        <v>4</v>
      </c>
      <c r="O4" s="5">
        <f t="shared" si="3"/>
        <v>0</v>
      </c>
      <c r="P4" s="8"/>
      <c r="Q4" s="8"/>
      <c r="R4" s="5">
        <f t="shared" si="4"/>
        <v>4</v>
      </c>
      <c r="S4" s="8">
        <v>-6.0</v>
      </c>
      <c r="T4" s="8"/>
      <c r="U4" s="8">
        <v>8.0</v>
      </c>
      <c r="V4" s="8"/>
      <c r="W4" s="5">
        <f t="shared" si="5"/>
        <v>70</v>
      </c>
      <c r="X4" s="8">
        <v>2.0</v>
      </c>
      <c r="Y4" s="5">
        <f t="shared" si="6"/>
        <v>140</v>
      </c>
      <c r="Z4" s="5">
        <f>SUM(Y4:Y5)</f>
        <v>349</v>
      </c>
    </row>
    <row r="5">
      <c r="A5" s="4"/>
      <c r="B5" s="8" t="s">
        <v>43</v>
      </c>
      <c r="C5" s="8">
        <v>105.0</v>
      </c>
      <c r="D5" s="8">
        <v>39.0</v>
      </c>
      <c r="E5" s="8">
        <v>7.0</v>
      </c>
      <c r="F5" s="8">
        <v>9.0</v>
      </c>
      <c r="G5" s="8">
        <v>269.0</v>
      </c>
      <c r="H5" s="8"/>
      <c r="I5" s="8">
        <v>2.0</v>
      </c>
      <c r="J5" s="8"/>
      <c r="K5" s="8"/>
      <c r="L5" s="8"/>
      <c r="M5" s="5">
        <f t="shared" si="1"/>
        <v>187</v>
      </c>
      <c r="N5" s="5">
        <f t="shared" si="2"/>
        <v>0</v>
      </c>
      <c r="O5" s="5">
        <f t="shared" si="3"/>
        <v>16</v>
      </c>
      <c r="P5" s="8">
        <v>6.0</v>
      </c>
      <c r="Q5" s="8"/>
      <c r="R5" s="5">
        <f t="shared" si="4"/>
        <v>0</v>
      </c>
      <c r="S5" s="8"/>
      <c r="T5" s="8"/>
      <c r="U5" s="8"/>
      <c r="V5" s="8"/>
      <c r="W5" s="5">
        <f t="shared" si="5"/>
        <v>209</v>
      </c>
      <c r="X5" s="8">
        <v>1.0</v>
      </c>
      <c r="Y5" s="5">
        <f t="shared" si="6"/>
        <v>209</v>
      </c>
      <c r="Z5" s="5"/>
    </row>
    <row r="6">
      <c r="A6" s="9" t="s">
        <v>5</v>
      </c>
      <c r="B6" s="8" t="s">
        <v>48</v>
      </c>
      <c r="C6" s="8"/>
      <c r="D6" s="8"/>
      <c r="E6" s="8"/>
      <c r="F6" s="8"/>
      <c r="G6" s="12"/>
      <c r="H6" s="12"/>
      <c r="I6" s="8"/>
      <c r="J6" s="8">
        <v>0.0</v>
      </c>
      <c r="K6" s="8">
        <v>6.0</v>
      </c>
      <c r="L6" s="8">
        <v>12.5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6</v>
      </c>
      <c r="S6" s="8">
        <v>-6.0</v>
      </c>
      <c r="T6" s="8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8">
        <f>sum(Y6:Y7)</f>
        <v>3</v>
      </c>
    </row>
    <row r="7">
      <c r="A7" s="4"/>
      <c r="B7" s="8" t="s">
        <v>49</v>
      </c>
      <c r="C7" s="8"/>
      <c r="D7" s="8"/>
      <c r="E7" s="8"/>
      <c r="F7" s="8"/>
      <c r="G7" s="12"/>
      <c r="H7" s="12"/>
      <c r="I7" s="8"/>
      <c r="J7" s="8">
        <v>0.0</v>
      </c>
      <c r="K7" s="8">
        <v>5.0</v>
      </c>
      <c r="L7" s="8">
        <v>10.5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5</v>
      </c>
      <c r="S7" s="8">
        <v>-2.0</v>
      </c>
      <c r="T7" s="8"/>
      <c r="U7" s="8"/>
      <c r="V7" s="8"/>
      <c r="W7" s="5">
        <f t="shared" si="5"/>
        <v>3</v>
      </c>
      <c r="X7" s="8">
        <v>1.0</v>
      </c>
      <c r="Y7" s="5">
        <f t="shared" si="6"/>
        <v>3</v>
      </c>
      <c r="Z7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25</v>
      </c>
      <c r="C2" s="8"/>
      <c r="D2" s="8"/>
      <c r="E2" s="8"/>
      <c r="F2" s="8"/>
      <c r="G2" s="8"/>
      <c r="H2" s="8"/>
      <c r="I2" s="8"/>
      <c r="J2" s="8">
        <v>2.0</v>
      </c>
      <c r="K2" s="8">
        <v>13.0</v>
      </c>
      <c r="L2" s="8">
        <v>4.25</v>
      </c>
      <c r="M2" s="5">
        <f t="shared" ref="M2:M9" si="1">(C2*1)+(E2*4)+(F2*6)</f>
        <v>0</v>
      </c>
      <c r="N2" s="5">
        <f t="shared" ref="N2:N9" si="2">H2*4</f>
        <v>0</v>
      </c>
      <c r="O2" s="5">
        <f t="shared" ref="O2:O9" si="3">I2*8</f>
        <v>0</v>
      </c>
      <c r="P2" s="8"/>
      <c r="Q2" s="8"/>
      <c r="R2" s="5">
        <f t="shared" ref="R2:R9" si="4">(J2*25)+(K2*1)</f>
        <v>63</v>
      </c>
      <c r="S2" s="8">
        <v>6.0</v>
      </c>
      <c r="T2" s="5"/>
      <c r="U2" s="5"/>
      <c r="V2" s="5"/>
      <c r="W2" s="5">
        <f t="shared" ref="W2:W9" si="5">SUM(M2:V2)</f>
        <v>69</v>
      </c>
      <c r="X2" s="8">
        <v>1.0</v>
      </c>
      <c r="Y2" s="5">
        <f t="shared" ref="Y2:Y9" si="6">W2*X2</f>
        <v>69</v>
      </c>
      <c r="Z2" s="5">
        <f>sum(Y2)</f>
        <v>69</v>
      </c>
    </row>
    <row r="3">
      <c r="A3" s="4" t="s">
        <v>2</v>
      </c>
      <c r="B3" s="8" t="s">
        <v>45</v>
      </c>
      <c r="C3" s="8">
        <v>29.0</v>
      </c>
      <c r="D3" s="8">
        <v>24.0</v>
      </c>
      <c r="E3" s="8">
        <v>2.0</v>
      </c>
      <c r="F3" s="8">
        <v>2.0</v>
      </c>
      <c r="G3" s="8">
        <v>120.83</v>
      </c>
      <c r="H3" s="8">
        <v>1.0</v>
      </c>
      <c r="I3" s="5"/>
      <c r="J3" s="8"/>
      <c r="K3" s="8"/>
      <c r="L3" s="8"/>
      <c r="M3" s="5">
        <f t="shared" si="1"/>
        <v>49</v>
      </c>
      <c r="N3" s="5">
        <f t="shared" si="2"/>
        <v>4</v>
      </c>
      <c r="O3" s="5">
        <f t="shared" si="3"/>
        <v>0</v>
      </c>
      <c r="P3" s="5"/>
      <c r="Q3" s="5"/>
      <c r="R3" s="5">
        <f t="shared" si="4"/>
        <v>0</v>
      </c>
      <c r="S3" s="8"/>
      <c r="T3" s="8"/>
      <c r="U3" s="8"/>
      <c r="V3" s="5"/>
      <c r="W3" s="5">
        <f t="shared" si="5"/>
        <v>53</v>
      </c>
      <c r="X3" s="8">
        <v>2.0</v>
      </c>
      <c r="Y3" s="5">
        <f t="shared" si="6"/>
        <v>106</v>
      </c>
      <c r="Z3" s="5">
        <f>SUM(Y3:Y4)</f>
        <v>183</v>
      </c>
    </row>
    <row r="4">
      <c r="A4" s="4"/>
      <c r="B4" s="8" t="s">
        <v>26</v>
      </c>
      <c r="C4" s="8"/>
      <c r="D4" s="8"/>
      <c r="E4" s="8"/>
      <c r="F4" s="8"/>
      <c r="G4" s="8"/>
      <c r="H4" s="5"/>
      <c r="I4" s="5"/>
      <c r="J4" s="8">
        <v>2.0</v>
      </c>
      <c r="K4" s="8">
        <v>11.0</v>
      </c>
      <c r="L4" s="8">
        <v>9.0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5"/>
      <c r="Q4" s="5"/>
      <c r="R4" s="5">
        <f t="shared" si="4"/>
        <v>61</v>
      </c>
      <c r="S4" s="8"/>
      <c r="T4" s="8">
        <v>8.0</v>
      </c>
      <c r="U4" s="8">
        <v>8.0</v>
      </c>
      <c r="V4" s="5"/>
      <c r="W4" s="5">
        <f t="shared" si="5"/>
        <v>77</v>
      </c>
      <c r="X4" s="8">
        <v>1.0</v>
      </c>
      <c r="Y4" s="5">
        <f t="shared" si="6"/>
        <v>77</v>
      </c>
      <c r="Z4" s="5"/>
    </row>
    <row r="5">
      <c r="A5" s="4" t="s">
        <v>3</v>
      </c>
      <c r="B5" s="8" t="s">
        <v>29</v>
      </c>
      <c r="C5" s="8">
        <v>97.0</v>
      </c>
      <c r="D5" s="8">
        <v>61.0</v>
      </c>
      <c r="E5" s="8">
        <v>8.0</v>
      </c>
      <c r="F5" s="8">
        <v>6.0</v>
      </c>
      <c r="G5" s="12">
        <v>159.02</v>
      </c>
      <c r="H5" s="12">
        <v>1.0</v>
      </c>
      <c r="I5" s="8">
        <v>1.0</v>
      </c>
      <c r="J5" s="5"/>
      <c r="K5" s="5"/>
      <c r="L5" s="5"/>
      <c r="M5" s="5">
        <f t="shared" si="1"/>
        <v>165</v>
      </c>
      <c r="N5" s="5">
        <f t="shared" si="2"/>
        <v>4</v>
      </c>
      <c r="O5" s="5">
        <f t="shared" si="3"/>
        <v>8</v>
      </c>
      <c r="P5" s="8">
        <v>4.0</v>
      </c>
      <c r="Q5" s="8"/>
      <c r="R5" s="5">
        <f t="shared" si="4"/>
        <v>0</v>
      </c>
      <c r="S5" s="5"/>
      <c r="T5" s="8"/>
      <c r="U5" s="8">
        <v>8.0</v>
      </c>
      <c r="V5" s="5"/>
      <c r="W5" s="5">
        <f t="shared" si="5"/>
        <v>189</v>
      </c>
      <c r="X5" s="8">
        <v>1.0</v>
      </c>
      <c r="Y5" s="5">
        <f t="shared" si="6"/>
        <v>189</v>
      </c>
      <c r="Z5" s="8">
        <f>sum(Y5:Y8)</f>
        <v>284</v>
      </c>
    </row>
    <row r="6">
      <c r="A6" s="4"/>
      <c r="B6" s="8" t="s">
        <v>30</v>
      </c>
      <c r="C6" s="8"/>
      <c r="D6" s="8"/>
      <c r="E6" s="8"/>
      <c r="F6" s="8"/>
      <c r="G6" s="12"/>
      <c r="H6" s="7"/>
      <c r="I6" s="5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5"/>
      <c r="Q6" s="5"/>
      <c r="R6" s="5">
        <f t="shared" si="4"/>
        <v>0</v>
      </c>
      <c r="S6" s="8"/>
      <c r="T6" s="5"/>
      <c r="U6" s="5"/>
      <c r="V6" s="5"/>
      <c r="W6" s="5">
        <f t="shared" si="5"/>
        <v>0</v>
      </c>
      <c r="X6" s="8">
        <v>1.0</v>
      </c>
      <c r="Y6" s="5">
        <f t="shared" si="6"/>
        <v>0</v>
      </c>
      <c r="Z6" s="5"/>
    </row>
    <row r="7">
      <c r="A7" s="4"/>
      <c r="B7" s="8" t="s">
        <v>46</v>
      </c>
      <c r="C7" s="8">
        <v>25.0</v>
      </c>
      <c r="D7" s="8">
        <v>15.0</v>
      </c>
      <c r="E7" s="8">
        <v>0.0</v>
      </c>
      <c r="F7" s="8">
        <v>3.0</v>
      </c>
      <c r="G7" s="12">
        <v>166.66</v>
      </c>
      <c r="H7" s="12">
        <v>1.0</v>
      </c>
      <c r="I7" s="5"/>
      <c r="J7" s="8"/>
      <c r="K7" s="8">
        <v>7.0</v>
      </c>
      <c r="L7" s="8">
        <v>6.2</v>
      </c>
      <c r="M7" s="5">
        <f t="shared" si="1"/>
        <v>43</v>
      </c>
      <c r="N7" s="5">
        <f t="shared" si="2"/>
        <v>4</v>
      </c>
      <c r="O7" s="5">
        <f t="shared" si="3"/>
        <v>0</v>
      </c>
      <c r="P7" s="8">
        <v>4.0</v>
      </c>
      <c r="Q7" s="5"/>
      <c r="R7" s="5">
        <f t="shared" si="4"/>
        <v>7</v>
      </c>
      <c r="S7" s="8">
        <v>2.0</v>
      </c>
      <c r="T7" s="5"/>
      <c r="U7" s="5"/>
      <c r="V7" s="8">
        <v>6.0</v>
      </c>
      <c r="W7" s="5">
        <f t="shared" si="5"/>
        <v>66</v>
      </c>
      <c r="X7" s="8">
        <v>1.0</v>
      </c>
      <c r="Y7" s="5">
        <f t="shared" si="6"/>
        <v>66</v>
      </c>
      <c r="Z7" s="5"/>
    </row>
    <row r="8">
      <c r="A8" s="4"/>
      <c r="B8" s="8" t="s">
        <v>47</v>
      </c>
      <c r="C8" s="8">
        <v>16.0</v>
      </c>
      <c r="D8" s="8">
        <v>7.0</v>
      </c>
      <c r="E8" s="8">
        <v>0.0</v>
      </c>
      <c r="F8" s="8">
        <v>2.0</v>
      </c>
      <c r="G8" s="14">
        <v>228.57</v>
      </c>
      <c r="H8" s="7"/>
      <c r="I8" s="5"/>
      <c r="J8" s="8"/>
      <c r="K8" s="8">
        <v>7.0</v>
      </c>
      <c r="L8" s="8">
        <v>13.2</v>
      </c>
      <c r="M8" s="5">
        <f t="shared" si="1"/>
        <v>28</v>
      </c>
      <c r="N8" s="5">
        <f t="shared" si="2"/>
        <v>0</v>
      </c>
      <c r="O8" s="5">
        <f t="shared" si="3"/>
        <v>0</v>
      </c>
      <c r="P8" s="5"/>
      <c r="Q8" s="5"/>
      <c r="R8" s="5">
        <f t="shared" si="4"/>
        <v>7</v>
      </c>
      <c r="S8" s="8">
        <v>-6.0</v>
      </c>
      <c r="T8" s="5"/>
      <c r="U8" s="5"/>
      <c r="V8" s="5"/>
      <c r="W8" s="5">
        <f t="shared" si="5"/>
        <v>29</v>
      </c>
      <c r="X8" s="8">
        <v>1.0</v>
      </c>
      <c r="Y8" s="5">
        <f t="shared" si="6"/>
        <v>29</v>
      </c>
      <c r="Z8" s="5"/>
    </row>
    <row r="9">
      <c r="A9" s="9" t="s">
        <v>5</v>
      </c>
      <c r="B9" s="8" t="s">
        <v>80</v>
      </c>
      <c r="C9" s="8">
        <v>8.0</v>
      </c>
      <c r="D9" s="8">
        <v>9.0</v>
      </c>
      <c r="E9" s="8">
        <v>0.0</v>
      </c>
      <c r="F9" s="8">
        <v>0.0</v>
      </c>
      <c r="G9" s="12">
        <v>88.88</v>
      </c>
      <c r="H9" s="7"/>
      <c r="I9" s="5"/>
      <c r="J9" s="5"/>
      <c r="K9" s="5"/>
      <c r="L9" s="8">
        <v>9.0</v>
      </c>
      <c r="M9" s="5">
        <f t="shared" si="1"/>
        <v>8</v>
      </c>
      <c r="N9" s="5">
        <f t="shared" si="2"/>
        <v>0</v>
      </c>
      <c r="O9" s="5">
        <f t="shared" si="3"/>
        <v>0</v>
      </c>
      <c r="P9" s="5"/>
      <c r="Q9" s="5"/>
      <c r="R9" s="5">
        <f t="shared" si="4"/>
        <v>0</v>
      </c>
      <c r="S9" s="5"/>
      <c r="T9" s="5"/>
      <c r="U9" s="5"/>
      <c r="V9" s="5"/>
      <c r="W9" s="5">
        <f t="shared" si="5"/>
        <v>8</v>
      </c>
      <c r="X9" s="8">
        <v>1.0</v>
      </c>
      <c r="Y9" s="5">
        <f t="shared" si="6"/>
        <v>8</v>
      </c>
      <c r="Z9" s="5">
        <f>SUM(Y9)</f>
        <v>8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34</v>
      </c>
      <c r="N1" s="4" t="s">
        <v>50</v>
      </c>
      <c r="O1" s="4" t="s">
        <v>51</v>
      </c>
      <c r="P1" s="4" t="s">
        <v>20</v>
      </c>
      <c r="Q1" s="4" t="s">
        <v>52</v>
      </c>
      <c r="R1" s="4" t="s">
        <v>35</v>
      </c>
      <c r="S1" s="4" t="s">
        <v>22</v>
      </c>
      <c r="T1" s="4" t="s">
        <v>53</v>
      </c>
      <c r="U1" s="4" t="s">
        <v>36</v>
      </c>
      <c r="V1" s="4" t="s">
        <v>54</v>
      </c>
      <c r="W1" s="4" t="s">
        <v>1</v>
      </c>
      <c r="X1" s="4" t="s">
        <v>55</v>
      </c>
      <c r="Y1" s="4" t="s">
        <v>38</v>
      </c>
      <c r="Z1" s="4" t="s">
        <v>24</v>
      </c>
    </row>
    <row r="2">
      <c r="A2" s="4" t="s">
        <v>4</v>
      </c>
      <c r="B2" s="8" t="s">
        <v>30</v>
      </c>
      <c r="C2" s="8">
        <v>26.0</v>
      </c>
      <c r="D2" s="8">
        <v>16.0</v>
      </c>
      <c r="E2" s="8">
        <v>1.0</v>
      </c>
      <c r="F2" s="8">
        <v>2.0</v>
      </c>
      <c r="G2" s="8">
        <v>162.0</v>
      </c>
      <c r="H2" s="8">
        <v>1.0</v>
      </c>
      <c r="I2" s="5"/>
      <c r="J2" s="5"/>
      <c r="K2" s="5"/>
      <c r="L2" s="5"/>
      <c r="M2" s="5">
        <f t="shared" ref="M2:M13" si="1">(C2*1)+(E2*4)+(F2*6)</f>
        <v>42</v>
      </c>
      <c r="N2" s="5">
        <f t="shared" ref="N2:N13" si="2">H2*4</f>
        <v>4</v>
      </c>
      <c r="O2" s="5">
        <f t="shared" ref="O2:O13" si="3">I2*8</f>
        <v>0</v>
      </c>
      <c r="P2" s="8">
        <v>4.0</v>
      </c>
      <c r="Q2" s="5"/>
      <c r="R2" s="5">
        <f t="shared" ref="R2:R13" si="4">(J2*25)+(K2*1)</f>
        <v>0</v>
      </c>
      <c r="S2" s="5"/>
      <c r="T2" s="5"/>
      <c r="U2" s="8">
        <v>8.0</v>
      </c>
      <c r="V2" s="5"/>
      <c r="W2" s="5">
        <f t="shared" ref="W2:W13" si="5">SUM(M2:V2)</f>
        <v>58</v>
      </c>
      <c r="X2" s="5">
        <v>1.5</v>
      </c>
      <c r="Y2" s="5">
        <f t="shared" ref="Y2:Y13" si="6">W2*X2</f>
        <v>87</v>
      </c>
      <c r="Z2" s="5">
        <f>sum(Y2:Y5)</f>
        <v>98</v>
      </c>
    </row>
    <row r="3">
      <c r="A3" s="5"/>
      <c r="B3" s="5" t="s">
        <v>108</v>
      </c>
      <c r="C3" s="8">
        <v>2.0</v>
      </c>
      <c r="D3" s="8">
        <v>2.0</v>
      </c>
      <c r="E3" s="8">
        <v>0.0</v>
      </c>
      <c r="F3" s="8">
        <v>0.0</v>
      </c>
      <c r="G3" s="8">
        <v>100.0</v>
      </c>
      <c r="H3" s="5"/>
      <c r="I3" s="5"/>
      <c r="J3" s="5"/>
      <c r="K3" s="5"/>
      <c r="L3" s="5"/>
      <c r="M3" s="5">
        <f t="shared" si="1"/>
        <v>2</v>
      </c>
      <c r="N3" s="5">
        <f t="shared" si="2"/>
        <v>0</v>
      </c>
      <c r="O3" s="5">
        <f t="shared" si="3"/>
        <v>0</v>
      </c>
      <c r="P3" s="5"/>
      <c r="Q3" s="5"/>
      <c r="R3" s="5">
        <f t="shared" si="4"/>
        <v>0</v>
      </c>
      <c r="S3" s="5"/>
      <c r="T3" s="5"/>
      <c r="U3" s="8">
        <v>8.0</v>
      </c>
      <c r="V3" s="5"/>
      <c r="W3" s="5">
        <f t="shared" si="5"/>
        <v>10</v>
      </c>
      <c r="X3" s="5">
        <v>1.0</v>
      </c>
      <c r="Y3" s="5">
        <f t="shared" si="6"/>
        <v>10</v>
      </c>
      <c r="Z3" s="5"/>
    </row>
    <row r="4">
      <c r="A4" s="5"/>
      <c r="B4" s="18" t="s">
        <v>128</v>
      </c>
      <c r="C4" s="5"/>
      <c r="D4" s="5"/>
      <c r="E4" s="5"/>
      <c r="F4" s="5"/>
      <c r="G4" s="5"/>
      <c r="H4" s="5"/>
      <c r="I4" s="5"/>
      <c r="J4" s="5"/>
      <c r="K4" s="5"/>
      <c r="L4" s="5"/>
      <c r="M4" s="5">
        <f t="shared" si="1"/>
        <v>0</v>
      </c>
      <c r="N4" s="5">
        <f t="shared" si="2"/>
        <v>0</v>
      </c>
      <c r="O4" s="5">
        <f t="shared" si="3"/>
        <v>0</v>
      </c>
      <c r="P4" s="5"/>
      <c r="Q4" s="5"/>
      <c r="R4" s="5">
        <f t="shared" si="4"/>
        <v>0</v>
      </c>
      <c r="S4" s="5"/>
      <c r="T4" s="5"/>
      <c r="U4" s="5"/>
      <c r="V4" s="5"/>
      <c r="W4" s="5">
        <f t="shared" si="5"/>
        <v>0</v>
      </c>
      <c r="X4" s="5">
        <v>1.0</v>
      </c>
      <c r="Y4" s="5">
        <f t="shared" si="6"/>
        <v>0</v>
      </c>
      <c r="Z4" s="5"/>
    </row>
    <row r="5">
      <c r="A5" s="5"/>
      <c r="B5" s="8" t="s">
        <v>60</v>
      </c>
      <c r="C5" s="8">
        <v>1.0</v>
      </c>
      <c r="D5" s="8">
        <v>4.0</v>
      </c>
      <c r="E5" s="8">
        <v>0.0</v>
      </c>
      <c r="F5" s="8">
        <v>0.0</v>
      </c>
      <c r="G5" s="8">
        <v>25.0</v>
      </c>
      <c r="H5" s="5"/>
      <c r="I5" s="5"/>
      <c r="J5" s="5"/>
      <c r="K5" s="5"/>
      <c r="L5" s="5"/>
      <c r="M5" s="5">
        <f t="shared" si="1"/>
        <v>1</v>
      </c>
      <c r="N5" s="5">
        <f t="shared" si="2"/>
        <v>0</v>
      </c>
      <c r="O5" s="5">
        <f t="shared" si="3"/>
        <v>0</v>
      </c>
      <c r="P5" s="5"/>
      <c r="Q5" s="5"/>
      <c r="R5" s="5">
        <f t="shared" si="4"/>
        <v>0</v>
      </c>
      <c r="S5" s="5"/>
      <c r="T5" s="5"/>
      <c r="U5" s="5"/>
      <c r="V5" s="5"/>
      <c r="W5" s="5">
        <f t="shared" si="5"/>
        <v>1</v>
      </c>
      <c r="X5" s="5">
        <v>1.0</v>
      </c>
      <c r="Y5" s="5">
        <f t="shared" si="6"/>
        <v>1</v>
      </c>
      <c r="Z5" s="5"/>
    </row>
    <row r="6">
      <c r="A6" s="4" t="s">
        <v>2</v>
      </c>
      <c r="B6" s="8" t="s">
        <v>93</v>
      </c>
      <c r="C6" s="8">
        <v>26.0</v>
      </c>
      <c r="D6" s="8">
        <v>15.0</v>
      </c>
      <c r="E6" s="8">
        <v>2.0</v>
      </c>
      <c r="F6" s="8">
        <v>2.0</v>
      </c>
      <c r="G6" s="8">
        <v>173.0</v>
      </c>
      <c r="H6" s="8">
        <v>1.0</v>
      </c>
      <c r="I6" s="5"/>
      <c r="J6" s="8">
        <v>0.0</v>
      </c>
      <c r="K6" s="8">
        <v>1.0</v>
      </c>
      <c r="L6" s="8">
        <v>14.5</v>
      </c>
      <c r="M6" s="5">
        <f t="shared" si="1"/>
        <v>46</v>
      </c>
      <c r="N6" s="5">
        <f t="shared" si="2"/>
        <v>4</v>
      </c>
      <c r="O6" s="5">
        <f t="shared" si="3"/>
        <v>0</v>
      </c>
      <c r="P6" s="8">
        <v>6.0</v>
      </c>
      <c r="Q6" s="5"/>
      <c r="R6" s="5">
        <f t="shared" si="4"/>
        <v>1</v>
      </c>
      <c r="S6" s="8">
        <v>-6.0</v>
      </c>
      <c r="T6" s="5"/>
      <c r="U6" s="5"/>
      <c r="V6" s="5"/>
      <c r="W6" s="5">
        <f t="shared" si="5"/>
        <v>51</v>
      </c>
      <c r="X6" s="5">
        <v>1.0</v>
      </c>
      <c r="Y6" s="5">
        <f t="shared" si="6"/>
        <v>51</v>
      </c>
      <c r="Z6" s="5">
        <f>SUM(Y6)</f>
        <v>51</v>
      </c>
    </row>
    <row r="7">
      <c r="A7" s="4" t="s">
        <v>3</v>
      </c>
      <c r="B7" s="5" t="s">
        <v>119</v>
      </c>
      <c r="C7" s="5"/>
      <c r="D7" s="5"/>
      <c r="E7" s="5"/>
      <c r="F7" s="5"/>
      <c r="G7" s="7"/>
      <c r="H7" s="7"/>
      <c r="I7" s="5"/>
      <c r="J7" s="8">
        <v>2.0</v>
      </c>
      <c r="K7" s="8">
        <v>12.0</v>
      </c>
      <c r="L7" s="8">
        <v>8.5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5"/>
      <c r="Q7" s="5"/>
      <c r="R7" s="5">
        <f t="shared" si="4"/>
        <v>62</v>
      </c>
      <c r="S7" s="8">
        <v>0.0</v>
      </c>
      <c r="T7" s="5"/>
      <c r="U7" s="8">
        <v>8.0</v>
      </c>
      <c r="V7" s="5"/>
      <c r="W7" s="5">
        <f t="shared" si="5"/>
        <v>70</v>
      </c>
      <c r="X7" s="5">
        <v>1.0</v>
      </c>
      <c r="Y7" s="5">
        <f t="shared" si="6"/>
        <v>70</v>
      </c>
      <c r="Z7" s="5">
        <f>sum(Y7:Y8)</f>
        <v>147</v>
      </c>
    </row>
    <row r="8">
      <c r="A8" s="5"/>
      <c r="B8" s="5" t="s">
        <v>98</v>
      </c>
      <c r="C8" s="5"/>
      <c r="D8" s="5"/>
      <c r="E8" s="5"/>
      <c r="F8" s="5"/>
      <c r="G8" s="7"/>
      <c r="H8" s="7"/>
      <c r="I8" s="5"/>
      <c r="J8" s="8">
        <v>2.0</v>
      </c>
      <c r="K8" s="8">
        <v>11.0</v>
      </c>
      <c r="L8" s="8">
        <v>7.0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5"/>
      <c r="Q8" s="5"/>
      <c r="R8" s="5">
        <f t="shared" si="4"/>
        <v>61</v>
      </c>
      <c r="S8" s="8">
        <v>0.0</v>
      </c>
      <c r="T8" s="8">
        <v>8.0</v>
      </c>
      <c r="U8" s="8">
        <v>8.0</v>
      </c>
      <c r="V8" s="5"/>
      <c r="W8" s="5">
        <f t="shared" si="5"/>
        <v>77</v>
      </c>
      <c r="X8" s="5">
        <v>1.0</v>
      </c>
      <c r="Y8" s="5">
        <f t="shared" si="6"/>
        <v>77</v>
      </c>
      <c r="Z8" s="5"/>
    </row>
    <row r="9">
      <c r="A9" s="4" t="s">
        <v>5</v>
      </c>
      <c r="B9" s="18" t="s">
        <v>99</v>
      </c>
      <c r="C9" s="5"/>
      <c r="D9" s="5"/>
      <c r="E9" s="5"/>
      <c r="F9" s="5"/>
      <c r="G9" s="7"/>
      <c r="H9" s="7"/>
      <c r="I9" s="5"/>
      <c r="J9" s="5"/>
      <c r="K9" s="5"/>
      <c r="L9" s="5"/>
      <c r="M9" s="5">
        <f t="shared" si="1"/>
        <v>0</v>
      </c>
      <c r="N9" s="5">
        <f t="shared" si="2"/>
        <v>0</v>
      </c>
      <c r="O9" s="5">
        <f t="shared" si="3"/>
        <v>0</v>
      </c>
      <c r="P9" s="5"/>
      <c r="Q9" s="5"/>
      <c r="R9" s="5">
        <f t="shared" si="4"/>
        <v>0</v>
      </c>
      <c r="S9" s="5"/>
      <c r="T9" s="5"/>
      <c r="U9" s="5"/>
      <c r="V9" s="5"/>
      <c r="W9" s="5">
        <f t="shared" si="5"/>
        <v>0</v>
      </c>
      <c r="X9" s="5">
        <v>1.0</v>
      </c>
      <c r="Y9" s="5">
        <f t="shared" si="6"/>
        <v>0</v>
      </c>
      <c r="Z9" s="5">
        <f>SUM(Y9:Y13)</f>
        <v>242.5</v>
      </c>
    </row>
    <row r="10">
      <c r="A10" s="5"/>
      <c r="B10" s="8" t="s">
        <v>68</v>
      </c>
      <c r="C10" s="8">
        <v>24.0</v>
      </c>
      <c r="D10" s="8">
        <v>21.0</v>
      </c>
      <c r="E10" s="8">
        <v>2.0</v>
      </c>
      <c r="F10" s="8">
        <v>1.0</v>
      </c>
      <c r="G10" s="8">
        <v>114.0</v>
      </c>
      <c r="H10" s="5"/>
      <c r="I10" s="5"/>
      <c r="J10" s="5"/>
      <c r="K10" s="5"/>
      <c r="L10" s="5"/>
      <c r="M10" s="5">
        <f t="shared" si="1"/>
        <v>38</v>
      </c>
      <c r="N10" s="5">
        <f t="shared" si="2"/>
        <v>0</v>
      </c>
      <c r="O10" s="5">
        <f t="shared" si="3"/>
        <v>0</v>
      </c>
      <c r="P10" s="8">
        <v>0.0</v>
      </c>
      <c r="Q10" s="5"/>
      <c r="R10" s="5">
        <f t="shared" si="4"/>
        <v>0</v>
      </c>
      <c r="S10" s="5"/>
      <c r="T10" s="5"/>
      <c r="U10" s="5"/>
      <c r="V10" s="5"/>
      <c r="W10" s="5">
        <f t="shared" si="5"/>
        <v>38</v>
      </c>
      <c r="X10" s="8">
        <v>1.0</v>
      </c>
      <c r="Y10" s="5">
        <f t="shared" si="6"/>
        <v>38</v>
      </c>
      <c r="Z10" s="5"/>
    </row>
    <row r="11">
      <c r="A11" s="5"/>
      <c r="B11" s="8" t="s">
        <v>70</v>
      </c>
      <c r="C11" s="8">
        <v>17.0</v>
      </c>
      <c r="D11" s="8">
        <v>8.0</v>
      </c>
      <c r="E11" s="8">
        <v>2.0</v>
      </c>
      <c r="F11" s="8">
        <v>1.0</v>
      </c>
      <c r="G11" s="8">
        <v>212.0</v>
      </c>
      <c r="H11" s="5"/>
      <c r="I11" s="5"/>
      <c r="J11" s="8">
        <v>0.0</v>
      </c>
      <c r="K11" s="8">
        <v>2.0</v>
      </c>
      <c r="L11" s="8">
        <v>11.0</v>
      </c>
      <c r="M11" s="5">
        <f t="shared" si="1"/>
        <v>31</v>
      </c>
      <c r="N11" s="5">
        <f t="shared" si="2"/>
        <v>0</v>
      </c>
      <c r="O11" s="5">
        <f t="shared" si="3"/>
        <v>0</v>
      </c>
      <c r="P11" s="8"/>
      <c r="Q11" s="5"/>
      <c r="R11" s="5">
        <f t="shared" si="4"/>
        <v>2</v>
      </c>
      <c r="S11" s="5"/>
      <c r="T11" s="5"/>
      <c r="U11" s="5"/>
      <c r="V11" s="5"/>
      <c r="W11" s="5">
        <f t="shared" si="5"/>
        <v>33</v>
      </c>
      <c r="X11" s="8">
        <v>1.5</v>
      </c>
      <c r="Y11" s="5">
        <f t="shared" si="6"/>
        <v>49.5</v>
      </c>
      <c r="Z11" s="5"/>
    </row>
    <row r="12">
      <c r="A12" s="5"/>
      <c r="B12" s="8" t="s">
        <v>69</v>
      </c>
      <c r="C12" s="8">
        <v>57.0</v>
      </c>
      <c r="D12" s="8">
        <v>39.0</v>
      </c>
      <c r="E12" s="8">
        <v>6.0</v>
      </c>
      <c r="F12" s="8">
        <v>2.0</v>
      </c>
      <c r="G12" s="8">
        <v>146.0</v>
      </c>
      <c r="H12" s="5"/>
      <c r="I12" s="8">
        <v>1.0</v>
      </c>
      <c r="J12" s="5"/>
      <c r="K12" s="5"/>
      <c r="L12" s="5"/>
      <c r="M12" s="5">
        <f t="shared" si="1"/>
        <v>93</v>
      </c>
      <c r="N12" s="5">
        <f t="shared" si="2"/>
        <v>0</v>
      </c>
      <c r="O12" s="5">
        <f t="shared" si="3"/>
        <v>8</v>
      </c>
      <c r="P12" s="8">
        <v>2.0</v>
      </c>
      <c r="Q12" s="5"/>
      <c r="R12" s="5">
        <f t="shared" si="4"/>
        <v>0</v>
      </c>
      <c r="S12" s="5"/>
      <c r="T12" s="5"/>
      <c r="U12" s="8">
        <v>8.0</v>
      </c>
      <c r="V12" s="5"/>
      <c r="W12" s="5">
        <f t="shared" si="5"/>
        <v>111</v>
      </c>
      <c r="X12" s="5">
        <v>1.0</v>
      </c>
      <c r="Y12" s="5">
        <f t="shared" si="6"/>
        <v>111</v>
      </c>
      <c r="Z12" s="5"/>
    </row>
    <row r="13">
      <c r="A13" s="3"/>
      <c r="B13" s="2" t="s">
        <v>116</v>
      </c>
      <c r="C13" s="3"/>
      <c r="D13" s="3"/>
      <c r="E13" s="3"/>
      <c r="F13" s="3"/>
      <c r="G13" s="3"/>
      <c r="H13" s="3"/>
      <c r="I13" s="3"/>
      <c r="J13" s="2">
        <v>1.0</v>
      </c>
      <c r="K13" s="2">
        <v>15.0</v>
      </c>
      <c r="L13" s="2">
        <v>5.75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5"/>
      <c r="Q13" s="5"/>
      <c r="R13" s="5">
        <f t="shared" si="4"/>
        <v>40</v>
      </c>
      <c r="S13" s="8">
        <v>4.0</v>
      </c>
      <c r="T13" s="5"/>
      <c r="U13" s="5"/>
      <c r="V13" s="5"/>
      <c r="W13" s="5">
        <f t="shared" si="5"/>
        <v>44</v>
      </c>
      <c r="X13" s="5">
        <v>1.0</v>
      </c>
      <c r="Y13" s="5">
        <f t="shared" si="6"/>
        <v>44</v>
      </c>
      <c r="Z13" s="3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34</v>
      </c>
      <c r="N1" s="4" t="s">
        <v>50</v>
      </c>
      <c r="O1" s="4" t="s">
        <v>51</v>
      </c>
      <c r="P1" s="4" t="s">
        <v>20</v>
      </c>
      <c r="Q1" s="4" t="s">
        <v>52</v>
      </c>
      <c r="R1" s="4" t="s">
        <v>35</v>
      </c>
      <c r="S1" s="4" t="s">
        <v>22</v>
      </c>
      <c r="T1" s="4" t="s">
        <v>53</v>
      </c>
      <c r="U1" s="4" t="s">
        <v>36</v>
      </c>
      <c r="V1" s="4" t="s">
        <v>54</v>
      </c>
      <c r="W1" s="4" t="s">
        <v>1</v>
      </c>
      <c r="X1" s="4" t="s">
        <v>55</v>
      </c>
      <c r="Y1" s="4" t="s">
        <v>38</v>
      </c>
      <c r="Z1" s="4" t="s">
        <v>24</v>
      </c>
    </row>
    <row r="2">
      <c r="A2" s="4" t="s">
        <v>2</v>
      </c>
      <c r="B2" s="8" t="s">
        <v>97</v>
      </c>
      <c r="C2" s="8">
        <v>67.0</v>
      </c>
      <c r="D2" s="8">
        <v>37.0</v>
      </c>
      <c r="E2" s="8">
        <v>4.0</v>
      </c>
      <c r="F2" s="8">
        <v>5.0</v>
      </c>
      <c r="G2" s="8">
        <v>181.0</v>
      </c>
      <c r="H2" s="5"/>
      <c r="I2" s="8">
        <v>1.0</v>
      </c>
      <c r="J2" s="5"/>
      <c r="K2" s="5"/>
      <c r="L2" s="5"/>
      <c r="M2" s="5">
        <f t="shared" ref="M2:M9" si="1">(C2*1)+(E2*4)+(F2*6)</f>
        <v>113</v>
      </c>
      <c r="N2" s="5">
        <f t="shared" ref="N2:N9" si="2">H2*4</f>
        <v>0</v>
      </c>
      <c r="O2" s="5">
        <f t="shared" ref="O2:O9" si="3">I2*8</f>
        <v>8</v>
      </c>
      <c r="P2" s="8">
        <v>6.0</v>
      </c>
      <c r="Q2" s="5"/>
      <c r="R2" s="5">
        <f t="shared" ref="R2:R9" si="4">(J2*25)+(K2*1)</f>
        <v>0</v>
      </c>
      <c r="S2" s="5"/>
      <c r="T2" s="5"/>
      <c r="U2" s="5"/>
      <c r="V2" s="5"/>
      <c r="W2" s="5">
        <f t="shared" ref="W2:W9" si="5">SUM(M2:V2)</f>
        <v>127</v>
      </c>
      <c r="X2" s="5">
        <v>1.0</v>
      </c>
      <c r="Y2" s="5">
        <f t="shared" ref="Y2:Y9" si="6">W2*X2</f>
        <v>127</v>
      </c>
      <c r="Z2" s="5">
        <f>SUM(Y2:Y4)</f>
        <v>421</v>
      </c>
    </row>
    <row r="3">
      <c r="A3" s="4"/>
      <c r="B3" s="8" t="s">
        <v>71</v>
      </c>
      <c r="C3" s="8">
        <v>118.0</v>
      </c>
      <c r="D3" s="8">
        <v>61.0</v>
      </c>
      <c r="E3" s="8">
        <v>11.0</v>
      </c>
      <c r="F3" s="8">
        <v>8.0</v>
      </c>
      <c r="G3" s="8">
        <v>193.0</v>
      </c>
      <c r="H3" s="5"/>
      <c r="I3" s="8">
        <v>2.0</v>
      </c>
      <c r="J3" s="5"/>
      <c r="K3" s="5"/>
      <c r="L3" s="5"/>
      <c r="M3" s="5">
        <f t="shared" si="1"/>
        <v>210</v>
      </c>
      <c r="N3" s="5">
        <f t="shared" si="2"/>
        <v>0</v>
      </c>
      <c r="O3" s="5">
        <f t="shared" si="3"/>
        <v>16</v>
      </c>
      <c r="P3" s="8">
        <v>6.0</v>
      </c>
      <c r="Q3" s="5"/>
      <c r="R3" s="5">
        <f t="shared" si="4"/>
        <v>0</v>
      </c>
      <c r="S3" s="5"/>
      <c r="T3" s="5"/>
      <c r="U3" s="5"/>
      <c r="V3" s="5"/>
      <c r="W3" s="5">
        <f t="shared" si="5"/>
        <v>232</v>
      </c>
      <c r="X3" s="5">
        <v>1.0</v>
      </c>
      <c r="Y3" s="5">
        <f t="shared" si="6"/>
        <v>232</v>
      </c>
      <c r="Z3" s="5"/>
    </row>
    <row r="4">
      <c r="A4" s="4"/>
      <c r="B4" s="8" t="s">
        <v>27</v>
      </c>
      <c r="C4" s="8">
        <v>30.0</v>
      </c>
      <c r="D4" s="8">
        <v>19.0</v>
      </c>
      <c r="E4" s="8">
        <v>6.0</v>
      </c>
      <c r="F4" s="8">
        <v>0.0</v>
      </c>
      <c r="G4" s="8">
        <v>158.0</v>
      </c>
      <c r="H4" s="8">
        <v>1.0</v>
      </c>
      <c r="I4" s="5"/>
      <c r="J4" s="5"/>
      <c r="K4" s="5"/>
      <c r="L4" s="5"/>
      <c r="M4" s="5">
        <f t="shared" si="1"/>
        <v>54</v>
      </c>
      <c r="N4" s="5">
        <f t="shared" si="2"/>
        <v>4</v>
      </c>
      <c r="O4" s="5">
        <f t="shared" si="3"/>
        <v>0</v>
      </c>
      <c r="P4" s="8">
        <v>4.0</v>
      </c>
      <c r="Q4" s="5"/>
      <c r="R4" s="5">
        <f t="shared" si="4"/>
        <v>0</v>
      </c>
      <c r="S4" s="5"/>
      <c r="T4" s="5"/>
      <c r="U4" s="5"/>
      <c r="V4" s="5"/>
      <c r="W4" s="5">
        <f t="shared" si="5"/>
        <v>62</v>
      </c>
      <c r="X4" s="5">
        <v>1.0</v>
      </c>
      <c r="Y4" s="5">
        <f t="shared" si="6"/>
        <v>62</v>
      </c>
      <c r="Z4" s="5"/>
    </row>
    <row r="5">
      <c r="A5" s="4" t="s">
        <v>3</v>
      </c>
      <c r="B5" s="15" t="s">
        <v>106</v>
      </c>
      <c r="C5" s="5"/>
      <c r="D5" s="5"/>
      <c r="E5" s="5"/>
      <c r="F5" s="5"/>
      <c r="G5" s="7"/>
      <c r="H5" s="7"/>
      <c r="I5" s="5"/>
      <c r="J5" s="5"/>
      <c r="K5" s="5"/>
      <c r="L5" s="5"/>
      <c r="M5" s="5">
        <f t="shared" si="1"/>
        <v>0</v>
      </c>
      <c r="N5" s="5">
        <f t="shared" si="2"/>
        <v>0</v>
      </c>
      <c r="O5" s="5">
        <f t="shared" si="3"/>
        <v>0</v>
      </c>
      <c r="P5" s="5"/>
      <c r="Q5" s="5"/>
      <c r="R5" s="5">
        <f t="shared" si="4"/>
        <v>0</v>
      </c>
      <c r="S5" s="5"/>
      <c r="T5" s="5"/>
      <c r="U5" s="5"/>
      <c r="V5" s="5"/>
      <c r="W5" s="5">
        <f t="shared" si="5"/>
        <v>0</v>
      </c>
      <c r="X5" s="5">
        <v>1.0</v>
      </c>
      <c r="Y5" s="5">
        <f t="shared" si="6"/>
        <v>0</v>
      </c>
      <c r="Z5" s="5">
        <f>sum(Y5:Y8)</f>
        <v>195</v>
      </c>
    </row>
    <row r="6">
      <c r="A6" s="5"/>
      <c r="B6" s="2" t="s">
        <v>129</v>
      </c>
      <c r="C6" s="5"/>
      <c r="D6" s="5"/>
      <c r="E6" s="5"/>
      <c r="F6" s="5"/>
      <c r="G6" s="7"/>
      <c r="H6" s="7"/>
      <c r="I6" s="5"/>
      <c r="J6" s="8">
        <v>0.0</v>
      </c>
      <c r="K6" s="8">
        <v>1.0</v>
      </c>
      <c r="L6" s="8">
        <v>13.5</v>
      </c>
      <c r="M6" s="5">
        <f t="shared" si="1"/>
        <v>0</v>
      </c>
      <c r="N6" s="5">
        <f t="shared" si="2"/>
        <v>0</v>
      </c>
      <c r="O6" s="5">
        <f t="shared" si="3"/>
        <v>0</v>
      </c>
      <c r="P6" s="5"/>
      <c r="Q6" s="5"/>
      <c r="R6" s="5">
        <f t="shared" si="4"/>
        <v>1</v>
      </c>
      <c r="S6" s="5"/>
      <c r="T6" s="5"/>
      <c r="U6" s="8">
        <v>8.0</v>
      </c>
      <c r="V6" s="5"/>
      <c r="W6" s="5">
        <f t="shared" si="5"/>
        <v>9</v>
      </c>
      <c r="X6" s="5">
        <v>1.0</v>
      </c>
      <c r="Y6" s="5">
        <f t="shared" si="6"/>
        <v>9</v>
      </c>
      <c r="Z6" s="5"/>
    </row>
    <row r="7">
      <c r="A7" s="5"/>
      <c r="B7" s="8" t="s">
        <v>31</v>
      </c>
      <c r="C7" s="8">
        <v>54.0</v>
      </c>
      <c r="D7" s="8">
        <v>30.0</v>
      </c>
      <c r="E7" s="8">
        <v>10.0</v>
      </c>
      <c r="F7" s="8">
        <v>0.0</v>
      </c>
      <c r="G7" s="12">
        <v>180.0</v>
      </c>
      <c r="H7" s="7"/>
      <c r="I7" s="8">
        <v>1.0</v>
      </c>
      <c r="J7" s="5"/>
      <c r="K7" s="5"/>
      <c r="L7" s="5"/>
      <c r="M7" s="5">
        <f t="shared" si="1"/>
        <v>94</v>
      </c>
      <c r="N7" s="5">
        <f t="shared" si="2"/>
        <v>0</v>
      </c>
      <c r="O7" s="5">
        <f t="shared" si="3"/>
        <v>8</v>
      </c>
      <c r="P7" s="8">
        <v>6.0</v>
      </c>
      <c r="Q7" s="5"/>
      <c r="R7" s="5">
        <f t="shared" si="4"/>
        <v>0</v>
      </c>
      <c r="S7" s="5"/>
      <c r="T7" s="5"/>
      <c r="U7" s="5"/>
      <c r="V7" s="5"/>
      <c r="W7" s="5">
        <f t="shared" si="5"/>
        <v>108</v>
      </c>
      <c r="X7" s="8">
        <v>1.5</v>
      </c>
      <c r="Y7" s="5">
        <f t="shared" si="6"/>
        <v>162</v>
      </c>
      <c r="Z7" s="5"/>
    </row>
    <row r="8">
      <c r="A8" s="5"/>
      <c r="B8" s="8" t="s">
        <v>82</v>
      </c>
      <c r="C8" s="8">
        <v>14.0</v>
      </c>
      <c r="D8" s="8">
        <v>7.0</v>
      </c>
      <c r="E8" s="8">
        <v>1.0</v>
      </c>
      <c r="F8" s="8">
        <v>1.0</v>
      </c>
      <c r="G8" s="12">
        <v>200.0</v>
      </c>
      <c r="H8" s="7"/>
      <c r="I8" s="5"/>
      <c r="J8" s="5"/>
      <c r="K8" s="5"/>
      <c r="L8" s="5"/>
      <c r="M8" s="5">
        <f t="shared" si="1"/>
        <v>24</v>
      </c>
      <c r="N8" s="5">
        <f t="shared" si="2"/>
        <v>0</v>
      </c>
      <c r="O8" s="5">
        <f t="shared" si="3"/>
        <v>0</v>
      </c>
      <c r="P8" s="5"/>
      <c r="Q8" s="5"/>
      <c r="R8" s="5">
        <f t="shared" si="4"/>
        <v>0</v>
      </c>
      <c r="S8" s="5"/>
      <c r="T8" s="5"/>
      <c r="U8" s="5"/>
      <c r="V8" s="5"/>
      <c r="W8" s="5">
        <f t="shared" si="5"/>
        <v>24</v>
      </c>
      <c r="X8" s="5">
        <v>1.0</v>
      </c>
      <c r="Y8" s="5">
        <f t="shared" si="6"/>
        <v>24</v>
      </c>
      <c r="Z8" s="5"/>
    </row>
    <row r="9">
      <c r="A9" s="4" t="s">
        <v>5</v>
      </c>
      <c r="B9" s="8" t="s">
        <v>107</v>
      </c>
      <c r="C9" s="5"/>
      <c r="D9" s="5"/>
      <c r="E9" s="5"/>
      <c r="F9" s="5"/>
      <c r="G9" s="7"/>
      <c r="H9" s="7"/>
      <c r="I9" s="5"/>
      <c r="J9" s="8">
        <v>1.0</v>
      </c>
      <c r="K9" s="8">
        <v>5.0</v>
      </c>
      <c r="L9" s="8">
        <v>10.66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5"/>
      <c r="Q9" s="5"/>
      <c r="R9" s="5">
        <f t="shared" si="4"/>
        <v>30</v>
      </c>
      <c r="S9" s="8">
        <v>-2.0</v>
      </c>
      <c r="T9" s="5"/>
      <c r="U9" s="5"/>
      <c r="V9" s="5"/>
      <c r="W9" s="5">
        <f t="shared" si="5"/>
        <v>28</v>
      </c>
      <c r="X9" s="5">
        <v>1.0</v>
      </c>
      <c r="Y9" s="5">
        <f t="shared" si="6"/>
        <v>28</v>
      </c>
      <c r="Z9" s="5">
        <f>SUM(Y9)</f>
        <v>28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2.0</v>
      </c>
      <c r="D2" s="8">
        <v>3.0</v>
      </c>
      <c r="E2" s="8">
        <v>0.0</v>
      </c>
      <c r="F2" s="8">
        <v>0.0</v>
      </c>
      <c r="G2" s="8">
        <v>67.0</v>
      </c>
      <c r="H2" s="8"/>
      <c r="I2" s="8"/>
      <c r="J2" s="8"/>
      <c r="K2" s="8"/>
      <c r="L2" s="8"/>
      <c r="M2" s="5">
        <f t="shared" ref="M2:M21" si="1">(C2*1)+(E2*4)+(F2*6)</f>
        <v>2</v>
      </c>
      <c r="N2" s="5">
        <f t="shared" ref="N2:N21" si="2">H2*4</f>
        <v>0</v>
      </c>
      <c r="O2" s="5">
        <f t="shared" ref="O2:O21" si="3">I2*8</f>
        <v>0</v>
      </c>
      <c r="P2" s="8"/>
      <c r="Q2" s="8"/>
      <c r="R2" s="5">
        <f t="shared" ref="R2:R21" si="4">(J2*25)+(K2*1)</f>
        <v>0</v>
      </c>
      <c r="S2" s="8"/>
      <c r="T2" s="8"/>
      <c r="U2" s="8">
        <v>8.0</v>
      </c>
      <c r="V2" s="8"/>
      <c r="W2" s="5">
        <f t="shared" ref="W2:W21" si="5">SUM(M2:V2)</f>
        <v>10</v>
      </c>
      <c r="X2" s="8">
        <v>1.5</v>
      </c>
      <c r="Y2" s="5">
        <f t="shared" ref="Y2:Y21" si="6">W2*X2</f>
        <v>15</v>
      </c>
      <c r="Z2" s="5">
        <f>sum(Y2:Y6)</f>
        <v>116</v>
      </c>
    </row>
    <row r="3">
      <c r="A3" s="4"/>
      <c r="B3" s="8" t="s">
        <v>108</v>
      </c>
      <c r="C3" s="8">
        <v>8.0</v>
      </c>
      <c r="D3" s="8">
        <v>10.0</v>
      </c>
      <c r="E3" s="8">
        <v>1.0</v>
      </c>
      <c r="F3" s="8">
        <v>0.0</v>
      </c>
      <c r="G3" s="8">
        <v>80.0</v>
      </c>
      <c r="H3" s="8"/>
      <c r="I3" s="8"/>
      <c r="J3" s="8"/>
      <c r="K3" s="8"/>
      <c r="L3" s="8"/>
      <c r="M3" s="5">
        <f t="shared" si="1"/>
        <v>12</v>
      </c>
      <c r="N3" s="5">
        <f t="shared" si="2"/>
        <v>0</v>
      </c>
      <c r="O3" s="5">
        <f t="shared" si="3"/>
        <v>0</v>
      </c>
      <c r="P3" s="8">
        <v>0.0</v>
      </c>
      <c r="Q3" s="8"/>
      <c r="R3" s="5">
        <f t="shared" si="4"/>
        <v>0</v>
      </c>
      <c r="S3" s="8"/>
      <c r="T3" s="8"/>
      <c r="U3" s="8"/>
      <c r="V3" s="8"/>
      <c r="W3" s="5">
        <f t="shared" si="5"/>
        <v>12</v>
      </c>
      <c r="X3" s="8">
        <v>1.0</v>
      </c>
      <c r="Y3" s="5">
        <f t="shared" si="6"/>
        <v>12</v>
      </c>
      <c r="Z3" s="5"/>
    </row>
    <row r="4">
      <c r="A4" s="4"/>
      <c r="B4" s="2" t="s">
        <v>109</v>
      </c>
      <c r="C4" s="8">
        <v>26.0</v>
      </c>
      <c r="D4" s="8">
        <v>17.0</v>
      </c>
      <c r="E4" s="8">
        <v>2.0</v>
      </c>
      <c r="F4" s="8">
        <v>2.0</v>
      </c>
      <c r="G4" s="8">
        <v>153.0</v>
      </c>
      <c r="H4" s="8">
        <v>1.0</v>
      </c>
      <c r="I4" s="8"/>
      <c r="J4" s="8"/>
      <c r="K4" s="8"/>
      <c r="L4" s="8"/>
      <c r="M4" s="5">
        <f t="shared" si="1"/>
        <v>46</v>
      </c>
      <c r="N4" s="5">
        <f t="shared" si="2"/>
        <v>4</v>
      </c>
      <c r="O4" s="5">
        <f t="shared" si="3"/>
        <v>0</v>
      </c>
      <c r="P4" s="8">
        <v>4.0</v>
      </c>
      <c r="Q4" s="8"/>
      <c r="R4" s="5">
        <f t="shared" si="4"/>
        <v>0</v>
      </c>
      <c r="S4" s="8"/>
      <c r="T4" s="8"/>
      <c r="U4" s="8"/>
      <c r="V4" s="8"/>
      <c r="W4" s="5">
        <f t="shared" si="5"/>
        <v>54</v>
      </c>
      <c r="X4" s="8">
        <v>1.0</v>
      </c>
      <c r="Y4" s="5">
        <f t="shared" si="6"/>
        <v>54</v>
      </c>
      <c r="Z4" s="5"/>
    </row>
    <row r="5">
      <c r="A5" s="4"/>
      <c r="B5" s="8" t="s">
        <v>128</v>
      </c>
      <c r="C5" s="8">
        <v>18.0</v>
      </c>
      <c r="D5" s="8">
        <v>12.0</v>
      </c>
      <c r="E5" s="8">
        <v>1.0</v>
      </c>
      <c r="F5" s="8">
        <v>1.0</v>
      </c>
      <c r="G5" s="8">
        <v>150.0</v>
      </c>
      <c r="H5" s="8"/>
      <c r="I5" s="8"/>
      <c r="J5" s="8">
        <v>0.0</v>
      </c>
      <c r="K5" s="8">
        <v>3.0</v>
      </c>
      <c r="L5" s="8">
        <v>10.0</v>
      </c>
      <c r="M5" s="5">
        <f t="shared" si="1"/>
        <v>28</v>
      </c>
      <c r="N5" s="5">
        <f t="shared" si="2"/>
        <v>0</v>
      </c>
      <c r="O5" s="5">
        <f t="shared" si="3"/>
        <v>0</v>
      </c>
      <c r="P5" s="8">
        <v>4.0</v>
      </c>
      <c r="Q5" s="8"/>
      <c r="R5" s="5">
        <f t="shared" si="4"/>
        <v>3</v>
      </c>
      <c r="S5" s="8"/>
      <c r="T5" s="8"/>
      <c r="U5" s="8"/>
      <c r="V5" s="8"/>
      <c r="W5" s="5">
        <f t="shared" si="5"/>
        <v>35</v>
      </c>
      <c r="X5" s="8">
        <v>1.0</v>
      </c>
      <c r="Y5" s="5">
        <f t="shared" si="6"/>
        <v>35</v>
      </c>
      <c r="Z5" s="5"/>
    </row>
    <row r="6">
      <c r="A6" s="4"/>
      <c r="B6" s="13" t="s">
        <v>131</v>
      </c>
      <c r="C6" s="8"/>
      <c r="D6" s="8"/>
      <c r="E6" s="8"/>
      <c r="F6" s="8"/>
      <c r="G6" s="8"/>
      <c r="H6" s="8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5"/>
    </row>
    <row r="7">
      <c r="A7" s="4" t="s">
        <v>2</v>
      </c>
      <c r="B7" s="17" t="s">
        <v>117</v>
      </c>
      <c r="C7" s="8"/>
      <c r="D7" s="8"/>
      <c r="E7" s="8"/>
      <c r="F7" s="8"/>
      <c r="G7" s="8"/>
      <c r="H7" s="8"/>
      <c r="I7" s="8"/>
      <c r="J7" s="8"/>
      <c r="K7" s="8"/>
      <c r="L7" s="8"/>
      <c r="M7" s="5">
        <f t="shared" si="1"/>
        <v>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/>
      <c r="V7" s="8"/>
      <c r="W7" s="5">
        <f t="shared" si="5"/>
        <v>0</v>
      </c>
      <c r="X7" s="8">
        <v>1.0</v>
      </c>
      <c r="Y7" s="5">
        <f t="shared" si="6"/>
        <v>0</v>
      </c>
      <c r="Z7" s="5">
        <f>SUM(Y7:Y11)</f>
        <v>262</v>
      </c>
    </row>
    <row r="8">
      <c r="A8" s="4"/>
      <c r="B8" s="8" t="s">
        <v>27</v>
      </c>
      <c r="C8" s="8">
        <v>56.0</v>
      </c>
      <c r="D8" s="8">
        <v>27.0</v>
      </c>
      <c r="E8" s="8">
        <v>6.0</v>
      </c>
      <c r="F8" s="8">
        <v>3.0</v>
      </c>
      <c r="G8" s="8">
        <v>207.0</v>
      </c>
      <c r="H8" s="8"/>
      <c r="I8" s="8">
        <v>1.0</v>
      </c>
      <c r="J8" s="8"/>
      <c r="K8" s="8"/>
      <c r="L8" s="8"/>
      <c r="M8" s="5">
        <f t="shared" si="1"/>
        <v>98</v>
      </c>
      <c r="N8" s="5">
        <f t="shared" si="2"/>
        <v>0</v>
      </c>
      <c r="O8" s="5">
        <f t="shared" si="3"/>
        <v>8</v>
      </c>
      <c r="P8" s="8">
        <v>6.0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112</v>
      </c>
      <c r="X8" s="8">
        <v>2.0</v>
      </c>
      <c r="Y8" s="5">
        <f t="shared" si="6"/>
        <v>224</v>
      </c>
      <c r="Z8" s="5"/>
    </row>
    <row r="9">
      <c r="A9" s="4"/>
      <c r="B9" s="13" t="s">
        <v>123</v>
      </c>
      <c r="C9" s="8"/>
      <c r="D9" s="8"/>
      <c r="E9" s="8"/>
      <c r="F9" s="8"/>
      <c r="G9" s="8"/>
      <c r="H9" s="8"/>
      <c r="I9" s="8"/>
      <c r="J9" s="8"/>
      <c r="K9" s="8"/>
      <c r="L9" s="8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0</v>
      </c>
      <c r="X9" s="8">
        <v>1.0</v>
      </c>
      <c r="Y9" s="5">
        <f t="shared" si="6"/>
        <v>0</v>
      </c>
      <c r="Z9" s="5"/>
    </row>
    <row r="10">
      <c r="A10" s="4"/>
      <c r="B10" s="8" t="s">
        <v>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5">
        <f t="shared" si="1"/>
        <v>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0</v>
      </c>
      <c r="S10" s="8"/>
      <c r="T10" s="8"/>
      <c r="U10" s="8"/>
      <c r="V10" s="8"/>
      <c r="W10" s="5">
        <f t="shared" si="5"/>
        <v>0</v>
      </c>
      <c r="X10" s="8">
        <v>1.0</v>
      </c>
      <c r="Y10" s="5">
        <f t="shared" si="6"/>
        <v>0</v>
      </c>
      <c r="Z10" s="5"/>
    </row>
    <row r="11">
      <c r="A11" s="4"/>
      <c r="B11" s="8" t="s">
        <v>104</v>
      </c>
      <c r="C11" s="8"/>
      <c r="D11" s="8"/>
      <c r="E11" s="8"/>
      <c r="F11" s="8"/>
      <c r="G11" s="8"/>
      <c r="H11" s="8"/>
      <c r="I11" s="8"/>
      <c r="J11" s="8">
        <v>1.0</v>
      </c>
      <c r="K11" s="8">
        <v>5.0</v>
      </c>
      <c r="L11" s="8">
        <v>8.5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30</v>
      </c>
      <c r="S11" s="8">
        <v>0.0</v>
      </c>
      <c r="T11" s="8"/>
      <c r="U11" s="8">
        <v>8.0</v>
      </c>
      <c r="V11" s="8"/>
      <c r="W11" s="5">
        <f t="shared" si="5"/>
        <v>38</v>
      </c>
      <c r="X11" s="8">
        <v>1.0</v>
      </c>
      <c r="Y11" s="5">
        <f t="shared" si="6"/>
        <v>38</v>
      </c>
      <c r="Z11" s="5"/>
    </row>
    <row r="12">
      <c r="A12" s="4" t="s">
        <v>3</v>
      </c>
      <c r="B12" s="2" t="s">
        <v>118</v>
      </c>
      <c r="C12" s="8">
        <v>4.0</v>
      </c>
      <c r="D12" s="8">
        <v>7.0</v>
      </c>
      <c r="E12" s="8">
        <v>0.0</v>
      </c>
      <c r="F12" s="8">
        <v>0.0</v>
      </c>
      <c r="G12" s="12">
        <v>57.0</v>
      </c>
      <c r="H12" s="12"/>
      <c r="I12" s="8"/>
      <c r="J12" s="8"/>
      <c r="K12" s="8"/>
      <c r="L12" s="8"/>
      <c r="M12" s="5">
        <f t="shared" si="1"/>
        <v>4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8"/>
      <c r="U12" s="8">
        <v>8.0</v>
      </c>
      <c r="V12" s="8"/>
      <c r="W12" s="5">
        <f t="shared" si="5"/>
        <v>12</v>
      </c>
      <c r="X12" s="8">
        <v>1.5</v>
      </c>
      <c r="Y12" s="5">
        <f t="shared" si="6"/>
        <v>18</v>
      </c>
      <c r="Z12" s="8">
        <f>sum(Y12:Y18)</f>
        <v>96</v>
      </c>
    </row>
    <row r="13">
      <c r="A13" s="4"/>
      <c r="B13" s="17" t="s">
        <v>119</v>
      </c>
      <c r="C13" s="8"/>
      <c r="D13" s="8"/>
      <c r="E13" s="8"/>
      <c r="F13" s="8"/>
      <c r="G13" s="12"/>
      <c r="H13" s="12"/>
      <c r="I13" s="8"/>
      <c r="J13" s="8"/>
      <c r="K13" s="8"/>
      <c r="L13" s="8"/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0</v>
      </c>
      <c r="S13" s="8"/>
      <c r="T13" s="8"/>
      <c r="U13" s="8"/>
      <c r="V13" s="8"/>
      <c r="W13" s="5">
        <f t="shared" si="5"/>
        <v>0</v>
      </c>
      <c r="X13" s="8">
        <v>1.0</v>
      </c>
      <c r="Y13" s="5">
        <f t="shared" si="6"/>
        <v>0</v>
      </c>
      <c r="Z13" s="8"/>
    </row>
    <row r="14">
      <c r="A14" s="4"/>
      <c r="B14" s="8" t="s">
        <v>98</v>
      </c>
      <c r="C14" s="8"/>
      <c r="D14" s="8"/>
      <c r="E14" s="8"/>
      <c r="F14" s="8"/>
      <c r="G14" s="12"/>
      <c r="H14" s="12"/>
      <c r="I14" s="8"/>
      <c r="J14" s="8">
        <v>0.0</v>
      </c>
      <c r="K14" s="8">
        <v>3.0</v>
      </c>
      <c r="L14" s="8">
        <v>10.0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3</v>
      </c>
      <c r="S14" s="8">
        <v>-2.0</v>
      </c>
      <c r="T14" s="8"/>
      <c r="U14" s="8"/>
      <c r="V14" s="8"/>
      <c r="W14" s="5">
        <f t="shared" si="5"/>
        <v>1</v>
      </c>
      <c r="X14" s="8">
        <v>1.0</v>
      </c>
      <c r="Y14" s="5">
        <f t="shared" si="6"/>
        <v>1</v>
      </c>
      <c r="Z14" s="8"/>
    </row>
    <row r="15">
      <c r="A15" s="4"/>
      <c r="B15" s="8" t="s">
        <v>132</v>
      </c>
      <c r="C15" s="8"/>
      <c r="D15" s="8"/>
      <c r="E15" s="8"/>
      <c r="F15" s="8"/>
      <c r="G15" s="12"/>
      <c r="H15" s="12"/>
      <c r="I15" s="8"/>
      <c r="J15" s="8">
        <v>0.0</v>
      </c>
      <c r="K15" s="8">
        <v>2.0</v>
      </c>
      <c r="L15" s="8">
        <v>9.0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2</v>
      </c>
      <c r="S15" s="8">
        <v>0.0</v>
      </c>
      <c r="T15" s="8"/>
      <c r="U15" s="8"/>
      <c r="V15" s="8"/>
      <c r="W15" s="5">
        <f t="shared" si="5"/>
        <v>2</v>
      </c>
      <c r="X15" s="8">
        <v>1.0</v>
      </c>
      <c r="Y15" s="5">
        <f t="shared" si="6"/>
        <v>2</v>
      </c>
      <c r="Z15" s="8"/>
    </row>
    <row r="16">
      <c r="A16" s="4"/>
      <c r="B16" s="8" t="s">
        <v>31</v>
      </c>
      <c r="C16" s="8">
        <v>12.0</v>
      </c>
      <c r="D16" s="8">
        <v>12.0</v>
      </c>
      <c r="E16" s="8">
        <v>2.0</v>
      </c>
      <c r="F16" s="8">
        <v>0.0</v>
      </c>
      <c r="G16" s="12">
        <v>100.0</v>
      </c>
      <c r="H16" s="12"/>
      <c r="I16" s="8"/>
      <c r="J16" s="8"/>
      <c r="K16" s="8"/>
      <c r="L16" s="8"/>
      <c r="M16" s="5">
        <f t="shared" si="1"/>
        <v>20</v>
      </c>
      <c r="N16" s="5">
        <f t="shared" si="2"/>
        <v>0</v>
      </c>
      <c r="O16" s="5">
        <f t="shared" si="3"/>
        <v>0</v>
      </c>
      <c r="P16" s="8">
        <v>0.0</v>
      </c>
      <c r="Q16" s="8"/>
      <c r="R16" s="5">
        <f t="shared" si="4"/>
        <v>0</v>
      </c>
      <c r="S16" s="8"/>
      <c r="T16" s="8"/>
      <c r="U16" s="8"/>
      <c r="V16" s="8"/>
      <c r="W16" s="5">
        <f t="shared" si="5"/>
        <v>20</v>
      </c>
      <c r="X16" s="8">
        <v>2.0</v>
      </c>
      <c r="Y16" s="5">
        <f t="shared" si="6"/>
        <v>40</v>
      </c>
      <c r="Z16" s="8"/>
    </row>
    <row r="17">
      <c r="A17" s="4"/>
      <c r="B17" s="8" t="s">
        <v>82</v>
      </c>
      <c r="C17" s="8">
        <v>15.0</v>
      </c>
      <c r="D17" s="8">
        <v>8.0</v>
      </c>
      <c r="E17" s="8">
        <v>1.0</v>
      </c>
      <c r="F17" s="8">
        <v>1.0</v>
      </c>
      <c r="G17" s="12">
        <v>188.0</v>
      </c>
      <c r="H17" s="12"/>
      <c r="I17" s="8"/>
      <c r="J17" s="8"/>
      <c r="K17" s="8"/>
      <c r="L17" s="8"/>
      <c r="M17" s="5">
        <f t="shared" si="1"/>
        <v>25</v>
      </c>
      <c r="N17" s="5">
        <f t="shared" si="2"/>
        <v>0</v>
      </c>
      <c r="O17" s="5">
        <f t="shared" si="3"/>
        <v>0</v>
      </c>
      <c r="P17" s="8"/>
      <c r="Q17" s="8"/>
      <c r="R17" s="5">
        <f t="shared" si="4"/>
        <v>0</v>
      </c>
      <c r="S17" s="8"/>
      <c r="T17" s="8"/>
      <c r="U17" s="8"/>
      <c r="V17" s="8"/>
      <c r="W17" s="5">
        <f t="shared" si="5"/>
        <v>25</v>
      </c>
      <c r="X17" s="8">
        <v>1.0</v>
      </c>
      <c r="Y17" s="5">
        <f t="shared" si="6"/>
        <v>25</v>
      </c>
      <c r="Z17" s="8"/>
    </row>
    <row r="18">
      <c r="A18" s="4"/>
      <c r="B18" s="8" t="s">
        <v>124</v>
      </c>
      <c r="C18" s="8"/>
      <c r="D18" s="8"/>
      <c r="E18" s="8"/>
      <c r="F18" s="8"/>
      <c r="G18" s="12"/>
      <c r="H18" s="12"/>
      <c r="I18" s="8"/>
      <c r="J18" s="8">
        <v>0.0</v>
      </c>
      <c r="K18" s="8">
        <v>2.0</v>
      </c>
      <c r="L18" s="8">
        <v>10.0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8"/>
      <c r="Q18" s="8"/>
      <c r="R18" s="5">
        <f t="shared" si="4"/>
        <v>2</v>
      </c>
      <c r="S18" s="8"/>
      <c r="T18" s="8"/>
      <c r="U18" s="8">
        <v>8.0</v>
      </c>
      <c r="V18" s="8"/>
      <c r="W18" s="5">
        <f t="shared" si="5"/>
        <v>10</v>
      </c>
      <c r="X18" s="8">
        <v>1.0</v>
      </c>
      <c r="Y18" s="5">
        <f t="shared" si="6"/>
        <v>10</v>
      </c>
      <c r="Z18" s="8"/>
    </row>
    <row r="19">
      <c r="A19" s="9" t="s">
        <v>5</v>
      </c>
      <c r="B19" s="17" t="s">
        <v>99</v>
      </c>
      <c r="C19" s="8"/>
      <c r="D19" s="8"/>
      <c r="E19" s="8"/>
      <c r="F19" s="8"/>
      <c r="G19" s="12"/>
      <c r="H19" s="12"/>
      <c r="I19" s="8"/>
      <c r="J19" s="8"/>
      <c r="K19" s="8"/>
      <c r="L19" s="8"/>
      <c r="M19" s="5">
        <f t="shared" si="1"/>
        <v>0</v>
      </c>
      <c r="N19" s="5">
        <f t="shared" si="2"/>
        <v>0</v>
      </c>
      <c r="O19" s="5">
        <f t="shared" si="3"/>
        <v>0</v>
      </c>
      <c r="P19" s="8"/>
      <c r="Q19" s="8"/>
      <c r="R19" s="5">
        <f t="shared" si="4"/>
        <v>0</v>
      </c>
      <c r="S19" s="8"/>
      <c r="T19" s="8"/>
      <c r="U19" s="8"/>
      <c r="V19" s="8"/>
      <c r="W19" s="5">
        <f t="shared" si="5"/>
        <v>0</v>
      </c>
      <c r="X19" s="8">
        <v>1.0</v>
      </c>
      <c r="Y19" s="5">
        <f t="shared" si="6"/>
        <v>0</v>
      </c>
      <c r="Z19" s="5">
        <f>SUM(Y19:Y21)</f>
        <v>0</v>
      </c>
    </row>
    <row r="20">
      <c r="A20" s="3"/>
      <c r="B20" s="15" t="s">
        <v>133</v>
      </c>
      <c r="C20" s="2"/>
      <c r="D20" s="2"/>
      <c r="E20" s="2"/>
      <c r="F20" s="2"/>
      <c r="G20" s="2"/>
      <c r="H20" s="2"/>
      <c r="I20" s="3"/>
      <c r="J20" s="3"/>
      <c r="K20" s="3"/>
      <c r="L20" s="3"/>
      <c r="M20" s="5">
        <f t="shared" si="1"/>
        <v>0</v>
      </c>
      <c r="N20" s="5">
        <f t="shared" si="2"/>
        <v>0</v>
      </c>
      <c r="O20" s="5">
        <f t="shared" si="3"/>
        <v>0</v>
      </c>
      <c r="P20" s="8"/>
      <c r="Q20" s="8"/>
      <c r="R20" s="5">
        <f t="shared" si="4"/>
        <v>0</v>
      </c>
      <c r="S20" s="8"/>
      <c r="T20" s="8"/>
      <c r="U20" s="8"/>
      <c r="V20" s="8"/>
      <c r="W20" s="5">
        <f t="shared" si="5"/>
        <v>0</v>
      </c>
      <c r="X20" s="8">
        <v>1.0</v>
      </c>
      <c r="Y20" s="5">
        <f t="shared" si="6"/>
        <v>0</v>
      </c>
      <c r="Z20" s="3"/>
    </row>
    <row r="21">
      <c r="A21" s="3"/>
      <c r="B21" s="16" t="s">
        <v>134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>
        <f t="shared" si="1"/>
        <v>0</v>
      </c>
      <c r="N21" s="5">
        <f t="shared" si="2"/>
        <v>0</v>
      </c>
      <c r="O21" s="5">
        <f t="shared" si="3"/>
        <v>0</v>
      </c>
      <c r="P21" s="8"/>
      <c r="Q21" s="8"/>
      <c r="R21" s="5">
        <f t="shared" si="4"/>
        <v>0</v>
      </c>
      <c r="S21" s="8"/>
      <c r="T21" s="8"/>
      <c r="U21" s="8"/>
      <c r="V21" s="8"/>
      <c r="W21" s="5">
        <f t="shared" si="5"/>
        <v>0</v>
      </c>
      <c r="X21" s="8">
        <v>1.0</v>
      </c>
      <c r="Y21" s="5">
        <f t="shared" si="6"/>
        <v>0</v>
      </c>
      <c r="Z21" s="3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74</v>
      </c>
      <c r="C2" s="8">
        <v>1.0</v>
      </c>
      <c r="D2" s="8">
        <v>2.0</v>
      </c>
      <c r="E2" s="8">
        <v>0.0</v>
      </c>
      <c r="F2" s="8">
        <v>0.0</v>
      </c>
      <c r="G2" s="8">
        <v>50.0</v>
      </c>
      <c r="H2" s="8"/>
      <c r="I2" s="8"/>
      <c r="J2" s="8"/>
      <c r="K2" s="8"/>
      <c r="L2" s="8"/>
      <c r="M2" s="5">
        <f t="shared" ref="M2:M19" si="1">(C2*1)+(E2*4)+(F2*6)</f>
        <v>1</v>
      </c>
      <c r="N2" s="5">
        <f t="shared" ref="N2:N19" si="2">H2*4</f>
        <v>0</v>
      </c>
      <c r="O2" s="5">
        <f t="shared" ref="O2:O19" si="3">I2*8</f>
        <v>0</v>
      </c>
      <c r="P2" s="8"/>
      <c r="Q2" s="8"/>
      <c r="R2" s="5">
        <f t="shared" ref="R2:R19" si="4">(J2*25)+(K2*1)</f>
        <v>0</v>
      </c>
      <c r="S2" s="8"/>
      <c r="T2" s="8"/>
      <c r="U2" s="8"/>
      <c r="V2" s="8"/>
      <c r="W2" s="5">
        <f t="shared" ref="W2:W19" si="5">SUM(M2:V2)</f>
        <v>1</v>
      </c>
      <c r="X2" s="8">
        <v>2.0</v>
      </c>
      <c r="Y2" s="5">
        <f t="shared" ref="Y2:Y19" si="6">W2*X2</f>
        <v>2</v>
      </c>
      <c r="Z2" s="5">
        <f>sum(Y2:Y6)</f>
        <v>79</v>
      </c>
    </row>
    <row r="3">
      <c r="A3" s="4"/>
      <c r="B3" s="13" t="s">
        <v>75</v>
      </c>
      <c r="C3" s="8"/>
      <c r="D3" s="8"/>
      <c r="E3" s="8"/>
      <c r="F3" s="8"/>
      <c r="G3" s="8"/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/>
      <c r="V3" s="8"/>
      <c r="W3" s="5">
        <f t="shared" si="5"/>
        <v>0</v>
      </c>
      <c r="X3" s="8">
        <v>1.0</v>
      </c>
      <c r="Y3" s="5">
        <f t="shared" si="6"/>
        <v>0</v>
      </c>
      <c r="Z3" s="5"/>
    </row>
    <row r="4">
      <c r="A4" s="4"/>
      <c r="B4" s="2" t="s">
        <v>60</v>
      </c>
      <c r="C4" s="8">
        <v>25.0</v>
      </c>
      <c r="D4" s="8">
        <v>11.0</v>
      </c>
      <c r="E4" s="8">
        <v>0.0</v>
      </c>
      <c r="F4" s="8">
        <v>3.0</v>
      </c>
      <c r="G4" s="8">
        <v>227.0</v>
      </c>
      <c r="H4" s="8">
        <v>1.0</v>
      </c>
      <c r="I4" s="8"/>
      <c r="J4" s="8"/>
      <c r="K4" s="8"/>
      <c r="L4" s="8"/>
      <c r="M4" s="5">
        <f t="shared" si="1"/>
        <v>43</v>
      </c>
      <c r="N4" s="5">
        <f t="shared" si="2"/>
        <v>4</v>
      </c>
      <c r="O4" s="5">
        <f t="shared" si="3"/>
        <v>0</v>
      </c>
      <c r="P4" s="8">
        <v>6.0</v>
      </c>
      <c r="Q4" s="8"/>
      <c r="R4" s="5">
        <f t="shared" si="4"/>
        <v>0</v>
      </c>
      <c r="S4" s="8"/>
      <c r="T4" s="8"/>
      <c r="U4" s="8">
        <v>8.0</v>
      </c>
      <c r="V4" s="8"/>
      <c r="W4" s="5">
        <f t="shared" si="5"/>
        <v>61</v>
      </c>
      <c r="X4" s="8">
        <v>1.0</v>
      </c>
      <c r="Y4" s="5">
        <f t="shared" si="6"/>
        <v>61</v>
      </c>
      <c r="Z4" s="5"/>
    </row>
    <row r="5">
      <c r="A5" s="4"/>
      <c r="B5" s="8" t="s">
        <v>135</v>
      </c>
      <c r="C5" s="8">
        <v>9.0</v>
      </c>
      <c r="D5" s="8">
        <v>6.0</v>
      </c>
      <c r="E5" s="8">
        <v>0.0</v>
      </c>
      <c r="F5" s="8">
        <v>1.0</v>
      </c>
      <c r="G5" s="8">
        <v>150.0</v>
      </c>
      <c r="H5" s="8"/>
      <c r="I5" s="8"/>
      <c r="J5" s="8">
        <v>0.0</v>
      </c>
      <c r="K5" s="8">
        <v>1.0</v>
      </c>
      <c r="L5" s="8">
        <v>9.0</v>
      </c>
      <c r="M5" s="5">
        <f t="shared" si="1"/>
        <v>15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1</v>
      </c>
      <c r="S5" s="8"/>
      <c r="T5" s="8"/>
      <c r="U5" s="8"/>
      <c r="V5" s="8"/>
      <c r="W5" s="5">
        <f t="shared" si="5"/>
        <v>16</v>
      </c>
      <c r="X5" s="8">
        <v>1.0</v>
      </c>
      <c r="Y5" s="5">
        <f t="shared" si="6"/>
        <v>16</v>
      </c>
      <c r="Z5" s="5"/>
    </row>
    <row r="6">
      <c r="A6" s="4"/>
      <c r="B6" s="17" t="s">
        <v>136</v>
      </c>
      <c r="C6" s="8"/>
      <c r="D6" s="8"/>
      <c r="E6" s="8"/>
      <c r="F6" s="8"/>
      <c r="G6" s="8"/>
      <c r="H6" s="8"/>
      <c r="I6" s="8"/>
      <c r="J6" s="8"/>
      <c r="K6" s="8"/>
      <c r="L6" s="8"/>
      <c r="M6" s="5">
        <f t="shared" si="1"/>
        <v>0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0</v>
      </c>
      <c r="X6" s="8">
        <v>1.0</v>
      </c>
      <c r="Y6" s="5">
        <f t="shared" si="6"/>
        <v>0</v>
      </c>
      <c r="Z6" s="5"/>
    </row>
    <row r="7">
      <c r="A7" s="4" t="s">
        <v>2</v>
      </c>
      <c r="B7" s="8" t="s">
        <v>102</v>
      </c>
      <c r="C7" s="8">
        <v>48.0</v>
      </c>
      <c r="D7" s="8">
        <v>24.0</v>
      </c>
      <c r="E7" s="8">
        <v>5.0</v>
      </c>
      <c r="F7" s="8">
        <v>3.0</v>
      </c>
      <c r="G7" s="8">
        <v>200.0</v>
      </c>
      <c r="H7" s="8">
        <v>1.0</v>
      </c>
      <c r="I7" s="8"/>
      <c r="J7" s="8">
        <v>0.0</v>
      </c>
      <c r="K7" s="8">
        <v>2.0</v>
      </c>
      <c r="L7" s="8">
        <v>7.0</v>
      </c>
      <c r="M7" s="5">
        <f t="shared" si="1"/>
        <v>86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2</v>
      </c>
      <c r="S7" s="8"/>
      <c r="T7" s="8"/>
      <c r="U7" s="8">
        <v>8.0</v>
      </c>
      <c r="V7" s="8"/>
      <c r="W7" s="5">
        <f t="shared" si="5"/>
        <v>106</v>
      </c>
      <c r="X7" s="8">
        <v>1.0</v>
      </c>
      <c r="Y7" s="5">
        <f t="shared" si="6"/>
        <v>106</v>
      </c>
      <c r="Z7" s="5">
        <f>SUM(Y7:Y11)</f>
        <v>214.5</v>
      </c>
    </row>
    <row r="8">
      <c r="A8" s="4"/>
      <c r="B8" s="8" t="s">
        <v>137</v>
      </c>
      <c r="C8" s="8">
        <v>16.0</v>
      </c>
      <c r="D8" s="8">
        <v>11.0</v>
      </c>
      <c r="E8" s="8">
        <v>1.0</v>
      </c>
      <c r="F8" s="8">
        <v>1.0</v>
      </c>
      <c r="G8" s="8">
        <v>145.0</v>
      </c>
      <c r="H8" s="8"/>
      <c r="I8" s="8"/>
      <c r="J8" s="8"/>
      <c r="K8" s="8"/>
      <c r="L8" s="8"/>
      <c r="M8" s="5">
        <f t="shared" si="1"/>
        <v>26</v>
      </c>
      <c r="N8" s="5">
        <f t="shared" si="2"/>
        <v>0</v>
      </c>
      <c r="O8" s="5">
        <f t="shared" si="3"/>
        <v>0</v>
      </c>
      <c r="P8" s="8">
        <v>2.0</v>
      </c>
      <c r="Q8" s="8"/>
      <c r="R8" s="5">
        <f t="shared" si="4"/>
        <v>0</v>
      </c>
      <c r="S8" s="8"/>
      <c r="T8" s="8"/>
      <c r="U8" s="8"/>
      <c r="V8" s="8"/>
      <c r="W8" s="5">
        <f t="shared" si="5"/>
        <v>28</v>
      </c>
      <c r="X8" s="8">
        <v>1.0</v>
      </c>
      <c r="Y8" s="5">
        <f t="shared" si="6"/>
        <v>28</v>
      </c>
      <c r="Z8" s="5"/>
    </row>
    <row r="9">
      <c r="A9" s="4"/>
      <c r="B9" s="8" t="s">
        <v>76</v>
      </c>
      <c r="C9" s="8">
        <v>0.0</v>
      </c>
      <c r="D9" s="8">
        <v>2.0</v>
      </c>
      <c r="E9" s="8">
        <v>0.0</v>
      </c>
      <c r="F9" s="8">
        <v>0.0</v>
      </c>
      <c r="G9" s="8">
        <v>0.0</v>
      </c>
      <c r="H9" s="8"/>
      <c r="I9" s="8"/>
      <c r="J9" s="8">
        <v>0.0</v>
      </c>
      <c r="K9" s="8">
        <v>9.0</v>
      </c>
      <c r="L9" s="8">
        <v>7.75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9</v>
      </c>
      <c r="S9" s="8">
        <v>0.0</v>
      </c>
      <c r="T9" s="8"/>
      <c r="U9" s="8">
        <v>16.0</v>
      </c>
      <c r="V9" s="8"/>
      <c r="W9" s="5">
        <f t="shared" si="5"/>
        <v>25</v>
      </c>
      <c r="X9" s="8">
        <v>1.0</v>
      </c>
      <c r="Y9" s="5">
        <f t="shared" si="6"/>
        <v>25</v>
      </c>
      <c r="Z9" s="5"/>
    </row>
    <row r="10">
      <c r="A10" s="4"/>
      <c r="B10" s="8" t="s">
        <v>93</v>
      </c>
      <c r="C10" s="8">
        <v>22.0</v>
      </c>
      <c r="D10" s="8">
        <v>9.0</v>
      </c>
      <c r="E10" s="8">
        <v>0.0</v>
      </c>
      <c r="F10" s="8">
        <v>3.0</v>
      </c>
      <c r="G10" s="8">
        <v>244.0</v>
      </c>
      <c r="H10" s="8"/>
      <c r="I10" s="8"/>
      <c r="J10" s="8">
        <v>0.0</v>
      </c>
      <c r="K10" s="8">
        <v>3.0</v>
      </c>
      <c r="L10" s="8">
        <v>12.33</v>
      </c>
      <c r="M10" s="5">
        <f t="shared" si="1"/>
        <v>40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3</v>
      </c>
      <c r="S10" s="8">
        <v>-6.0</v>
      </c>
      <c r="T10" s="8"/>
      <c r="U10" s="8"/>
      <c r="V10" s="8"/>
      <c r="W10" s="5">
        <f t="shared" si="5"/>
        <v>37</v>
      </c>
      <c r="X10" s="8">
        <v>1.5</v>
      </c>
      <c r="Y10" s="5">
        <f t="shared" si="6"/>
        <v>55.5</v>
      </c>
      <c r="Z10" s="5"/>
    </row>
    <row r="11">
      <c r="A11" s="4"/>
      <c r="B11" s="13" t="s">
        <v>62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0</v>
      </c>
      <c r="X11" s="8">
        <v>1.0</v>
      </c>
      <c r="Y11" s="5">
        <f t="shared" si="6"/>
        <v>0</v>
      </c>
      <c r="Z11" s="5"/>
    </row>
    <row r="12">
      <c r="A12" s="4" t="s">
        <v>3</v>
      </c>
      <c r="B12" s="15" t="s">
        <v>83</v>
      </c>
      <c r="C12" s="8"/>
      <c r="D12" s="8"/>
      <c r="E12" s="8"/>
      <c r="F12" s="8"/>
      <c r="G12" s="12"/>
      <c r="H12" s="12"/>
      <c r="I12" s="8"/>
      <c r="J12" s="8"/>
      <c r="K12" s="8"/>
      <c r="L12" s="8"/>
      <c r="M12" s="5">
        <f t="shared" si="1"/>
        <v>0</v>
      </c>
      <c r="N12" s="5">
        <f t="shared" si="2"/>
        <v>0</v>
      </c>
      <c r="O12" s="5">
        <f t="shared" si="3"/>
        <v>0</v>
      </c>
      <c r="P12" s="8"/>
      <c r="Q12" s="8"/>
      <c r="R12" s="5">
        <f t="shared" si="4"/>
        <v>0</v>
      </c>
      <c r="S12" s="8"/>
      <c r="T12" s="8"/>
      <c r="U12" s="8"/>
      <c r="V12" s="8"/>
      <c r="W12" s="5">
        <f t="shared" si="5"/>
        <v>0</v>
      </c>
      <c r="X12" s="8">
        <v>1.0</v>
      </c>
      <c r="Y12" s="5">
        <f t="shared" si="6"/>
        <v>0</v>
      </c>
      <c r="Z12" s="8">
        <f>sum(Y12:Y14)</f>
        <v>109</v>
      </c>
    </row>
    <row r="13">
      <c r="A13" s="4"/>
      <c r="B13" s="8" t="s">
        <v>78</v>
      </c>
      <c r="C13" s="8"/>
      <c r="D13" s="8"/>
      <c r="E13" s="8"/>
      <c r="F13" s="8"/>
      <c r="G13" s="12"/>
      <c r="H13" s="12"/>
      <c r="I13" s="8"/>
      <c r="J13" s="8">
        <v>2.0</v>
      </c>
      <c r="K13" s="8">
        <v>7.0</v>
      </c>
      <c r="L13" s="8">
        <v>13.25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57</v>
      </c>
      <c r="S13" s="8">
        <v>-6.0</v>
      </c>
      <c r="T13" s="8"/>
      <c r="U13" s="8"/>
      <c r="V13" s="8"/>
      <c r="W13" s="5">
        <f t="shared" si="5"/>
        <v>51</v>
      </c>
      <c r="X13" s="8">
        <v>1.0</v>
      </c>
      <c r="Y13" s="5">
        <f t="shared" si="6"/>
        <v>51</v>
      </c>
      <c r="Z13" s="8"/>
    </row>
    <row r="14">
      <c r="A14" s="4"/>
      <c r="B14" s="8" t="s">
        <v>64</v>
      </c>
      <c r="C14" s="8"/>
      <c r="D14" s="8"/>
      <c r="E14" s="8"/>
      <c r="F14" s="8"/>
      <c r="G14" s="12"/>
      <c r="H14" s="12"/>
      <c r="I14" s="8"/>
      <c r="J14" s="8">
        <v>2.0</v>
      </c>
      <c r="K14" s="8">
        <v>6.0</v>
      </c>
      <c r="L14" s="8">
        <v>14.0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56</v>
      </c>
      <c r="S14" s="8">
        <v>-6.0</v>
      </c>
      <c r="T14" s="8">
        <v>8.0</v>
      </c>
      <c r="U14" s="8"/>
      <c r="V14" s="8"/>
      <c r="W14" s="5">
        <f t="shared" si="5"/>
        <v>58</v>
      </c>
      <c r="X14" s="8">
        <v>1.0</v>
      </c>
      <c r="Y14" s="5">
        <f t="shared" si="6"/>
        <v>58</v>
      </c>
      <c r="Z14" s="8"/>
    </row>
    <row r="15">
      <c r="A15" s="9" t="s">
        <v>5</v>
      </c>
      <c r="B15" s="8" t="s">
        <v>138</v>
      </c>
      <c r="C15" s="8"/>
      <c r="D15" s="8"/>
      <c r="E15" s="8"/>
      <c r="F15" s="8"/>
      <c r="G15" s="12"/>
      <c r="H15" s="12"/>
      <c r="I15" s="8"/>
      <c r="J15" s="8">
        <v>0.0</v>
      </c>
      <c r="K15" s="8">
        <v>5.0</v>
      </c>
      <c r="L15" s="8">
        <v>17.0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5</v>
      </c>
      <c r="S15" s="8">
        <v>-6.0</v>
      </c>
      <c r="T15" s="8"/>
      <c r="U15" s="8">
        <v>8.0</v>
      </c>
      <c r="V15" s="8"/>
      <c r="W15" s="5">
        <f t="shared" si="5"/>
        <v>7</v>
      </c>
      <c r="X15" s="8">
        <v>1.0</v>
      </c>
      <c r="Y15" s="5">
        <f t="shared" si="6"/>
        <v>7</v>
      </c>
      <c r="Z15" s="5">
        <f>SUM(Y15:Y19)</f>
        <v>430.5</v>
      </c>
    </row>
    <row r="16">
      <c r="A16" s="3"/>
      <c r="B16" s="2" t="s">
        <v>68</v>
      </c>
      <c r="C16" s="2">
        <v>81.0</v>
      </c>
      <c r="D16" s="2">
        <v>46.0</v>
      </c>
      <c r="E16" s="2">
        <v>9.0</v>
      </c>
      <c r="F16" s="2">
        <v>4.0</v>
      </c>
      <c r="G16" s="2">
        <v>161.0</v>
      </c>
      <c r="H16" s="2">
        <v>1.0</v>
      </c>
      <c r="I16" s="2">
        <v>1.0</v>
      </c>
      <c r="J16" s="3"/>
      <c r="K16" s="3"/>
      <c r="L16" s="3"/>
      <c r="M16" s="5">
        <f t="shared" si="1"/>
        <v>141</v>
      </c>
      <c r="N16" s="5">
        <f t="shared" si="2"/>
        <v>4</v>
      </c>
      <c r="O16" s="5">
        <f t="shared" si="3"/>
        <v>8</v>
      </c>
      <c r="P16" s="8">
        <v>4.0</v>
      </c>
      <c r="Q16" s="8"/>
      <c r="R16" s="5">
        <f t="shared" si="4"/>
        <v>0</v>
      </c>
      <c r="S16" s="8"/>
      <c r="T16" s="8"/>
      <c r="U16" s="8"/>
      <c r="V16" s="8"/>
      <c r="W16" s="5">
        <f t="shared" si="5"/>
        <v>157</v>
      </c>
      <c r="X16" s="8">
        <v>1.5</v>
      </c>
      <c r="Y16" s="5">
        <f t="shared" si="6"/>
        <v>235.5</v>
      </c>
      <c r="Z16" s="3"/>
    </row>
    <row r="17">
      <c r="A17" s="3"/>
      <c r="B17" s="16" t="s">
        <v>70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5">
        <f t="shared" si="1"/>
        <v>0</v>
      </c>
      <c r="N17" s="5">
        <f t="shared" si="2"/>
        <v>0</v>
      </c>
      <c r="O17" s="5">
        <f t="shared" si="3"/>
        <v>0</v>
      </c>
      <c r="P17" s="8"/>
      <c r="Q17" s="8"/>
      <c r="R17" s="5">
        <f t="shared" si="4"/>
        <v>0</v>
      </c>
      <c r="S17" s="8"/>
      <c r="T17" s="8"/>
      <c r="U17" s="8"/>
      <c r="V17" s="8"/>
      <c r="W17" s="5">
        <f t="shared" si="5"/>
        <v>0</v>
      </c>
      <c r="X17" s="8">
        <v>1.0</v>
      </c>
      <c r="Y17" s="5">
        <f t="shared" si="6"/>
        <v>0</v>
      </c>
      <c r="Z17" s="3"/>
    </row>
    <row r="18">
      <c r="A18" s="3"/>
      <c r="B18" s="2" t="s">
        <v>69</v>
      </c>
      <c r="C18" s="2">
        <v>33.0</v>
      </c>
      <c r="D18" s="2">
        <v>20.0</v>
      </c>
      <c r="E18" s="2">
        <v>1.0</v>
      </c>
      <c r="F18" s="2">
        <v>3.0</v>
      </c>
      <c r="G18" s="2">
        <v>165.0</v>
      </c>
      <c r="H18" s="2">
        <v>1.0</v>
      </c>
      <c r="I18" s="3"/>
      <c r="J18" s="3"/>
      <c r="K18" s="3"/>
      <c r="L18" s="3"/>
      <c r="M18" s="5">
        <f t="shared" si="1"/>
        <v>55</v>
      </c>
      <c r="N18" s="5">
        <f t="shared" si="2"/>
        <v>4</v>
      </c>
      <c r="O18" s="5">
        <f t="shared" si="3"/>
        <v>0</v>
      </c>
      <c r="P18" s="8">
        <v>4.0</v>
      </c>
      <c r="Q18" s="8"/>
      <c r="R18" s="5">
        <f t="shared" si="4"/>
        <v>0</v>
      </c>
      <c r="S18" s="8"/>
      <c r="T18" s="8"/>
      <c r="U18" s="8">
        <v>8.0</v>
      </c>
      <c r="V18" s="8"/>
      <c r="W18" s="5">
        <f t="shared" si="5"/>
        <v>71</v>
      </c>
      <c r="X18" s="8">
        <v>2.0</v>
      </c>
      <c r="Y18" s="5">
        <f t="shared" si="6"/>
        <v>142</v>
      </c>
      <c r="Z18" s="3"/>
    </row>
    <row r="19">
      <c r="A19" s="3"/>
      <c r="B19" s="2" t="s">
        <v>116</v>
      </c>
      <c r="C19" s="3"/>
      <c r="D19" s="3"/>
      <c r="E19" s="3"/>
      <c r="F19" s="3"/>
      <c r="G19" s="3"/>
      <c r="H19" s="3"/>
      <c r="I19" s="3"/>
      <c r="J19" s="2">
        <v>1.0</v>
      </c>
      <c r="K19" s="2">
        <v>11.0</v>
      </c>
      <c r="L19" s="2">
        <v>6.75</v>
      </c>
      <c r="M19" s="5">
        <f t="shared" si="1"/>
        <v>0</v>
      </c>
      <c r="N19" s="5">
        <f t="shared" si="2"/>
        <v>0</v>
      </c>
      <c r="O19" s="5">
        <f t="shared" si="3"/>
        <v>0</v>
      </c>
      <c r="P19" s="8"/>
      <c r="Q19" s="8"/>
      <c r="R19" s="5">
        <f t="shared" si="4"/>
        <v>36</v>
      </c>
      <c r="S19" s="8">
        <v>2.0</v>
      </c>
      <c r="T19" s="8">
        <v>8.0</v>
      </c>
      <c r="U19" s="8"/>
      <c r="V19" s="8"/>
      <c r="W19" s="5">
        <f t="shared" si="5"/>
        <v>46</v>
      </c>
      <c r="X19" s="8">
        <v>1.0</v>
      </c>
      <c r="Y19" s="5">
        <f t="shared" si="6"/>
        <v>46</v>
      </c>
      <c r="Z19" s="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30</v>
      </c>
      <c r="C2" s="8">
        <v>87.0</v>
      </c>
      <c r="D2" s="8">
        <v>41.0</v>
      </c>
      <c r="E2" s="8">
        <v>5.0</v>
      </c>
      <c r="F2" s="8">
        <v>8.0</v>
      </c>
      <c r="G2" s="8">
        <v>212.0</v>
      </c>
      <c r="H2" s="8">
        <v>1.0</v>
      </c>
      <c r="I2" s="8">
        <v>1.0</v>
      </c>
      <c r="J2" s="8"/>
      <c r="K2" s="8"/>
      <c r="L2" s="8"/>
      <c r="M2" s="5">
        <f t="shared" ref="M2:M23" si="1">(C2*1)+(E2*4)+(F2*6)</f>
        <v>155</v>
      </c>
      <c r="N2" s="5">
        <f t="shared" ref="N2:N23" si="2">H2*4</f>
        <v>4</v>
      </c>
      <c r="O2" s="5">
        <f t="shared" ref="O2:O23" si="3">I2*8</f>
        <v>8</v>
      </c>
      <c r="P2" s="8">
        <v>6.0</v>
      </c>
      <c r="Q2" s="8"/>
      <c r="R2" s="5">
        <f t="shared" ref="R2:R23" si="4">(J2*25)+(K2*1)</f>
        <v>0</v>
      </c>
      <c r="S2" s="8"/>
      <c r="T2" s="8"/>
      <c r="U2" s="8"/>
      <c r="V2" s="8"/>
      <c r="W2" s="5">
        <f t="shared" ref="W2:W23" si="5">SUM(M2:V2)</f>
        <v>173</v>
      </c>
      <c r="X2" s="8">
        <v>1.5</v>
      </c>
      <c r="Y2" s="5">
        <f t="shared" ref="Y2:Y23" si="6">W2*X2</f>
        <v>259.5</v>
      </c>
      <c r="Z2" s="5">
        <f>sum(Y2:Y8)</f>
        <v>591.5</v>
      </c>
    </row>
    <row r="3">
      <c r="A3" s="4"/>
      <c r="B3" s="8" t="s">
        <v>108</v>
      </c>
      <c r="C3" s="8">
        <v>48.0</v>
      </c>
      <c r="D3" s="8">
        <v>29.0</v>
      </c>
      <c r="E3" s="8">
        <v>4.0</v>
      </c>
      <c r="F3" s="8">
        <v>2.0</v>
      </c>
      <c r="G3" s="8">
        <v>165.0</v>
      </c>
      <c r="H3" s="8">
        <v>1.0</v>
      </c>
      <c r="I3" s="8"/>
      <c r="J3" s="8"/>
      <c r="K3" s="8"/>
      <c r="L3" s="8"/>
      <c r="M3" s="5">
        <f t="shared" si="1"/>
        <v>76</v>
      </c>
      <c r="N3" s="5">
        <f t="shared" si="2"/>
        <v>4</v>
      </c>
      <c r="O3" s="5">
        <f t="shared" si="3"/>
        <v>0</v>
      </c>
      <c r="P3" s="8">
        <v>4.0</v>
      </c>
      <c r="Q3" s="8"/>
      <c r="R3" s="5">
        <f t="shared" si="4"/>
        <v>0</v>
      </c>
      <c r="S3" s="8"/>
      <c r="T3" s="8"/>
      <c r="U3" s="8">
        <v>8.0</v>
      </c>
      <c r="V3" s="8"/>
      <c r="W3" s="5">
        <f t="shared" si="5"/>
        <v>92</v>
      </c>
      <c r="X3" s="8">
        <v>1.0</v>
      </c>
      <c r="Y3" s="5">
        <f t="shared" si="6"/>
        <v>92</v>
      </c>
      <c r="Z3" s="5"/>
    </row>
    <row r="4">
      <c r="A4" s="4"/>
      <c r="B4" s="2" t="s">
        <v>109</v>
      </c>
      <c r="C4" s="8">
        <v>2.0</v>
      </c>
      <c r="D4" s="8">
        <v>2.0</v>
      </c>
      <c r="E4" s="8">
        <v>0.0</v>
      </c>
      <c r="F4" s="8">
        <v>0.0</v>
      </c>
      <c r="G4" s="8">
        <v>100.0</v>
      </c>
      <c r="H4" s="8"/>
      <c r="I4" s="8"/>
      <c r="J4" s="8">
        <v>1.0</v>
      </c>
      <c r="K4" s="8">
        <v>3.0</v>
      </c>
      <c r="L4" s="8">
        <v>14.0</v>
      </c>
      <c r="M4" s="5">
        <f t="shared" si="1"/>
        <v>2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28</v>
      </c>
      <c r="S4" s="8"/>
      <c r="T4" s="8"/>
      <c r="U4" s="8">
        <v>8.0</v>
      </c>
      <c r="V4" s="8"/>
      <c r="W4" s="5">
        <f t="shared" si="5"/>
        <v>38</v>
      </c>
      <c r="X4" s="8">
        <v>1.0</v>
      </c>
      <c r="Y4" s="5">
        <f t="shared" si="6"/>
        <v>38</v>
      </c>
      <c r="Z4" s="5"/>
    </row>
    <row r="5">
      <c r="A5" s="4"/>
      <c r="B5" s="8" t="s">
        <v>128</v>
      </c>
      <c r="C5" s="8"/>
      <c r="D5" s="8"/>
      <c r="E5" s="8"/>
      <c r="F5" s="8"/>
      <c r="G5" s="8"/>
      <c r="H5" s="8"/>
      <c r="I5" s="8"/>
      <c r="J5" s="8">
        <v>2.0</v>
      </c>
      <c r="K5" s="8">
        <v>7.0</v>
      </c>
      <c r="L5" s="8">
        <v>10.75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>
        <v>4.0</v>
      </c>
      <c r="Q5" s="8"/>
      <c r="R5" s="5">
        <f t="shared" si="4"/>
        <v>57</v>
      </c>
      <c r="S5" s="8">
        <v>-2.0</v>
      </c>
      <c r="T5" s="8"/>
      <c r="U5" s="8"/>
      <c r="V5" s="8"/>
      <c r="W5" s="5">
        <f t="shared" si="5"/>
        <v>59</v>
      </c>
      <c r="X5" s="8">
        <v>1.0</v>
      </c>
      <c r="Y5" s="5">
        <f t="shared" si="6"/>
        <v>59</v>
      </c>
      <c r="Z5" s="5"/>
    </row>
    <row r="6">
      <c r="A6" s="4"/>
      <c r="B6" s="8" t="s">
        <v>60</v>
      </c>
      <c r="C6" s="8">
        <v>44.0</v>
      </c>
      <c r="D6" s="8">
        <v>29.0</v>
      </c>
      <c r="E6" s="8">
        <v>2.0</v>
      </c>
      <c r="F6" s="8">
        <v>2.0</v>
      </c>
      <c r="G6" s="8">
        <v>152.0</v>
      </c>
      <c r="H6" s="8">
        <v>1.0</v>
      </c>
      <c r="I6" s="8"/>
      <c r="J6" s="8"/>
      <c r="K6" s="8"/>
      <c r="L6" s="8"/>
      <c r="M6" s="5">
        <f t="shared" si="1"/>
        <v>64</v>
      </c>
      <c r="N6" s="5">
        <f t="shared" si="2"/>
        <v>4</v>
      </c>
      <c r="O6" s="5">
        <f t="shared" si="3"/>
        <v>0</v>
      </c>
      <c r="P6" s="8"/>
      <c r="Q6" s="8"/>
      <c r="R6" s="5">
        <f t="shared" si="4"/>
        <v>0</v>
      </c>
      <c r="S6" s="8"/>
      <c r="T6" s="8"/>
      <c r="U6" s="8"/>
      <c r="V6" s="8"/>
      <c r="W6" s="5">
        <f t="shared" si="5"/>
        <v>68</v>
      </c>
      <c r="X6" s="8">
        <v>1.0</v>
      </c>
      <c r="Y6" s="5">
        <f t="shared" si="6"/>
        <v>68</v>
      </c>
      <c r="Z6" s="5"/>
    </row>
    <row r="7">
      <c r="A7" s="4"/>
      <c r="B7" s="8" t="s">
        <v>135</v>
      </c>
      <c r="C7" s="8">
        <v>37.0</v>
      </c>
      <c r="D7" s="8">
        <v>18.0</v>
      </c>
      <c r="E7" s="8">
        <v>7.0</v>
      </c>
      <c r="F7" s="8">
        <v>0.0</v>
      </c>
      <c r="G7" s="8">
        <v>205.0</v>
      </c>
      <c r="H7" s="8">
        <v>1.0</v>
      </c>
      <c r="I7" s="8"/>
      <c r="J7" s="8"/>
      <c r="K7" s="8"/>
      <c r="L7" s="8"/>
      <c r="M7" s="5">
        <f t="shared" si="1"/>
        <v>65</v>
      </c>
      <c r="N7" s="5">
        <f t="shared" si="2"/>
        <v>4</v>
      </c>
      <c r="O7" s="5">
        <f t="shared" si="3"/>
        <v>0</v>
      </c>
      <c r="P7" s="8">
        <v>6.0</v>
      </c>
      <c r="Q7" s="8"/>
      <c r="R7" s="5">
        <f t="shared" si="4"/>
        <v>0</v>
      </c>
      <c r="S7" s="8"/>
      <c r="T7" s="8"/>
      <c r="U7" s="8"/>
      <c r="V7" s="8"/>
      <c r="W7" s="5">
        <f t="shared" si="5"/>
        <v>75</v>
      </c>
      <c r="X7" s="8">
        <v>1.0</v>
      </c>
      <c r="Y7" s="5">
        <f t="shared" si="6"/>
        <v>75</v>
      </c>
      <c r="Z7" s="5"/>
    </row>
    <row r="8">
      <c r="A8" s="4"/>
      <c r="B8" s="13" t="s">
        <v>136</v>
      </c>
      <c r="C8" s="8"/>
      <c r="D8" s="8"/>
      <c r="E8" s="8"/>
      <c r="F8" s="8"/>
      <c r="G8" s="8"/>
      <c r="H8" s="8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0</v>
      </c>
      <c r="X8" s="8">
        <v>1.0</v>
      </c>
      <c r="Y8" s="5">
        <f t="shared" si="6"/>
        <v>0</v>
      </c>
      <c r="Z8" s="5"/>
    </row>
    <row r="9">
      <c r="A9" s="4" t="s">
        <v>2</v>
      </c>
      <c r="B9" s="13" t="s">
        <v>117</v>
      </c>
      <c r="C9" s="8"/>
      <c r="D9" s="8"/>
      <c r="E9" s="8"/>
      <c r="F9" s="8"/>
      <c r="G9" s="8"/>
      <c r="H9" s="8"/>
      <c r="I9" s="8"/>
      <c r="J9" s="8"/>
      <c r="K9" s="8"/>
      <c r="L9" s="8"/>
      <c r="M9" s="5">
        <f t="shared" si="1"/>
        <v>0</v>
      </c>
      <c r="N9" s="5">
        <f t="shared" si="2"/>
        <v>0</v>
      </c>
      <c r="O9" s="5">
        <f t="shared" si="3"/>
        <v>0</v>
      </c>
      <c r="P9" s="8"/>
      <c r="Q9" s="8"/>
      <c r="R9" s="5">
        <f t="shared" si="4"/>
        <v>0</v>
      </c>
      <c r="S9" s="8"/>
      <c r="T9" s="8"/>
      <c r="U9" s="8"/>
      <c r="V9" s="8"/>
      <c r="W9" s="5">
        <f t="shared" si="5"/>
        <v>0</v>
      </c>
      <c r="X9" s="8">
        <v>1.0</v>
      </c>
      <c r="Y9" s="5">
        <f t="shared" si="6"/>
        <v>0</v>
      </c>
      <c r="Z9" s="5">
        <f>SUM(Y9:Y11)</f>
        <v>102</v>
      </c>
    </row>
    <row r="10">
      <c r="A10" s="4"/>
      <c r="B10" s="8" t="s">
        <v>93</v>
      </c>
      <c r="C10" s="8">
        <v>15.0</v>
      </c>
      <c r="D10" s="8">
        <v>13.0</v>
      </c>
      <c r="E10" s="8">
        <v>1.0</v>
      </c>
      <c r="F10" s="8">
        <v>0.0</v>
      </c>
      <c r="G10" s="8">
        <v>115.0</v>
      </c>
      <c r="H10" s="8"/>
      <c r="I10" s="8"/>
      <c r="J10" s="8">
        <v>1.0</v>
      </c>
      <c r="K10" s="8">
        <v>4.0</v>
      </c>
      <c r="L10" s="8">
        <v>9.5</v>
      </c>
      <c r="M10" s="5">
        <f t="shared" si="1"/>
        <v>19</v>
      </c>
      <c r="N10" s="5">
        <f t="shared" si="2"/>
        <v>0</v>
      </c>
      <c r="O10" s="5">
        <f t="shared" si="3"/>
        <v>0</v>
      </c>
      <c r="P10" s="8">
        <v>0.0</v>
      </c>
      <c r="Q10" s="8"/>
      <c r="R10" s="5">
        <f t="shared" si="4"/>
        <v>29</v>
      </c>
      <c r="S10" s="8">
        <v>0.0</v>
      </c>
      <c r="T10" s="8"/>
      <c r="U10" s="8">
        <v>8.0</v>
      </c>
      <c r="V10" s="8">
        <v>12.0</v>
      </c>
      <c r="W10" s="5">
        <f t="shared" si="5"/>
        <v>68</v>
      </c>
      <c r="X10" s="8">
        <v>1.5</v>
      </c>
      <c r="Y10" s="5">
        <f t="shared" si="6"/>
        <v>102</v>
      </c>
      <c r="Z10" s="5"/>
    </row>
    <row r="11">
      <c r="A11" s="4"/>
      <c r="B11" s="13" t="s">
        <v>62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0</v>
      </c>
      <c r="X11" s="8">
        <v>1.0</v>
      </c>
      <c r="Y11" s="5">
        <f t="shared" si="6"/>
        <v>0</v>
      </c>
      <c r="Z11" s="5"/>
    </row>
    <row r="12">
      <c r="A12" s="4" t="s">
        <v>3</v>
      </c>
      <c r="B12" s="2" t="s">
        <v>118</v>
      </c>
      <c r="C12" s="8">
        <v>38.0</v>
      </c>
      <c r="D12" s="8">
        <v>21.0</v>
      </c>
      <c r="E12" s="8">
        <v>5.0</v>
      </c>
      <c r="F12" s="8">
        <v>2.0</v>
      </c>
      <c r="G12" s="12">
        <v>181.0</v>
      </c>
      <c r="H12" s="12">
        <v>1.0</v>
      </c>
      <c r="I12" s="8"/>
      <c r="J12" s="8"/>
      <c r="K12" s="8"/>
      <c r="L12" s="8"/>
      <c r="M12" s="5">
        <f t="shared" si="1"/>
        <v>70</v>
      </c>
      <c r="N12" s="5">
        <f t="shared" si="2"/>
        <v>4</v>
      </c>
      <c r="O12" s="5">
        <f t="shared" si="3"/>
        <v>0</v>
      </c>
      <c r="P12" s="8">
        <v>6.0</v>
      </c>
      <c r="Q12" s="8"/>
      <c r="R12" s="5">
        <f t="shared" si="4"/>
        <v>0</v>
      </c>
      <c r="S12" s="8"/>
      <c r="T12" s="8"/>
      <c r="U12" s="8">
        <v>16.0</v>
      </c>
      <c r="V12" s="8"/>
      <c r="W12" s="5">
        <f t="shared" si="5"/>
        <v>96</v>
      </c>
      <c r="X12" s="8">
        <v>1.5</v>
      </c>
      <c r="Y12" s="5">
        <f t="shared" si="6"/>
        <v>144</v>
      </c>
      <c r="Z12" s="8">
        <f>sum(Y12:Y16)</f>
        <v>178</v>
      </c>
    </row>
    <row r="13">
      <c r="A13" s="4"/>
      <c r="B13" s="13" t="s">
        <v>119</v>
      </c>
      <c r="C13" s="8"/>
      <c r="D13" s="8"/>
      <c r="E13" s="8"/>
      <c r="F13" s="8"/>
      <c r="G13" s="12"/>
      <c r="H13" s="12"/>
      <c r="I13" s="8"/>
      <c r="J13" s="8"/>
      <c r="K13" s="8"/>
      <c r="L13" s="8"/>
      <c r="M13" s="5">
        <f t="shared" si="1"/>
        <v>0</v>
      </c>
      <c r="N13" s="5">
        <f t="shared" si="2"/>
        <v>0</v>
      </c>
      <c r="O13" s="5">
        <f t="shared" si="3"/>
        <v>0</v>
      </c>
      <c r="P13" s="8"/>
      <c r="Q13" s="8"/>
      <c r="R13" s="5">
        <f t="shared" si="4"/>
        <v>0</v>
      </c>
      <c r="S13" s="8"/>
      <c r="T13" s="8"/>
      <c r="U13" s="8"/>
      <c r="V13" s="8"/>
      <c r="W13" s="5">
        <f t="shared" si="5"/>
        <v>0</v>
      </c>
      <c r="X13" s="8">
        <v>1.0</v>
      </c>
      <c r="Y13" s="5">
        <f t="shared" si="6"/>
        <v>0</v>
      </c>
      <c r="Z13" s="8"/>
    </row>
    <row r="14">
      <c r="A14" s="4"/>
      <c r="B14" s="8" t="s">
        <v>98</v>
      </c>
      <c r="C14" s="8"/>
      <c r="D14" s="8"/>
      <c r="E14" s="8"/>
      <c r="F14" s="8"/>
      <c r="G14" s="12"/>
      <c r="H14" s="12"/>
      <c r="I14" s="8"/>
      <c r="J14" s="8">
        <v>0.0</v>
      </c>
      <c r="K14" s="8">
        <v>4.0</v>
      </c>
      <c r="L14" s="8">
        <v>11.0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4</v>
      </c>
      <c r="S14" s="8">
        <v>-4.0</v>
      </c>
      <c r="T14" s="8"/>
      <c r="U14" s="8"/>
      <c r="V14" s="8"/>
      <c r="W14" s="5">
        <f t="shared" si="5"/>
        <v>0</v>
      </c>
      <c r="X14" s="8">
        <v>1.0</v>
      </c>
      <c r="Y14" s="5">
        <f t="shared" si="6"/>
        <v>0</v>
      </c>
      <c r="Z14" s="8"/>
    </row>
    <row r="15">
      <c r="A15" s="4"/>
      <c r="B15" s="13" t="s">
        <v>132</v>
      </c>
      <c r="C15" s="8"/>
      <c r="D15" s="8"/>
      <c r="E15" s="8"/>
      <c r="F15" s="8"/>
      <c r="G15" s="12"/>
      <c r="H15" s="12"/>
      <c r="I15" s="8"/>
      <c r="J15" s="8"/>
      <c r="K15" s="8"/>
      <c r="L15" s="8"/>
      <c r="M15" s="5">
        <f t="shared" si="1"/>
        <v>0</v>
      </c>
      <c r="N15" s="5">
        <f t="shared" si="2"/>
        <v>0</v>
      </c>
      <c r="O15" s="5">
        <f t="shared" si="3"/>
        <v>0</v>
      </c>
      <c r="P15" s="8"/>
      <c r="Q15" s="8"/>
      <c r="R15" s="5">
        <f t="shared" si="4"/>
        <v>0</v>
      </c>
      <c r="S15" s="8"/>
      <c r="T15" s="8"/>
      <c r="U15" s="8"/>
      <c r="V15" s="8"/>
      <c r="W15" s="5">
        <f t="shared" si="5"/>
        <v>0</v>
      </c>
      <c r="X15" s="8">
        <v>1.0</v>
      </c>
      <c r="Y15" s="5">
        <f t="shared" si="6"/>
        <v>0</v>
      </c>
      <c r="Z15" s="8"/>
    </row>
    <row r="16">
      <c r="A16" s="4"/>
      <c r="B16" s="8" t="s">
        <v>64</v>
      </c>
      <c r="C16" s="8"/>
      <c r="D16" s="8"/>
      <c r="E16" s="8"/>
      <c r="F16" s="8"/>
      <c r="G16" s="12"/>
      <c r="H16" s="12"/>
      <c r="I16" s="8"/>
      <c r="J16" s="8">
        <v>1.0</v>
      </c>
      <c r="K16" s="8">
        <v>9.0</v>
      </c>
      <c r="L16" s="8">
        <v>9.5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8"/>
      <c r="Q16" s="8"/>
      <c r="R16" s="5">
        <f t="shared" si="4"/>
        <v>34</v>
      </c>
      <c r="S16" s="8">
        <v>0.0</v>
      </c>
      <c r="T16" s="8"/>
      <c r="U16" s="8"/>
      <c r="V16" s="8"/>
      <c r="W16" s="5">
        <f t="shared" si="5"/>
        <v>34</v>
      </c>
      <c r="X16" s="8">
        <v>1.0</v>
      </c>
      <c r="Y16" s="5">
        <f t="shared" si="6"/>
        <v>34</v>
      </c>
      <c r="Z16" s="8"/>
    </row>
    <row r="17">
      <c r="A17" s="9" t="s">
        <v>5</v>
      </c>
      <c r="B17" s="8" t="s">
        <v>99</v>
      </c>
      <c r="C17" s="8"/>
      <c r="D17" s="8"/>
      <c r="E17" s="8"/>
      <c r="F17" s="8"/>
      <c r="G17" s="12"/>
      <c r="H17" s="12"/>
      <c r="I17" s="8"/>
      <c r="J17" s="8">
        <v>1.0</v>
      </c>
      <c r="K17" s="8">
        <v>7.0</v>
      </c>
      <c r="L17" s="8">
        <v>9.75</v>
      </c>
      <c r="M17" s="5">
        <f t="shared" si="1"/>
        <v>0</v>
      </c>
      <c r="N17" s="5">
        <f t="shared" si="2"/>
        <v>0</v>
      </c>
      <c r="O17" s="5">
        <f t="shared" si="3"/>
        <v>0</v>
      </c>
      <c r="P17" s="8"/>
      <c r="Q17" s="8"/>
      <c r="R17" s="5">
        <f t="shared" si="4"/>
        <v>32</v>
      </c>
      <c r="S17" s="8">
        <v>0.0</v>
      </c>
      <c r="T17" s="8"/>
      <c r="U17" s="8"/>
      <c r="V17" s="8"/>
      <c r="W17" s="5">
        <f t="shared" si="5"/>
        <v>32</v>
      </c>
      <c r="X17" s="8">
        <v>1.0</v>
      </c>
      <c r="Y17" s="5">
        <f t="shared" si="6"/>
        <v>32</v>
      </c>
      <c r="Z17" s="5">
        <f>SUM(Y17:Y123)</f>
        <v>263</v>
      </c>
    </row>
    <row r="18">
      <c r="A18" s="3"/>
      <c r="B18" s="2" t="s">
        <v>133</v>
      </c>
      <c r="C18" s="2"/>
      <c r="D18" s="2"/>
      <c r="E18" s="2"/>
      <c r="F18" s="2"/>
      <c r="G18" s="2"/>
      <c r="H18" s="2"/>
      <c r="I18" s="3"/>
      <c r="J18" s="2">
        <v>1.0</v>
      </c>
      <c r="K18" s="2">
        <v>6.0</v>
      </c>
      <c r="L18" s="2">
        <v>10.0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8"/>
      <c r="Q18" s="8"/>
      <c r="R18" s="5">
        <f t="shared" si="4"/>
        <v>31</v>
      </c>
      <c r="S18" s="8">
        <v>-2.0</v>
      </c>
      <c r="T18" s="8"/>
      <c r="U18" s="8">
        <v>8.0</v>
      </c>
      <c r="V18" s="8"/>
      <c r="W18" s="5">
        <f t="shared" si="5"/>
        <v>37</v>
      </c>
      <c r="X18" s="8">
        <v>1.0</v>
      </c>
      <c r="Y18" s="5">
        <f t="shared" si="6"/>
        <v>37</v>
      </c>
      <c r="Z18" s="3"/>
    </row>
    <row r="19">
      <c r="A19" s="3"/>
      <c r="B19" s="15" t="s">
        <v>134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5">
        <f t="shared" si="1"/>
        <v>0</v>
      </c>
      <c r="N19" s="5">
        <f t="shared" si="2"/>
        <v>0</v>
      </c>
      <c r="O19" s="5">
        <f t="shared" si="3"/>
        <v>0</v>
      </c>
      <c r="P19" s="8"/>
      <c r="Q19" s="8"/>
      <c r="R19" s="5">
        <f t="shared" si="4"/>
        <v>0</v>
      </c>
      <c r="S19" s="8"/>
      <c r="T19" s="8"/>
      <c r="U19" s="8"/>
      <c r="V19" s="8"/>
      <c r="W19" s="5">
        <f t="shared" si="5"/>
        <v>0</v>
      </c>
      <c r="X19" s="8">
        <v>1.0</v>
      </c>
      <c r="Y19" s="5">
        <f t="shared" si="6"/>
        <v>0</v>
      </c>
      <c r="Z19" s="3"/>
    </row>
    <row r="20">
      <c r="A20" s="3"/>
      <c r="B20" s="2" t="s">
        <v>68</v>
      </c>
      <c r="C20" s="2">
        <v>8.0</v>
      </c>
      <c r="D20" s="2">
        <v>7.0</v>
      </c>
      <c r="E20" s="2">
        <v>1.0</v>
      </c>
      <c r="F20" s="2">
        <v>0.0</v>
      </c>
      <c r="G20" s="2">
        <v>114.0</v>
      </c>
      <c r="H20" s="3"/>
      <c r="I20" s="3"/>
      <c r="J20" s="3"/>
      <c r="K20" s="3"/>
      <c r="L20" s="3"/>
      <c r="M20" s="5">
        <f t="shared" si="1"/>
        <v>12</v>
      </c>
      <c r="N20" s="5">
        <f t="shared" si="2"/>
        <v>0</v>
      </c>
      <c r="O20" s="5">
        <f t="shared" si="3"/>
        <v>0</v>
      </c>
      <c r="P20" s="8"/>
      <c r="Q20" s="8"/>
      <c r="R20" s="5">
        <f t="shared" si="4"/>
        <v>0</v>
      </c>
      <c r="S20" s="8"/>
      <c r="T20" s="8"/>
      <c r="U20" s="8"/>
      <c r="V20" s="8"/>
      <c r="W20" s="5">
        <f t="shared" si="5"/>
        <v>12</v>
      </c>
      <c r="X20" s="8">
        <v>1.5</v>
      </c>
      <c r="Y20" s="5">
        <f t="shared" si="6"/>
        <v>18</v>
      </c>
      <c r="Z20" s="3"/>
    </row>
    <row r="21">
      <c r="A21" s="3"/>
      <c r="B21" s="15" t="s">
        <v>70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>
        <f t="shared" si="1"/>
        <v>0</v>
      </c>
      <c r="N21" s="5">
        <f t="shared" si="2"/>
        <v>0</v>
      </c>
      <c r="O21" s="5">
        <f t="shared" si="3"/>
        <v>0</v>
      </c>
      <c r="P21" s="8"/>
      <c r="Q21" s="8"/>
      <c r="R21" s="5">
        <f t="shared" si="4"/>
        <v>0</v>
      </c>
      <c r="S21" s="8"/>
      <c r="T21" s="8"/>
      <c r="U21" s="8"/>
      <c r="V21" s="8"/>
      <c r="W21" s="5">
        <f t="shared" si="5"/>
        <v>0</v>
      </c>
      <c r="X21" s="8">
        <v>1.0</v>
      </c>
      <c r="Y21" s="5">
        <f t="shared" si="6"/>
        <v>0</v>
      </c>
      <c r="Z21" s="3"/>
    </row>
    <row r="22">
      <c r="A22" s="3"/>
      <c r="B22" s="2" t="s">
        <v>69</v>
      </c>
      <c r="C22" s="2">
        <v>44.0</v>
      </c>
      <c r="D22" s="2">
        <v>26.0</v>
      </c>
      <c r="E22" s="2">
        <v>4.0</v>
      </c>
      <c r="F22" s="2">
        <v>3.0</v>
      </c>
      <c r="G22" s="2">
        <v>169.0</v>
      </c>
      <c r="H22" s="2">
        <v>1.0</v>
      </c>
      <c r="I22" s="3"/>
      <c r="J22" s="3"/>
      <c r="K22" s="3"/>
      <c r="L22" s="3"/>
      <c r="M22" s="5">
        <f t="shared" si="1"/>
        <v>78</v>
      </c>
      <c r="N22" s="5">
        <f t="shared" si="2"/>
        <v>4</v>
      </c>
      <c r="O22" s="5">
        <f t="shared" si="3"/>
        <v>0</v>
      </c>
      <c r="P22" s="8">
        <v>4.0</v>
      </c>
      <c r="Q22" s="8"/>
      <c r="R22" s="5">
        <f t="shared" si="4"/>
        <v>0</v>
      </c>
      <c r="S22" s="8"/>
      <c r="T22" s="8"/>
      <c r="U22" s="8"/>
      <c r="V22" s="8"/>
      <c r="W22" s="5">
        <f t="shared" si="5"/>
        <v>86</v>
      </c>
      <c r="X22" s="8">
        <v>2.0</v>
      </c>
      <c r="Y22" s="5">
        <f t="shared" si="6"/>
        <v>172</v>
      </c>
      <c r="Z22" s="3"/>
    </row>
    <row r="23">
      <c r="A23" s="3"/>
      <c r="B23" s="2" t="s">
        <v>116</v>
      </c>
      <c r="C23" s="2"/>
      <c r="D23" s="2"/>
      <c r="E23" s="2"/>
      <c r="F23" s="3"/>
      <c r="G23" s="3"/>
      <c r="H23" s="3"/>
      <c r="I23" s="3"/>
      <c r="J23" s="2">
        <v>0.0</v>
      </c>
      <c r="K23" s="2">
        <v>6.0</v>
      </c>
      <c r="L23" s="2">
        <v>10.0</v>
      </c>
      <c r="M23" s="5">
        <f t="shared" si="1"/>
        <v>0</v>
      </c>
      <c r="N23" s="5">
        <f t="shared" si="2"/>
        <v>0</v>
      </c>
      <c r="O23" s="5">
        <f t="shared" si="3"/>
        <v>0</v>
      </c>
      <c r="P23" s="8"/>
      <c r="Q23" s="8"/>
      <c r="R23" s="5">
        <f t="shared" si="4"/>
        <v>6</v>
      </c>
      <c r="S23" s="8">
        <v>-2.0</v>
      </c>
      <c r="T23" s="8"/>
      <c r="U23" s="8"/>
      <c r="V23" s="8"/>
      <c r="W23" s="5">
        <f t="shared" si="5"/>
        <v>4</v>
      </c>
      <c r="X23" s="8">
        <v>1.0</v>
      </c>
      <c r="Y23" s="5">
        <f t="shared" si="6"/>
        <v>4</v>
      </c>
      <c r="Z23" s="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13" t="s">
        <v>131</v>
      </c>
      <c r="C2" s="8"/>
      <c r="D2" s="8"/>
      <c r="E2" s="8"/>
      <c r="F2" s="8"/>
      <c r="G2" s="8"/>
      <c r="H2" s="8"/>
      <c r="I2" s="8"/>
      <c r="J2" s="8"/>
      <c r="K2" s="8"/>
      <c r="L2" s="8"/>
      <c r="M2" s="5">
        <f t="shared" ref="M2:M21" si="1">(C2*1)+(E2*4)+(F2*6)</f>
        <v>0</v>
      </c>
      <c r="N2" s="5">
        <f t="shared" ref="N2:N21" si="2">H2*4</f>
        <v>0</v>
      </c>
      <c r="O2" s="5">
        <f t="shared" ref="O2:O21" si="3">I2*8</f>
        <v>0</v>
      </c>
      <c r="P2" s="8"/>
      <c r="Q2" s="8"/>
      <c r="R2" s="5">
        <f t="shared" ref="R2:R21" si="4">(J2*25)+(K2*1)</f>
        <v>0</v>
      </c>
      <c r="S2" s="8"/>
      <c r="T2" s="8"/>
      <c r="U2" s="8"/>
      <c r="V2" s="8"/>
      <c r="W2" s="5">
        <f t="shared" ref="W2:W21" si="5">SUM(M2:V2)</f>
        <v>0</v>
      </c>
      <c r="X2" s="8">
        <v>1.0</v>
      </c>
      <c r="Y2" s="5">
        <f t="shared" ref="Y2:Y21" si="6">W2*X2</f>
        <v>0</v>
      </c>
      <c r="Z2" s="5">
        <f>sum(Y2:Y6)</f>
        <v>95.5</v>
      </c>
    </row>
    <row r="3">
      <c r="A3" s="4"/>
      <c r="B3" s="8" t="s">
        <v>30</v>
      </c>
      <c r="C3" s="8">
        <v>1.0</v>
      </c>
      <c r="D3" s="8">
        <v>2.0</v>
      </c>
      <c r="E3" s="8">
        <v>0.0</v>
      </c>
      <c r="F3" s="8">
        <v>0.0</v>
      </c>
      <c r="G3" s="8">
        <v>50.0</v>
      </c>
      <c r="H3" s="8"/>
      <c r="I3" s="8"/>
      <c r="J3" s="8"/>
      <c r="K3" s="8"/>
      <c r="L3" s="8"/>
      <c r="M3" s="5">
        <f t="shared" si="1"/>
        <v>1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8"/>
      <c r="U3" s="8">
        <v>16.0</v>
      </c>
      <c r="V3" s="8"/>
      <c r="W3" s="5">
        <f t="shared" si="5"/>
        <v>17</v>
      </c>
      <c r="X3" s="8">
        <v>1.5</v>
      </c>
      <c r="Y3" s="5">
        <f t="shared" si="6"/>
        <v>25.5</v>
      </c>
      <c r="Z3" s="5"/>
    </row>
    <row r="4">
      <c r="A4" s="4"/>
      <c r="B4" s="8" t="s">
        <v>108</v>
      </c>
      <c r="C4" s="8">
        <v>15.0</v>
      </c>
      <c r="D4" s="8">
        <v>18.0</v>
      </c>
      <c r="E4" s="8">
        <v>0.0</v>
      </c>
      <c r="F4" s="8">
        <v>1.0</v>
      </c>
      <c r="G4" s="8">
        <v>83.0</v>
      </c>
      <c r="H4" s="8"/>
      <c r="I4" s="8"/>
      <c r="J4" s="8"/>
      <c r="K4" s="8"/>
      <c r="L4" s="8"/>
      <c r="M4" s="5">
        <f t="shared" si="1"/>
        <v>21</v>
      </c>
      <c r="N4" s="5">
        <f t="shared" si="2"/>
        <v>0</v>
      </c>
      <c r="O4" s="5">
        <f t="shared" si="3"/>
        <v>0</v>
      </c>
      <c r="P4" s="8">
        <v>0.0</v>
      </c>
      <c r="Q4" s="8"/>
      <c r="R4" s="5">
        <f t="shared" si="4"/>
        <v>0</v>
      </c>
      <c r="S4" s="8"/>
      <c r="T4" s="8"/>
      <c r="U4" s="8"/>
      <c r="V4" s="8"/>
      <c r="W4" s="5">
        <f t="shared" si="5"/>
        <v>21</v>
      </c>
      <c r="X4" s="8">
        <v>1.0</v>
      </c>
      <c r="Y4" s="5">
        <f t="shared" si="6"/>
        <v>21</v>
      </c>
      <c r="Z4" s="5"/>
    </row>
    <row r="5">
      <c r="A5" s="4"/>
      <c r="B5" s="2" t="s">
        <v>109</v>
      </c>
      <c r="C5" s="8">
        <v>6.0</v>
      </c>
      <c r="D5" s="8">
        <v>2.0</v>
      </c>
      <c r="E5" s="8">
        <v>0.0</v>
      </c>
      <c r="F5" s="8">
        <v>1.0</v>
      </c>
      <c r="G5" s="8">
        <v>300.0</v>
      </c>
      <c r="H5" s="8"/>
      <c r="I5" s="8"/>
      <c r="J5" s="8"/>
      <c r="K5" s="8"/>
      <c r="L5" s="8"/>
      <c r="M5" s="5">
        <f t="shared" si="1"/>
        <v>12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8"/>
      <c r="U5" s="8"/>
      <c r="V5" s="8"/>
      <c r="W5" s="5">
        <f t="shared" si="5"/>
        <v>12</v>
      </c>
      <c r="X5" s="8">
        <v>1.0</v>
      </c>
      <c r="Y5" s="5">
        <f t="shared" si="6"/>
        <v>12</v>
      </c>
      <c r="Z5" s="5"/>
    </row>
    <row r="6">
      <c r="A6" s="4"/>
      <c r="B6" s="8" t="s">
        <v>128</v>
      </c>
      <c r="C6" s="8">
        <v>1.0</v>
      </c>
      <c r="D6" s="8">
        <v>2.0</v>
      </c>
      <c r="E6" s="8">
        <v>0.0</v>
      </c>
      <c r="F6" s="8">
        <v>0.0</v>
      </c>
      <c r="G6" s="8">
        <v>50.0</v>
      </c>
      <c r="H6" s="8"/>
      <c r="I6" s="8"/>
      <c r="J6" s="8">
        <v>1.0</v>
      </c>
      <c r="K6" s="8">
        <v>3.0</v>
      </c>
      <c r="L6" s="8">
        <v>8.75</v>
      </c>
      <c r="M6" s="5">
        <f t="shared" si="1"/>
        <v>1</v>
      </c>
      <c r="N6" s="5">
        <f t="shared" si="2"/>
        <v>0</v>
      </c>
      <c r="O6" s="5">
        <f t="shared" si="3"/>
        <v>0</v>
      </c>
      <c r="P6" s="8"/>
      <c r="Q6" s="8"/>
      <c r="R6" s="5">
        <f t="shared" si="4"/>
        <v>28</v>
      </c>
      <c r="S6" s="8">
        <v>0.0</v>
      </c>
      <c r="T6" s="8"/>
      <c r="U6" s="8">
        <v>8.0</v>
      </c>
      <c r="V6" s="8"/>
      <c r="W6" s="5">
        <f t="shared" si="5"/>
        <v>37</v>
      </c>
      <c r="X6" s="8">
        <v>1.0</v>
      </c>
      <c r="Y6" s="5">
        <f t="shared" si="6"/>
        <v>37</v>
      </c>
      <c r="Z6" s="5"/>
    </row>
    <row r="7">
      <c r="A7" s="4" t="s">
        <v>2</v>
      </c>
      <c r="B7" s="8" t="s">
        <v>27</v>
      </c>
      <c r="C7" s="8">
        <v>16.0</v>
      </c>
      <c r="D7" s="8">
        <v>9.0</v>
      </c>
      <c r="E7" s="8">
        <v>2.0</v>
      </c>
      <c r="F7" s="8">
        <v>1.0</v>
      </c>
      <c r="G7" s="8">
        <v>178.0</v>
      </c>
      <c r="H7" s="8"/>
      <c r="I7" s="8"/>
      <c r="J7" s="8"/>
      <c r="K7" s="8"/>
      <c r="L7" s="8"/>
      <c r="M7" s="5">
        <f t="shared" si="1"/>
        <v>30</v>
      </c>
      <c r="N7" s="5">
        <f t="shared" si="2"/>
        <v>0</v>
      </c>
      <c r="O7" s="5">
        <f t="shared" si="3"/>
        <v>0</v>
      </c>
      <c r="P7" s="8"/>
      <c r="Q7" s="8"/>
      <c r="R7" s="5">
        <f t="shared" si="4"/>
        <v>0</v>
      </c>
      <c r="S7" s="8"/>
      <c r="T7" s="8"/>
      <c r="U7" s="8">
        <v>8.0</v>
      </c>
      <c r="V7" s="8"/>
      <c r="W7" s="5">
        <f t="shared" si="5"/>
        <v>38</v>
      </c>
      <c r="X7" s="8">
        <v>2.0</v>
      </c>
      <c r="Y7" s="5">
        <f t="shared" si="6"/>
        <v>76</v>
      </c>
      <c r="Z7" s="5">
        <f>SUM(Y7:Y11)</f>
        <v>197</v>
      </c>
    </row>
    <row r="8">
      <c r="A8" s="4"/>
      <c r="B8" s="13" t="s">
        <v>123</v>
      </c>
      <c r="C8" s="8"/>
      <c r="D8" s="8"/>
      <c r="E8" s="8"/>
      <c r="F8" s="8"/>
      <c r="G8" s="8"/>
      <c r="H8" s="8"/>
      <c r="I8" s="8"/>
      <c r="J8" s="8"/>
      <c r="K8" s="8"/>
      <c r="L8" s="8"/>
      <c r="M8" s="5">
        <f t="shared" si="1"/>
        <v>0</v>
      </c>
      <c r="N8" s="5">
        <f t="shared" si="2"/>
        <v>0</v>
      </c>
      <c r="O8" s="5">
        <f t="shared" si="3"/>
        <v>0</v>
      </c>
      <c r="P8" s="8"/>
      <c r="Q8" s="8"/>
      <c r="R8" s="5">
        <f t="shared" si="4"/>
        <v>0</v>
      </c>
      <c r="S8" s="8"/>
      <c r="T8" s="8"/>
      <c r="U8" s="8"/>
      <c r="V8" s="8"/>
      <c r="W8" s="5">
        <f t="shared" si="5"/>
        <v>0</v>
      </c>
      <c r="X8" s="8">
        <v>1.0</v>
      </c>
      <c r="Y8" s="5">
        <f t="shared" si="6"/>
        <v>0</v>
      </c>
      <c r="Z8" s="5"/>
    </row>
    <row r="9">
      <c r="A9" s="4"/>
      <c r="B9" s="8" t="s">
        <v>28</v>
      </c>
      <c r="C9" s="8">
        <v>25.0</v>
      </c>
      <c r="D9" s="8">
        <v>15.0</v>
      </c>
      <c r="E9" s="8">
        <v>0.0</v>
      </c>
      <c r="F9" s="8">
        <v>2.0</v>
      </c>
      <c r="G9" s="8">
        <v>167.0</v>
      </c>
      <c r="H9" s="8">
        <v>1.0</v>
      </c>
      <c r="I9" s="8"/>
      <c r="J9" s="8"/>
      <c r="K9" s="8"/>
      <c r="L9" s="8"/>
      <c r="M9" s="5">
        <f t="shared" si="1"/>
        <v>37</v>
      </c>
      <c r="N9" s="5">
        <f t="shared" si="2"/>
        <v>4</v>
      </c>
      <c r="O9" s="5">
        <f t="shared" si="3"/>
        <v>0</v>
      </c>
      <c r="P9" s="8">
        <v>4.0</v>
      </c>
      <c r="Q9" s="8"/>
      <c r="R9" s="5">
        <f t="shared" si="4"/>
        <v>0</v>
      </c>
      <c r="S9" s="8"/>
      <c r="T9" s="8"/>
      <c r="U9" s="8">
        <v>8.0</v>
      </c>
      <c r="V9" s="8"/>
      <c r="W9" s="5">
        <f t="shared" si="5"/>
        <v>53</v>
      </c>
      <c r="X9" s="8">
        <v>1.0</v>
      </c>
      <c r="Y9" s="5">
        <f t="shared" si="6"/>
        <v>53</v>
      </c>
      <c r="Z9" s="5"/>
    </row>
    <row r="10">
      <c r="A10" s="4"/>
      <c r="B10" s="8" t="s">
        <v>104</v>
      </c>
      <c r="C10" s="8">
        <v>1.0</v>
      </c>
      <c r="D10" s="8">
        <v>2.0</v>
      </c>
      <c r="E10" s="8">
        <v>0.0</v>
      </c>
      <c r="F10" s="8">
        <v>0.0</v>
      </c>
      <c r="G10" s="8">
        <v>50.0</v>
      </c>
      <c r="H10" s="8"/>
      <c r="I10" s="8"/>
      <c r="J10" s="8">
        <v>2.0</v>
      </c>
      <c r="K10" s="8">
        <v>9.0</v>
      </c>
      <c r="L10" s="8">
        <v>9.5</v>
      </c>
      <c r="M10" s="5">
        <f t="shared" si="1"/>
        <v>1</v>
      </c>
      <c r="N10" s="5">
        <f t="shared" si="2"/>
        <v>0</v>
      </c>
      <c r="O10" s="5">
        <f t="shared" si="3"/>
        <v>0</v>
      </c>
      <c r="P10" s="8"/>
      <c r="Q10" s="8"/>
      <c r="R10" s="5">
        <f t="shared" si="4"/>
        <v>59</v>
      </c>
      <c r="S10" s="8">
        <v>0.0</v>
      </c>
      <c r="T10" s="8"/>
      <c r="U10" s="8">
        <v>8.0</v>
      </c>
      <c r="V10" s="8"/>
      <c r="W10" s="5">
        <f t="shared" si="5"/>
        <v>68</v>
      </c>
      <c r="X10" s="8">
        <v>1.0</v>
      </c>
      <c r="Y10" s="5">
        <f t="shared" si="6"/>
        <v>68</v>
      </c>
      <c r="Z10" s="5"/>
    </row>
    <row r="11">
      <c r="A11" s="4"/>
      <c r="B11" s="13" t="s">
        <v>117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/>
      <c r="R11" s="5">
        <f t="shared" si="4"/>
        <v>0</v>
      </c>
      <c r="S11" s="8"/>
      <c r="T11" s="8"/>
      <c r="U11" s="8"/>
      <c r="V11" s="8"/>
      <c r="W11" s="5">
        <f t="shared" si="5"/>
        <v>0</v>
      </c>
      <c r="X11" s="8">
        <v>1.0</v>
      </c>
      <c r="Y11" s="5">
        <f t="shared" si="6"/>
        <v>0</v>
      </c>
      <c r="Z11" s="5"/>
    </row>
    <row r="12">
      <c r="A12" s="4" t="s">
        <v>3</v>
      </c>
      <c r="B12" s="8" t="s">
        <v>31</v>
      </c>
      <c r="C12" s="8">
        <v>43.0</v>
      </c>
      <c r="D12" s="8">
        <v>35.0</v>
      </c>
      <c r="E12" s="8">
        <v>3.0</v>
      </c>
      <c r="F12" s="8">
        <v>0.0</v>
      </c>
      <c r="G12" s="12">
        <v>123.0</v>
      </c>
      <c r="H12" s="12">
        <v>1.0</v>
      </c>
      <c r="I12" s="8"/>
      <c r="J12" s="8"/>
      <c r="K12" s="8"/>
      <c r="L12" s="8"/>
      <c r="M12" s="5">
        <f t="shared" si="1"/>
        <v>55</v>
      </c>
      <c r="N12" s="5">
        <f t="shared" si="2"/>
        <v>4</v>
      </c>
      <c r="O12" s="5">
        <f t="shared" si="3"/>
        <v>0</v>
      </c>
      <c r="P12" s="8">
        <v>0.0</v>
      </c>
      <c r="Q12" s="8"/>
      <c r="R12" s="5">
        <f t="shared" si="4"/>
        <v>0</v>
      </c>
      <c r="S12" s="8"/>
      <c r="T12" s="8"/>
      <c r="U12" s="8"/>
      <c r="V12" s="8"/>
      <c r="W12" s="5">
        <f t="shared" si="5"/>
        <v>59</v>
      </c>
      <c r="X12" s="8">
        <v>2.0</v>
      </c>
      <c r="Y12" s="5">
        <f t="shared" si="6"/>
        <v>118</v>
      </c>
      <c r="Z12" s="8">
        <f>sum(Y12:Y18)</f>
        <v>461.5</v>
      </c>
    </row>
    <row r="13">
      <c r="A13" s="4"/>
      <c r="B13" s="8" t="s">
        <v>82</v>
      </c>
      <c r="C13" s="8">
        <v>26.0</v>
      </c>
      <c r="D13" s="8">
        <v>16.0</v>
      </c>
      <c r="E13" s="8">
        <v>1.0</v>
      </c>
      <c r="F13" s="8">
        <v>2.0</v>
      </c>
      <c r="G13" s="12">
        <v>163.0</v>
      </c>
      <c r="H13" s="12">
        <v>1.0</v>
      </c>
      <c r="I13" s="8"/>
      <c r="J13" s="8"/>
      <c r="K13" s="8"/>
      <c r="L13" s="8"/>
      <c r="M13" s="5">
        <f t="shared" si="1"/>
        <v>42</v>
      </c>
      <c r="N13" s="5">
        <f t="shared" si="2"/>
        <v>4</v>
      </c>
      <c r="O13" s="5">
        <f t="shared" si="3"/>
        <v>0</v>
      </c>
      <c r="P13" s="8">
        <v>4.0</v>
      </c>
      <c r="Q13" s="8"/>
      <c r="R13" s="5">
        <f t="shared" si="4"/>
        <v>0</v>
      </c>
      <c r="S13" s="8"/>
      <c r="T13" s="8"/>
      <c r="U13" s="8"/>
      <c r="V13" s="8"/>
      <c r="W13" s="5">
        <f t="shared" si="5"/>
        <v>50</v>
      </c>
      <c r="X13" s="8">
        <v>1.0</v>
      </c>
      <c r="Y13" s="5">
        <f t="shared" si="6"/>
        <v>50</v>
      </c>
      <c r="Z13" s="8"/>
    </row>
    <row r="14">
      <c r="A14" s="4"/>
      <c r="B14" s="8" t="s">
        <v>124</v>
      </c>
      <c r="C14" s="8">
        <v>4.0</v>
      </c>
      <c r="D14" s="8">
        <v>5.0</v>
      </c>
      <c r="E14" s="8">
        <v>0.0</v>
      </c>
      <c r="F14" s="8">
        <v>0.0</v>
      </c>
      <c r="G14" s="12">
        <v>80.0</v>
      </c>
      <c r="H14" s="12"/>
      <c r="I14" s="8"/>
      <c r="J14" s="8">
        <v>2.0</v>
      </c>
      <c r="K14" s="8">
        <v>12.0</v>
      </c>
      <c r="L14" s="8">
        <v>4.25</v>
      </c>
      <c r="M14" s="5">
        <f t="shared" si="1"/>
        <v>4</v>
      </c>
      <c r="N14" s="5">
        <f t="shared" si="2"/>
        <v>0</v>
      </c>
      <c r="O14" s="5">
        <f t="shared" si="3"/>
        <v>0</v>
      </c>
      <c r="P14" s="8"/>
      <c r="Q14" s="8"/>
      <c r="R14" s="5">
        <f t="shared" si="4"/>
        <v>62</v>
      </c>
      <c r="S14" s="8">
        <v>6.0</v>
      </c>
      <c r="T14" s="8"/>
      <c r="U14" s="8">
        <v>8.0</v>
      </c>
      <c r="V14" s="8"/>
      <c r="W14" s="5">
        <f t="shared" si="5"/>
        <v>80</v>
      </c>
      <c r="X14" s="8">
        <v>1.0</v>
      </c>
      <c r="Y14" s="5">
        <f t="shared" si="6"/>
        <v>80</v>
      </c>
      <c r="Z14" s="8"/>
    </row>
    <row r="15">
      <c r="A15" s="4"/>
      <c r="B15" s="2" t="s">
        <v>118</v>
      </c>
      <c r="C15" s="8">
        <v>39.0</v>
      </c>
      <c r="D15" s="8">
        <v>23.0</v>
      </c>
      <c r="E15" s="8">
        <v>1.0</v>
      </c>
      <c r="F15" s="8">
        <v>4.0</v>
      </c>
      <c r="G15" s="12">
        <v>169.0</v>
      </c>
      <c r="H15" s="12">
        <v>1.0</v>
      </c>
      <c r="I15" s="8"/>
      <c r="J15" s="8"/>
      <c r="K15" s="8"/>
      <c r="L15" s="8"/>
      <c r="M15" s="5">
        <f t="shared" si="1"/>
        <v>67</v>
      </c>
      <c r="N15" s="5">
        <f t="shared" si="2"/>
        <v>4</v>
      </c>
      <c r="O15" s="5">
        <f t="shared" si="3"/>
        <v>0</v>
      </c>
      <c r="P15" s="8">
        <v>4.0</v>
      </c>
      <c r="Q15" s="8"/>
      <c r="R15" s="5">
        <f t="shared" si="4"/>
        <v>0</v>
      </c>
      <c r="S15" s="8"/>
      <c r="T15" s="8"/>
      <c r="U15" s="8"/>
      <c r="V15" s="8"/>
      <c r="W15" s="5">
        <f t="shared" si="5"/>
        <v>75</v>
      </c>
      <c r="X15" s="8">
        <v>1.5</v>
      </c>
      <c r="Y15" s="5">
        <f t="shared" si="6"/>
        <v>112.5</v>
      </c>
      <c r="Z15" s="8"/>
    </row>
    <row r="16">
      <c r="A16" s="4"/>
      <c r="B16" s="13" t="s">
        <v>119</v>
      </c>
      <c r="C16" s="8"/>
      <c r="D16" s="8"/>
      <c r="E16" s="8"/>
      <c r="F16" s="8"/>
      <c r="G16" s="12"/>
      <c r="H16" s="12"/>
      <c r="I16" s="8"/>
      <c r="J16" s="8"/>
      <c r="K16" s="8"/>
      <c r="L16" s="8"/>
      <c r="M16" s="5">
        <f t="shared" si="1"/>
        <v>0</v>
      </c>
      <c r="N16" s="5">
        <f t="shared" si="2"/>
        <v>0</v>
      </c>
      <c r="O16" s="5">
        <f t="shared" si="3"/>
        <v>0</v>
      </c>
      <c r="P16" s="8"/>
      <c r="Q16" s="8"/>
      <c r="R16" s="5">
        <f t="shared" si="4"/>
        <v>0</v>
      </c>
      <c r="S16" s="8"/>
      <c r="T16" s="8"/>
      <c r="U16" s="8"/>
      <c r="V16" s="8"/>
      <c r="W16" s="5">
        <f t="shared" si="5"/>
        <v>0</v>
      </c>
      <c r="X16" s="8">
        <v>1.0</v>
      </c>
      <c r="Y16" s="5">
        <f t="shared" si="6"/>
        <v>0</v>
      </c>
      <c r="Z16" s="8"/>
    </row>
    <row r="17">
      <c r="A17" s="4"/>
      <c r="B17" s="8" t="s">
        <v>98</v>
      </c>
      <c r="C17" s="8"/>
      <c r="D17" s="8"/>
      <c r="E17" s="8"/>
      <c r="F17" s="8"/>
      <c r="G17" s="12"/>
      <c r="H17" s="12"/>
      <c r="I17" s="8"/>
      <c r="J17" s="8">
        <v>3.0</v>
      </c>
      <c r="K17" s="8">
        <v>8.0</v>
      </c>
      <c r="L17" s="8">
        <v>10.0</v>
      </c>
      <c r="M17" s="5">
        <f t="shared" si="1"/>
        <v>0</v>
      </c>
      <c r="N17" s="5">
        <f t="shared" si="2"/>
        <v>0</v>
      </c>
      <c r="O17" s="5">
        <f t="shared" si="3"/>
        <v>0</v>
      </c>
      <c r="P17" s="8"/>
      <c r="Q17" s="8"/>
      <c r="R17" s="5">
        <f t="shared" si="4"/>
        <v>83</v>
      </c>
      <c r="S17" s="8">
        <v>-2.0</v>
      </c>
      <c r="T17" s="8">
        <v>8.0</v>
      </c>
      <c r="U17" s="8">
        <v>8.0</v>
      </c>
      <c r="V17" s="8">
        <v>4.0</v>
      </c>
      <c r="W17" s="5">
        <f t="shared" si="5"/>
        <v>101</v>
      </c>
      <c r="X17" s="8">
        <v>1.0</v>
      </c>
      <c r="Y17" s="5">
        <f t="shared" si="6"/>
        <v>101</v>
      </c>
      <c r="Z17" s="8"/>
    </row>
    <row r="18">
      <c r="A18" s="4"/>
      <c r="B18" s="13" t="s">
        <v>132</v>
      </c>
      <c r="C18" s="8"/>
      <c r="D18" s="8"/>
      <c r="E18" s="8"/>
      <c r="F18" s="8"/>
      <c r="G18" s="12"/>
      <c r="H18" s="12"/>
      <c r="I18" s="8"/>
      <c r="J18" s="8"/>
      <c r="K18" s="8"/>
      <c r="L18" s="8"/>
      <c r="M18" s="5">
        <f t="shared" si="1"/>
        <v>0</v>
      </c>
      <c r="N18" s="5">
        <f t="shared" si="2"/>
        <v>0</v>
      </c>
      <c r="O18" s="5">
        <f t="shared" si="3"/>
        <v>0</v>
      </c>
      <c r="P18" s="8"/>
      <c r="Q18" s="8"/>
      <c r="R18" s="5">
        <f t="shared" si="4"/>
        <v>0</v>
      </c>
      <c r="S18" s="8"/>
      <c r="T18" s="8"/>
      <c r="U18" s="8"/>
      <c r="V18" s="8"/>
      <c r="W18" s="5">
        <f t="shared" si="5"/>
        <v>0</v>
      </c>
      <c r="X18" s="8">
        <v>1.0</v>
      </c>
      <c r="Y18" s="5">
        <f t="shared" si="6"/>
        <v>0</v>
      </c>
      <c r="Z18" s="8"/>
    </row>
    <row r="19">
      <c r="A19" s="9" t="s">
        <v>5</v>
      </c>
      <c r="B19" s="8" t="s">
        <v>99</v>
      </c>
      <c r="C19" s="8"/>
      <c r="D19" s="8"/>
      <c r="E19" s="8"/>
      <c r="F19" s="8"/>
      <c r="G19" s="12"/>
      <c r="H19" s="12"/>
      <c r="I19" s="8"/>
      <c r="J19" s="8">
        <v>1.0</v>
      </c>
      <c r="K19" s="8">
        <v>3.0</v>
      </c>
      <c r="L19" s="8">
        <v>9.25</v>
      </c>
      <c r="M19" s="5">
        <f t="shared" si="1"/>
        <v>0</v>
      </c>
      <c r="N19" s="5">
        <f t="shared" si="2"/>
        <v>0</v>
      </c>
      <c r="O19" s="5">
        <f t="shared" si="3"/>
        <v>0</v>
      </c>
      <c r="P19" s="8"/>
      <c r="Q19" s="8"/>
      <c r="R19" s="5">
        <f t="shared" si="4"/>
        <v>28</v>
      </c>
      <c r="S19" s="8">
        <v>0.0</v>
      </c>
      <c r="T19" s="8"/>
      <c r="U19" s="8"/>
      <c r="V19" s="8"/>
      <c r="W19" s="5">
        <f t="shared" si="5"/>
        <v>28</v>
      </c>
      <c r="X19" s="8">
        <v>1.0</v>
      </c>
      <c r="Y19" s="5">
        <f t="shared" si="6"/>
        <v>28</v>
      </c>
      <c r="Z19" s="5">
        <f>SUM(Y19:Y21)</f>
        <v>66</v>
      </c>
    </row>
    <row r="20">
      <c r="A20" s="3"/>
      <c r="B20" s="2" t="s">
        <v>133</v>
      </c>
      <c r="C20" s="2"/>
      <c r="D20" s="2"/>
      <c r="E20" s="2"/>
      <c r="F20" s="2"/>
      <c r="G20" s="2"/>
      <c r="H20" s="2"/>
      <c r="I20" s="3"/>
      <c r="J20" s="2">
        <v>1.0</v>
      </c>
      <c r="K20" s="2">
        <v>5.0</v>
      </c>
      <c r="L20" s="2">
        <v>7.5</v>
      </c>
      <c r="M20" s="5">
        <f t="shared" si="1"/>
        <v>0</v>
      </c>
      <c r="N20" s="5">
        <f t="shared" si="2"/>
        <v>0</v>
      </c>
      <c r="O20" s="5">
        <f t="shared" si="3"/>
        <v>0</v>
      </c>
      <c r="P20" s="8"/>
      <c r="Q20" s="8"/>
      <c r="R20" s="5">
        <f t="shared" si="4"/>
        <v>30</v>
      </c>
      <c r="S20" s="8">
        <v>0.0</v>
      </c>
      <c r="T20" s="8">
        <v>8.0</v>
      </c>
      <c r="U20" s="8"/>
      <c r="V20" s="8"/>
      <c r="W20" s="5">
        <f t="shared" si="5"/>
        <v>38</v>
      </c>
      <c r="X20" s="8">
        <v>1.0</v>
      </c>
      <c r="Y20" s="5">
        <f t="shared" si="6"/>
        <v>38</v>
      </c>
      <c r="Z20" s="3"/>
    </row>
    <row r="21">
      <c r="A21" s="3"/>
      <c r="B21" s="15" t="s">
        <v>134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>
        <f t="shared" si="1"/>
        <v>0</v>
      </c>
      <c r="N21" s="5">
        <f t="shared" si="2"/>
        <v>0</v>
      </c>
      <c r="O21" s="5">
        <f t="shared" si="3"/>
        <v>0</v>
      </c>
      <c r="P21" s="8"/>
      <c r="Q21" s="8"/>
      <c r="R21" s="5">
        <f t="shared" si="4"/>
        <v>0</v>
      </c>
      <c r="S21" s="8"/>
      <c r="T21" s="8"/>
      <c r="U21" s="8"/>
      <c r="V21" s="8"/>
      <c r="W21" s="5">
        <f t="shared" si="5"/>
        <v>0</v>
      </c>
      <c r="X21" s="8">
        <v>1.0</v>
      </c>
      <c r="Y21" s="5">
        <f t="shared" si="6"/>
        <v>0</v>
      </c>
      <c r="Z21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39</v>
      </c>
      <c r="C2" s="8">
        <v>47.0</v>
      </c>
      <c r="D2" s="8">
        <v>28.0</v>
      </c>
      <c r="E2" s="8">
        <v>5.0</v>
      </c>
      <c r="F2" s="8">
        <v>3.0</v>
      </c>
      <c r="G2" s="8">
        <v>167.85</v>
      </c>
      <c r="H2" s="8">
        <v>1.0</v>
      </c>
      <c r="I2" s="8"/>
      <c r="J2" s="8"/>
      <c r="K2" s="8"/>
      <c r="L2" s="8"/>
      <c r="M2" s="5">
        <f t="shared" ref="M2:M11" si="1">(C2*1)+(E2*4)+(F2*6)</f>
        <v>85</v>
      </c>
      <c r="N2" s="5">
        <f t="shared" ref="N2:N11" si="2">H2*4</f>
        <v>4</v>
      </c>
      <c r="O2" s="5">
        <f t="shared" ref="O2:O11" si="3">I2*8</f>
        <v>0</v>
      </c>
      <c r="P2" s="8">
        <v>4.0</v>
      </c>
      <c r="Q2" s="8"/>
      <c r="R2" s="5">
        <f t="shared" ref="R2:R11" si="4">(J2*25)+(K2*1)</f>
        <v>0</v>
      </c>
      <c r="S2" s="8"/>
      <c r="T2" s="5"/>
      <c r="U2" s="5"/>
      <c r="V2" s="5"/>
      <c r="W2" s="5">
        <f t="shared" ref="W2:W11" si="5">SUM(M2:V2)</f>
        <v>93</v>
      </c>
      <c r="X2" s="8">
        <v>1.5</v>
      </c>
      <c r="Y2" s="5">
        <f t="shared" ref="Y2:Y11" si="6">W2*X2</f>
        <v>139.5</v>
      </c>
      <c r="Z2" s="5">
        <f>sum(Y2:Y4)</f>
        <v>170.5</v>
      </c>
    </row>
    <row r="3">
      <c r="A3" s="4"/>
      <c r="B3" s="8" t="s">
        <v>81</v>
      </c>
      <c r="C3" s="8">
        <v>0.0</v>
      </c>
      <c r="D3" s="8">
        <v>1.0</v>
      </c>
      <c r="E3" s="8">
        <v>0.0</v>
      </c>
      <c r="F3" s="8">
        <v>0.0</v>
      </c>
      <c r="G3" s="8">
        <v>0.0</v>
      </c>
      <c r="H3" s="8"/>
      <c r="I3" s="8"/>
      <c r="J3" s="8"/>
      <c r="K3" s="8"/>
      <c r="L3" s="8"/>
      <c r="M3" s="5">
        <f t="shared" si="1"/>
        <v>0</v>
      </c>
      <c r="N3" s="5">
        <f t="shared" si="2"/>
        <v>0</v>
      </c>
      <c r="O3" s="5">
        <f t="shared" si="3"/>
        <v>0</v>
      </c>
      <c r="P3" s="8"/>
      <c r="Q3" s="8">
        <v>-2.0</v>
      </c>
      <c r="R3" s="5">
        <f t="shared" si="4"/>
        <v>0</v>
      </c>
      <c r="S3" s="8"/>
      <c r="T3" s="5"/>
      <c r="U3" s="5"/>
      <c r="V3" s="5"/>
      <c r="W3" s="5">
        <f t="shared" si="5"/>
        <v>-2</v>
      </c>
      <c r="X3" s="8">
        <v>1.0</v>
      </c>
      <c r="Y3" s="5">
        <f t="shared" si="6"/>
        <v>-2</v>
      </c>
      <c r="Z3" s="5"/>
    </row>
    <row r="4">
      <c r="A4" s="4"/>
      <c r="B4" s="8" t="s">
        <v>41</v>
      </c>
      <c r="C4" s="8">
        <v>1.0</v>
      </c>
      <c r="D4" s="8">
        <v>3.0</v>
      </c>
      <c r="E4" s="8">
        <v>0.0</v>
      </c>
      <c r="F4" s="8">
        <v>0.0</v>
      </c>
      <c r="G4" s="8">
        <v>0.0</v>
      </c>
      <c r="H4" s="8"/>
      <c r="I4" s="8"/>
      <c r="J4" s="8">
        <v>1.0</v>
      </c>
      <c r="K4" s="8">
        <v>5.0</v>
      </c>
      <c r="L4" s="8">
        <v>12.33</v>
      </c>
      <c r="M4" s="5">
        <f t="shared" si="1"/>
        <v>1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30</v>
      </c>
      <c r="S4" s="8">
        <v>-6.0</v>
      </c>
      <c r="T4" s="5"/>
      <c r="U4" s="8">
        <v>8.0</v>
      </c>
      <c r="V4" s="5"/>
      <c r="W4" s="5">
        <f t="shared" si="5"/>
        <v>33</v>
      </c>
      <c r="X4" s="8">
        <v>1.0</v>
      </c>
      <c r="Y4" s="5">
        <f t="shared" si="6"/>
        <v>33</v>
      </c>
      <c r="Z4" s="5"/>
    </row>
    <row r="5">
      <c r="A5" s="4" t="s">
        <v>2</v>
      </c>
      <c r="B5" s="8" t="s">
        <v>42</v>
      </c>
      <c r="C5" s="8">
        <v>6.0</v>
      </c>
      <c r="D5" s="8">
        <v>6.0</v>
      </c>
      <c r="E5" s="8">
        <v>1.0</v>
      </c>
      <c r="F5" s="8">
        <v>0.0</v>
      </c>
      <c r="G5" s="8">
        <v>100.0</v>
      </c>
      <c r="H5" s="8"/>
      <c r="I5" s="5"/>
      <c r="J5" s="8">
        <v>0.0</v>
      </c>
      <c r="K5" s="8">
        <v>5.0</v>
      </c>
      <c r="L5" s="8">
        <v>10.0</v>
      </c>
      <c r="M5" s="5">
        <f t="shared" si="1"/>
        <v>10</v>
      </c>
      <c r="N5" s="5">
        <f t="shared" si="2"/>
        <v>0</v>
      </c>
      <c r="O5" s="5">
        <f t="shared" si="3"/>
        <v>0</v>
      </c>
      <c r="P5" s="5"/>
      <c r="Q5" s="5"/>
      <c r="R5" s="5">
        <f t="shared" si="4"/>
        <v>5</v>
      </c>
      <c r="S5" s="8">
        <v>-2.0</v>
      </c>
      <c r="T5" s="8"/>
      <c r="U5" s="8"/>
      <c r="V5" s="5"/>
      <c r="W5" s="5">
        <f t="shared" si="5"/>
        <v>13</v>
      </c>
      <c r="X5" s="8">
        <v>1.0</v>
      </c>
      <c r="Y5" s="5">
        <f t="shared" si="6"/>
        <v>13</v>
      </c>
      <c r="Z5" s="5">
        <f>SUM(Y5:Y8)</f>
        <v>142</v>
      </c>
    </row>
    <row r="6">
      <c r="A6" s="4"/>
      <c r="B6" s="8" t="s">
        <v>44</v>
      </c>
      <c r="C6" s="8">
        <v>32.0</v>
      </c>
      <c r="D6" s="8">
        <v>28.0</v>
      </c>
      <c r="E6" s="8">
        <v>2.0</v>
      </c>
      <c r="F6" s="8">
        <v>0.0</v>
      </c>
      <c r="G6" s="8">
        <v>114.28</v>
      </c>
      <c r="H6" s="8">
        <v>1.0</v>
      </c>
      <c r="I6" s="5"/>
      <c r="J6" s="8"/>
      <c r="K6" s="8"/>
      <c r="L6" s="8"/>
      <c r="M6" s="5">
        <f t="shared" si="1"/>
        <v>40</v>
      </c>
      <c r="N6" s="5">
        <f t="shared" si="2"/>
        <v>4</v>
      </c>
      <c r="O6" s="5">
        <f t="shared" si="3"/>
        <v>0</v>
      </c>
      <c r="P6" s="8">
        <v>0.0</v>
      </c>
      <c r="Q6" s="5"/>
      <c r="R6" s="5">
        <f t="shared" si="4"/>
        <v>0</v>
      </c>
      <c r="S6" s="8"/>
      <c r="T6" s="8"/>
      <c r="U6" s="8">
        <v>8.0</v>
      </c>
      <c r="V6" s="5"/>
      <c r="W6" s="5">
        <f t="shared" si="5"/>
        <v>52</v>
      </c>
      <c r="X6" s="8">
        <v>1.0</v>
      </c>
      <c r="Y6" s="5">
        <f t="shared" si="6"/>
        <v>52</v>
      </c>
      <c r="Z6" s="5"/>
    </row>
    <row r="7">
      <c r="A7" s="4"/>
      <c r="B7" s="8" t="s">
        <v>43</v>
      </c>
      <c r="C7" s="8">
        <v>26.0</v>
      </c>
      <c r="D7" s="8">
        <v>17.0</v>
      </c>
      <c r="E7" s="8">
        <v>2.0</v>
      </c>
      <c r="F7" s="8">
        <v>1.0</v>
      </c>
      <c r="G7" s="8">
        <v>152.94</v>
      </c>
      <c r="H7" s="8">
        <v>1.0</v>
      </c>
      <c r="I7" s="5"/>
      <c r="J7" s="8"/>
      <c r="K7" s="8"/>
      <c r="L7" s="8"/>
      <c r="M7" s="5">
        <f t="shared" si="1"/>
        <v>40</v>
      </c>
      <c r="N7" s="5">
        <f t="shared" si="2"/>
        <v>4</v>
      </c>
      <c r="O7" s="5">
        <f t="shared" si="3"/>
        <v>0</v>
      </c>
      <c r="P7" s="8">
        <v>4.0</v>
      </c>
      <c r="Q7" s="5"/>
      <c r="R7" s="5">
        <f t="shared" si="4"/>
        <v>0</v>
      </c>
      <c r="S7" s="8"/>
      <c r="T7" s="8"/>
      <c r="U7" s="8"/>
      <c r="V7" s="5"/>
      <c r="W7" s="5">
        <f t="shared" si="5"/>
        <v>48</v>
      </c>
      <c r="X7" s="8">
        <v>1.0</v>
      </c>
      <c r="Y7" s="5">
        <f t="shared" si="6"/>
        <v>48</v>
      </c>
      <c r="Z7" s="5"/>
    </row>
    <row r="8">
      <c r="A8" s="4"/>
      <c r="B8" s="8" t="s">
        <v>71</v>
      </c>
      <c r="C8" s="8">
        <v>15.0</v>
      </c>
      <c r="D8" s="8">
        <v>15.0</v>
      </c>
      <c r="E8" s="8">
        <v>0.0</v>
      </c>
      <c r="F8" s="8">
        <v>1.0</v>
      </c>
      <c r="G8" s="8">
        <v>100.0</v>
      </c>
      <c r="H8" s="5"/>
      <c r="I8" s="5"/>
      <c r="J8" s="8"/>
      <c r="K8" s="8"/>
      <c r="L8" s="8"/>
      <c r="M8" s="5">
        <f t="shared" si="1"/>
        <v>21</v>
      </c>
      <c r="N8" s="5">
        <f t="shared" si="2"/>
        <v>0</v>
      </c>
      <c r="O8" s="5">
        <f t="shared" si="3"/>
        <v>0</v>
      </c>
      <c r="P8" s="8">
        <v>0.0</v>
      </c>
      <c r="Q8" s="5"/>
      <c r="R8" s="5">
        <f t="shared" si="4"/>
        <v>0</v>
      </c>
      <c r="S8" s="8"/>
      <c r="T8" s="8"/>
      <c r="U8" s="8">
        <v>8.0</v>
      </c>
      <c r="V8" s="5"/>
      <c r="W8" s="5">
        <f t="shared" si="5"/>
        <v>29</v>
      </c>
      <c r="X8" s="8">
        <v>1.0</v>
      </c>
      <c r="Y8" s="5">
        <f t="shared" si="6"/>
        <v>29</v>
      </c>
      <c r="Z8" s="5"/>
    </row>
    <row r="9">
      <c r="A9" s="9" t="s">
        <v>5</v>
      </c>
      <c r="B9" s="8" t="s">
        <v>48</v>
      </c>
      <c r="C9" s="8">
        <v>18.0</v>
      </c>
      <c r="D9" s="8">
        <v>4.0</v>
      </c>
      <c r="E9" s="8">
        <v>0.0</v>
      </c>
      <c r="F9" s="8">
        <v>3.0</v>
      </c>
      <c r="G9" s="12">
        <v>450.0</v>
      </c>
      <c r="H9" s="7"/>
      <c r="I9" s="5"/>
      <c r="J9" s="8">
        <v>2.0</v>
      </c>
      <c r="K9" s="8">
        <v>9.0</v>
      </c>
      <c r="L9" s="8">
        <v>9.66</v>
      </c>
      <c r="M9" s="5">
        <f t="shared" si="1"/>
        <v>36</v>
      </c>
      <c r="N9" s="5">
        <f t="shared" si="2"/>
        <v>0</v>
      </c>
      <c r="O9" s="5">
        <f t="shared" si="3"/>
        <v>0</v>
      </c>
      <c r="P9" s="5"/>
      <c r="Q9" s="5"/>
      <c r="R9" s="5">
        <f t="shared" si="4"/>
        <v>59</v>
      </c>
      <c r="S9" s="5"/>
      <c r="T9" s="8">
        <v>8.0</v>
      </c>
      <c r="U9" s="8">
        <v>8.0</v>
      </c>
      <c r="V9" s="5"/>
      <c r="W9" s="5">
        <f t="shared" si="5"/>
        <v>111</v>
      </c>
      <c r="X9" s="8">
        <v>2.0</v>
      </c>
      <c r="Y9" s="5">
        <f t="shared" si="6"/>
        <v>222</v>
      </c>
      <c r="Z9" s="5">
        <f>SUM(Y9:Y11)</f>
        <v>301</v>
      </c>
    </row>
    <row r="10">
      <c r="A10" s="3"/>
      <c r="B10" s="2" t="s">
        <v>49</v>
      </c>
      <c r="C10" s="2">
        <v>12.0</v>
      </c>
      <c r="D10" s="2">
        <v>11.0</v>
      </c>
      <c r="E10" s="2">
        <v>0.0</v>
      </c>
      <c r="F10" s="2">
        <v>0.0</v>
      </c>
      <c r="G10" s="2">
        <v>109.09</v>
      </c>
      <c r="H10" s="3"/>
      <c r="I10" s="3"/>
      <c r="J10" s="2">
        <v>1.0</v>
      </c>
      <c r="K10" s="2">
        <v>2.0</v>
      </c>
      <c r="L10" s="2">
        <v>14.0</v>
      </c>
      <c r="M10" s="5">
        <f t="shared" si="1"/>
        <v>12</v>
      </c>
      <c r="N10" s="5">
        <f t="shared" si="2"/>
        <v>0</v>
      </c>
      <c r="O10" s="5">
        <f t="shared" si="3"/>
        <v>0</v>
      </c>
      <c r="P10" s="2">
        <v>0.0</v>
      </c>
      <c r="Q10" s="3"/>
      <c r="R10" s="5">
        <f t="shared" si="4"/>
        <v>27</v>
      </c>
      <c r="S10" s="2">
        <v>-6.0</v>
      </c>
      <c r="T10" s="3"/>
      <c r="U10" s="2">
        <v>8.0</v>
      </c>
      <c r="V10" s="3"/>
      <c r="W10" s="5">
        <f t="shared" si="5"/>
        <v>41</v>
      </c>
      <c r="X10" s="2">
        <v>1.0</v>
      </c>
      <c r="Y10" s="5">
        <f t="shared" si="6"/>
        <v>41</v>
      </c>
      <c r="Z10" s="3"/>
    </row>
    <row r="11">
      <c r="A11" s="3"/>
      <c r="B11" s="2" t="s">
        <v>73</v>
      </c>
      <c r="C11" s="3"/>
      <c r="D11" s="3"/>
      <c r="E11" s="3"/>
      <c r="F11" s="3"/>
      <c r="G11" s="3"/>
      <c r="H11" s="3"/>
      <c r="I11" s="3"/>
      <c r="J11" s="2">
        <v>1.0</v>
      </c>
      <c r="K11" s="2">
        <v>7.0</v>
      </c>
      <c r="L11" s="2">
        <v>10.5</v>
      </c>
      <c r="M11" s="5">
        <f t="shared" si="1"/>
        <v>0</v>
      </c>
      <c r="N11" s="5">
        <f t="shared" si="2"/>
        <v>0</v>
      </c>
      <c r="O11" s="5">
        <f t="shared" si="3"/>
        <v>0</v>
      </c>
      <c r="P11" s="2">
        <v>0.0</v>
      </c>
      <c r="Q11" s="3"/>
      <c r="R11" s="5">
        <f t="shared" si="4"/>
        <v>32</v>
      </c>
      <c r="S11" s="2">
        <v>-2.0</v>
      </c>
      <c r="T11" s="2">
        <v>8.0</v>
      </c>
      <c r="U11" s="2"/>
      <c r="V11" s="3"/>
      <c r="W11" s="5">
        <f t="shared" si="5"/>
        <v>38</v>
      </c>
      <c r="X11" s="2">
        <v>1.0</v>
      </c>
      <c r="Y11" s="5">
        <f t="shared" si="6"/>
        <v>38</v>
      </c>
      <c r="Z11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9" t="s">
        <v>34</v>
      </c>
      <c r="N1" s="9" t="s">
        <v>50</v>
      </c>
      <c r="O1" s="9" t="s">
        <v>51</v>
      </c>
      <c r="P1" s="9" t="s">
        <v>20</v>
      </c>
      <c r="Q1" s="9" t="s">
        <v>52</v>
      </c>
      <c r="R1" s="9" t="s">
        <v>35</v>
      </c>
      <c r="S1" s="4" t="s">
        <v>22</v>
      </c>
      <c r="T1" s="9" t="s">
        <v>53</v>
      </c>
      <c r="U1" s="9" t="s">
        <v>36</v>
      </c>
      <c r="V1" s="9" t="s">
        <v>54</v>
      </c>
      <c r="W1" s="9" t="s">
        <v>1</v>
      </c>
      <c r="X1" s="9" t="s">
        <v>55</v>
      </c>
      <c r="Y1" s="9" t="s">
        <v>38</v>
      </c>
      <c r="Z1" s="4" t="s">
        <v>24</v>
      </c>
    </row>
    <row r="2">
      <c r="A2" s="4" t="s">
        <v>4</v>
      </c>
      <c r="B2" s="8" t="s">
        <v>56</v>
      </c>
      <c r="C2" s="8">
        <v>41.0</v>
      </c>
      <c r="D2" s="8">
        <v>31.0</v>
      </c>
      <c r="E2" s="8">
        <v>5.0</v>
      </c>
      <c r="F2" s="8">
        <v>0.0</v>
      </c>
      <c r="G2" s="8">
        <v>132.25</v>
      </c>
      <c r="H2" s="8">
        <v>1.0</v>
      </c>
      <c r="I2" s="8"/>
      <c r="J2" s="8"/>
      <c r="K2" s="8"/>
      <c r="L2" s="8"/>
      <c r="M2" s="5">
        <f t="shared" ref="M2:M14" si="1">(C2*1)+(E2*4)+(F2*6)</f>
        <v>61</v>
      </c>
      <c r="N2" s="5">
        <f t="shared" ref="N2:N14" si="2">H2*4</f>
        <v>4</v>
      </c>
      <c r="O2" s="5">
        <f t="shared" ref="O2:O14" si="3">I2*8</f>
        <v>0</v>
      </c>
      <c r="P2" s="8">
        <v>2.0</v>
      </c>
      <c r="Q2" s="8"/>
      <c r="R2" s="5">
        <f t="shared" ref="R2:R14" si="4">(J2*25)+(K2*1)</f>
        <v>0</v>
      </c>
      <c r="S2" s="8"/>
      <c r="T2" s="5"/>
      <c r="U2" s="8">
        <v>8.0</v>
      </c>
      <c r="V2" s="5"/>
      <c r="W2" s="5">
        <f t="shared" ref="W2:W14" si="5">SUM(M2:V2)</f>
        <v>75</v>
      </c>
      <c r="X2" s="8">
        <v>1.0</v>
      </c>
      <c r="Y2" s="5">
        <f t="shared" ref="Y2:Y14" si="6">W2*X2</f>
        <v>75</v>
      </c>
      <c r="Z2" s="5">
        <f>sum(Y2:Y5)</f>
        <v>149</v>
      </c>
    </row>
    <row r="3">
      <c r="A3" s="4"/>
      <c r="B3" s="8" t="s">
        <v>57</v>
      </c>
      <c r="C3" s="8">
        <v>19.0</v>
      </c>
      <c r="D3" s="8">
        <v>15.0</v>
      </c>
      <c r="E3" s="8">
        <v>2.0</v>
      </c>
      <c r="F3" s="8">
        <v>1.0</v>
      </c>
      <c r="G3" s="8">
        <v>126.66</v>
      </c>
      <c r="H3" s="8"/>
      <c r="I3" s="8"/>
      <c r="J3" s="8"/>
      <c r="K3" s="8"/>
      <c r="L3" s="8"/>
      <c r="M3" s="5">
        <f t="shared" si="1"/>
        <v>33</v>
      </c>
      <c r="N3" s="5">
        <f t="shared" si="2"/>
        <v>0</v>
      </c>
      <c r="O3" s="5">
        <f t="shared" si="3"/>
        <v>0</v>
      </c>
      <c r="P3" s="8"/>
      <c r="Q3" s="8"/>
      <c r="R3" s="5">
        <f t="shared" si="4"/>
        <v>0</v>
      </c>
      <c r="S3" s="8"/>
      <c r="T3" s="5"/>
      <c r="U3" s="5"/>
      <c r="V3" s="5"/>
      <c r="W3" s="5">
        <f t="shared" si="5"/>
        <v>33</v>
      </c>
      <c r="X3" s="8">
        <v>1.0</v>
      </c>
      <c r="Y3" s="5">
        <f t="shared" si="6"/>
        <v>33</v>
      </c>
      <c r="Z3" s="5"/>
    </row>
    <row r="4">
      <c r="A4" s="4"/>
      <c r="B4" s="8" t="s">
        <v>59</v>
      </c>
      <c r="C4" s="8">
        <v>11.0</v>
      </c>
      <c r="D4" s="8">
        <v>8.0</v>
      </c>
      <c r="E4" s="8">
        <v>1.0</v>
      </c>
      <c r="F4" s="8">
        <v>0.0</v>
      </c>
      <c r="G4" s="8">
        <v>137.5</v>
      </c>
      <c r="H4" s="8"/>
      <c r="I4" s="8"/>
      <c r="J4" s="8">
        <v>1.0</v>
      </c>
      <c r="K4" s="8">
        <v>3.0</v>
      </c>
      <c r="L4" s="8">
        <v>11.0</v>
      </c>
      <c r="M4" s="5">
        <f t="shared" si="1"/>
        <v>15</v>
      </c>
      <c r="N4" s="5">
        <f t="shared" si="2"/>
        <v>0</v>
      </c>
      <c r="O4" s="5">
        <f t="shared" si="3"/>
        <v>0</v>
      </c>
      <c r="P4" s="8"/>
      <c r="Q4" s="8"/>
      <c r="R4" s="5">
        <f t="shared" si="4"/>
        <v>28</v>
      </c>
      <c r="S4" s="8">
        <v>-2.0</v>
      </c>
      <c r="T4" s="5"/>
      <c r="U4" s="5"/>
      <c r="V4" s="5"/>
      <c r="W4" s="5">
        <f t="shared" si="5"/>
        <v>41</v>
      </c>
      <c r="X4" s="8">
        <v>1.0</v>
      </c>
      <c r="Y4" s="5">
        <f t="shared" si="6"/>
        <v>41</v>
      </c>
      <c r="Z4" s="5"/>
    </row>
    <row r="5">
      <c r="A5" s="4"/>
      <c r="B5" s="13" t="s">
        <v>58</v>
      </c>
      <c r="C5" s="8"/>
      <c r="D5" s="8"/>
      <c r="E5" s="8"/>
      <c r="F5" s="8"/>
      <c r="G5" s="8"/>
      <c r="H5" s="8"/>
      <c r="I5" s="8"/>
      <c r="J5" s="8"/>
      <c r="K5" s="8"/>
      <c r="L5" s="8"/>
      <c r="M5" s="5">
        <f t="shared" si="1"/>
        <v>0</v>
      </c>
      <c r="N5" s="5">
        <f t="shared" si="2"/>
        <v>0</v>
      </c>
      <c r="O5" s="5">
        <f t="shared" si="3"/>
        <v>0</v>
      </c>
      <c r="P5" s="8"/>
      <c r="Q5" s="8"/>
      <c r="R5" s="5">
        <f t="shared" si="4"/>
        <v>0</v>
      </c>
      <c r="S5" s="8"/>
      <c r="T5" s="5"/>
      <c r="U5" s="5"/>
      <c r="V5" s="5"/>
      <c r="W5" s="5">
        <f t="shared" si="5"/>
        <v>0</v>
      </c>
      <c r="X5" s="8">
        <v>1.0</v>
      </c>
      <c r="Y5" s="5">
        <f t="shared" si="6"/>
        <v>0</v>
      </c>
      <c r="Z5" s="5"/>
    </row>
    <row r="6">
      <c r="A6" s="4" t="s">
        <v>2</v>
      </c>
      <c r="B6" s="8" t="s">
        <v>27</v>
      </c>
      <c r="C6" s="8">
        <v>32.0</v>
      </c>
      <c r="D6" s="8">
        <v>16.0</v>
      </c>
      <c r="E6" s="8">
        <v>5.0</v>
      </c>
      <c r="F6" s="8">
        <v>1.0</v>
      </c>
      <c r="G6" s="8">
        <v>200.0</v>
      </c>
      <c r="H6" s="8">
        <v>1.0</v>
      </c>
      <c r="I6" s="5"/>
      <c r="J6" s="8"/>
      <c r="K6" s="8"/>
      <c r="L6" s="8"/>
      <c r="M6" s="5">
        <f t="shared" si="1"/>
        <v>58</v>
      </c>
      <c r="N6" s="5">
        <f t="shared" si="2"/>
        <v>4</v>
      </c>
      <c r="O6" s="5">
        <f t="shared" si="3"/>
        <v>0</v>
      </c>
      <c r="P6" s="8">
        <v>6.0</v>
      </c>
      <c r="Q6" s="5"/>
      <c r="R6" s="5">
        <f t="shared" si="4"/>
        <v>0</v>
      </c>
      <c r="S6" s="8"/>
      <c r="T6" s="8"/>
      <c r="U6" s="8">
        <v>28.0</v>
      </c>
      <c r="V6" s="5"/>
      <c r="W6" s="5">
        <f t="shared" si="5"/>
        <v>96</v>
      </c>
      <c r="X6" s="8">
        <v>1.0</v>
      </c>
      <c r="Y6" s="5">
        <f t="shared" si="6"/>
        <v>96</v>
      </c>
      <c r="Z6" s="5">
        <f>SUM(Y6:Y8)</f>
        <v>221</v>
      </c>
    </row>
    <row r="7">
      <c r="A7" s="4"/>
      <c r="B7" s="8" t="s">
        <v>28</v>
      </c>
      <c r="C7" s="8">
        <v>10.0</v>
      </c>
      <c r="D7" s="8">
        <v>9.0</v>
      </c>
      <c r="E7" s="8">
        <v>0.0</v>
      </c>
      <c r="F7" s="8">
        <v>1.0</v>
      </c>
      <c r="G7" s="8">
        <v>111.11</v>
      </c>
      <c r="H7" s="5"/>
      <c r="I7" s="5"/>
      <c r="J7" s="8">
        <v>2.0</v>
      </c>
      <c r="K7" s="8">
        <v>5.0</v>
      </c>
      <c r="L7" s="8">
        <v>7.0</v>
      </c>
      <c r="M7" s="5">
        <f t="shared" si="1"/>
        <v>16</v>
      </c>
      <c r="N7" s="5">
        <f t="shared" si="2"/>
        <v>0</v>
      </c>
      <c r="O7" s="5">
        <f t="shared" si="3"/>
        <v>0</v>
      </c>
      <c r="P7" s="5"/>
      <c r="Q7" s="5"/>
      <c r="R7" s="5">
        <f t="shared" si="4"/>
        <v>55</v>
      </c>
      <c r="S7" s="8">
        <v>2.0</v>
      </c>
      <c r="T7" s="8"/>
      <c r="U7" s="8"/>
      <c r="V7" s="5"/>
      <c r="W7" s="5">
        <f t="shared" si="5"/>
        <v>73</v>
      </c>
      <c r="X7" s="8">
        <v>1.0</v>
      </c>
      <c r="Y7" s="5">
        <f t="shared" si="6"/>
        <v>73</v>
      </c>
      <c r="Z7" s="5"/>
    </row>
    <row r="8">
      <c r="A8" s="4"/>
      <c r="B8" s="8" t="s">
        <v>61</v>
      </c>
      <c r="C8" s="8">
        <v>25.0</v>
      </c>
      <c r="D8" s="8">
        <v>19.0</v>
      </c>
      <c r="E8" s="8">
        <v>2.0</v>
      </c>
      <c r="F8" s="8">
        <v>1.0</v>
      </c>
      <c r="G8" s="8">
        <v>131.5</v>
      </c>
      <c r="H8" s="8">
        <v>1.0</v>
      </c>
      <c r="I8" s="5"/>
      <c r="J8" s="8">
        <v>0.0</v>
      </c>
      <c r="K8" s="8">
        <v>5.0</v>
      </c>
      <c r="L8" s="8">
        <v>12.33</v>
      </c>
      <c r="M8" s="5">
        <f t="shared" si="1"/>
        <v>39</v>
      </c>
      <c r="N8" s="5">
        <f t="shared" si="2"/>
        <v>4</v>
      </c>
      <c r="O8" s="5">
        <f t="shared" si="3"/>
        <v>0</v>
      </c>
      <c r="P8" s="8">
        <v>2.0</v>
      </c>
      <c r="Q8" s="5"/>
      <c r="R8" s="5">
        <f t="shared" si="4"/>
        <v>5</v>
      </c>
      <c r="S8" s="8">
        <v>-6.0</v>
      </c>
      <c r="T8" s="8"/>
      <c r="U8" s="8">
        <v>8.0</v>
      </c>
      <c r="V8" s="5"/>
      <c r="W8" s="5">
        <f t="shared" si="5"/>
        <v>52</v>
      </c>
      <c r="X8" s="8">
        <v>1.0</v>
      </c>
      <c r="Y8" s="5">
        <f t="shared" si="6"/>
        <v>52</v>
      </c>
      <c r="Z8" s="5"/>
    </row>
    <row r="9">
      <c r="A9" s="4" t="s">
        <v>3</v>
      </c>
      <c r="B9" s="8" t="s">
        <v>31</v>
      </c>
      <c r="C9" s="8">
        <v>31.0</v>
      </c>
      <c r="D9" s="8">
        <v>30.0</v>
      </c>
      <c r="E9" s="8">
        <v>2.0</v>
      </c>
      <c r="F9" s="8">
        <v>1.0</v>
      </c>
      <c r="G9" s="12">
        <v>103.33</v>
      </c>
      <c r="H9" s="12">
        <v>1.0</v>
      </c>
      <c r="I9" s="8"/>
      <c r="J9" s="5"/>
      <c r="K9" s="5"/>
      <c r="L9" s="5"/>
      <c r="M9" s="5">
        <f t="shared" si="1"/>
        <v>45</v>
      </c>
      <c r="N9" s="5">
        <f t="shared" si="2"/>
        <v>4</v>
      </c>
      <c r="O9" s="5">
        <f t="shared" si="3"/>
        <v>0</v>
      </c>
      <c r="P9" s="8"/>
      <c r="Q9" s="8"/>
      <c r="R9" s="5">
        <f t="shared" si="4"/>
        <v>0</v>
      </c>
      <c r="S9" s="5"/>
      <c r="T9" s="5"/>
      <c r="U9" s="8"/>
      <c r="V9" s="5"/>
      <c r="W9" s="5">
        <f t="shared" si="5"/>
        <v>49</v>
      </c>
      <c r="X9" s="8">
        <v>1.0</v>
      </c>
      <c r="Y9" s="5">
        <f t="shared" si="6"/>
        <v>49</v>
      </c>
      <c r="Z9" s="8">
        <f>sum(Y9:Y11)</f>
        <v>155</v>
      </c>
    </row>
    <row r="10">
      <c r="A10" s="4"/>
      <c r="B10" s="8" t="s">
        <v>82</v>
      </c>
      <c r="C10" s="8">
        <v>51.0</v>
      </c>
      <c r="D10" s="8">
        <v>32.0</v>
      </c>
      <c r="E10" s="8">
        <v>4.0</v>
      </c>
      <c r="F10" s="8">
        <v>3.0</v>
      </c>
      <c r="G10" s="12">
        <v>159.37</v>
      </c>
      <c r="H10" s="7"/>
      <c r="I10" s="8">
        <v>1.0</v>
      </c>
      <c r="J10" s="8"/>
      <c r="K10" s="8"/>
      <c r="L10" s="8"/>
      <c r="M10" s="5">
        <f t="shared" si="1"/>
        <v>85</v>
      </c>
      <c r="N10" s="5">
        <f t="shared" si="2"/>
        <v>0</v>
      </c>
      <c r="O10" s="5">
        <f t="shared" si="3"/>
        <v>8</v>
      </c>
      <c r="P10" s="8">
        <v>4.0</v>
      </c>
      <c r="Q10" s="5"/>
      <c r="R10" s="5">
        <f t="shared" si="4"/>
        <v>0</v>
      </c>
      <c r="S10" s="8"/>
      <c r="T10" s="5"/>
      <c r="U10" s="5"/>
      <c r="V10" s="5"/>
      <c r="W10" s="5">
        <f t="shared" si="5"/>
        <v>97</v>
      </c>
      <c r="X10" s="8">
        <v>1.0</v>
      </c>
      <c r="Y10" s="5">
        <f t="shared" si="6"/>
        <v>97</v>
      </c>
      <c r="Z10" s="5"/>
    </row>
    <row r="11">
      <c r="A11" s="4"/>
      <c r="B11" s="8" t="s">
        <v>63</v>
      </c>
      <c r="C11" s="8">
        <v>0.0</v>
      </c>
      <c r="D11" s="8">
        <v>4.0</v>
      </c>
      <c r="E11" s="8">
        <v>0.0</v>
      </c>
      <c r="F11" s="8">
        <v>0.0</v>
      </c>
      <c r="G11" s="12">
        <v>0.0</v>
      </c>
      <c r="H11" s="12"/>
      <c r="I11" s="5"/>
      <c r="J11" s="8"/>
      <c r="K11" s="8"/>
      <c r="L11" s="8"/>
      <c r="M11" s="5">
        <f t="shared" si="1"/>
        <v>0</v>
      </c>
      <c r="N11" s="5">
        <f t="shared" si="2"/>
        <v>0</v>
      </c>
      <c r="O11" s="5">
        <f t="shared" si="3"/>
        <v>0</v>
      </c>
      <c r="P11" s="8"/>
      <c r="Q11" s="8">
        <v>-2.0</v>
      </c>
      <c r="R11" s="5">
        <f t="shared" si="4"/>
        <v>0</v>
      </c>
      <c r="S11" s="8"/>
      <c r="T11" s="5"/>
      <c r="U11" s="8">
        <v>8.0</v>
      </c>
      <c r="V11" s="8"/>
      <c r="W11" s="5">
        <f t="shared" si="5"/>
        <v>6</v>
      </c>
      <c r="X11" s="8">
        <v>1.5</v>
      </c>
      <c r="Y11" s="5">
        <f t="shared" si="6"/>
        <v>9</v>
      </c>
      <c r="Z11" s="5"/>
    </row>
    <row r="12">
      <c r="A12" s="9" t="s">
        <v>5</v>
      </c>
      <c r="B12" s="8" t="s">
        <v>66</v>
      </c>
      <c r="C12" s="8">
        <v>30.0</v>
      </c>
      <c r="D12" s="8">
        <v>16.0</v>
      </c>
      <c r="E12" s="8">
        <v>3.0</v>
      </c>
      <c r="F12" s="8">
        <v>2.0</v>
      </c>
      <c r="G12" s="12">
        <v>187.5</v>
      </c>
      <c r="H12" s="12">
        <v>1.0</v>
      </c>
      <c r="I12" s="5"/>
      <c r="J12" s="5"/>
      <c r="K12" s="5"/>
      <c r="L12" s="8"/>
      <c r="M12" s="5">
        <f t="shared" si="1"/>
        <v>54</v>
      </c>
      <c r="N12" s="5">
        <f t="shared" si="2"/>
        <v>4</v>
      </c>
      <c r="O12" s="5">
        <f t="shared" si="3"/>
        <v>0</v>
      </c>
      <c r="P12" s="8">
        <v>6.0</v>
      </c>
      <c r="Q12" s="5"/>
      <c r="R12" s="5">
        <f t="shared" si="4"/>
        <v>0</v>
      </c>
      <c r="S12" s="5"/>
      <c r="T12" s="5"/>
      <c r="U12" s="8">
        <v>12.0</v>
      </c>
      <c r="V12" s="5"/>
      <c r="W12" s="5">
        <f t="shared" si="5"/>
        <v>76</v>
      </c>
      <c r="X12" s="8">
        <v>1.0</v>
      </c>
      <c r="Y12" s="5">
        <f t="shared" si="6"/>
        <v>76</v>
      </c>
      <c r="Z12" s="5">
        <f>SUM(Y12:Y14)</f>
        <v>116</v>
      </c>
    </row>
    <row r="13">
      <c r="A13" s="3"/>
      <c r="B13" s="15" t="s">
        <v>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>
        <f t="shared" si="1"/>
        <v>0</v>
      </c>
      <c r="N13" s="5">
        <f t="shared" si="2"/>
        <v>0</v>
      </c>
      <c r="O13" s="5">
        <f t="shared" si="3"/>
        <v>0</v>
      </c>
      <c r="P13" s="3"/>
      <c r="Q13" s="3"/>
      <c r="R13" s="5">
        <f t="shared" si="4"/>
        <v>0</v>
      </c>
      <c r="S13" s="3"/>
      <c r="T13" s="3"/>
      <c r="U13" s="3"/>
      <c r="V13" s="3"/>
      <c r="W13" s="5">
        <f t="shared" si="5"/>
        <v>0</v>
      </c>
      <c r="X13" s="8">
        <v>1.0</v>
      </c>
      <c r="Y13" s="5">
        <f t="shared" si="6"/>
        <v>0</v>
      </c>
      <c r="Z13" s="3"/>
    </row>
    <row r="14">
      <c r="A14" s="3"/>
      <c r="B14" s="2" t="s">
        <v>67</v>
      </c>
      <c r="C14" s="3"/>
      <c r="D14" s="3"/>
      <c r="E14" s="3"/>
      <c r="F14" s="3"/>
      <c r="G14" s="3"/>
      <c r="H14" s="3"/>
      <c r="I14" s="3"/>
      <c r="J14" s="2">
        <v>1.0</v>
      </c>
      <c r="K14" s="2">
        <v>13.0</v>
      </c>
      <c r="L14" s="2">
        <v>7.0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3"/>
      <c r="Q14" s="3"/>
      <c r="R14" s="5">
        <f t="shared" si="4"/>
        <v>38</v>
      </c>
      <c r="S14" s="2">
        <v>2.0</v>
      </c>
      <c r="T14" s="3"/>
      <c r="U14" s="3"/>
      <c r="V14" s="3"/>
      <c r="W14" s="5">
        <f t="shared" si="5"/>
        <v>40</v>
      </c>
      <c r="X14" s="8">
        <v>1.0</v>
      </c>
      <c r="Y14" s="5">
        <f t="shared" si="6"/>
        <v>40</v>
      </c>
      <c r="Z14" s="3"/>
    </row>
  </sheetData>
  <drawing r:id="rId1"/>
</worksheet>
</file>