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ELL\Documents\PERSONAL PROJECT\EXCEL DASHBOARDS\"/>
    </mc:Choice>
  </mc:AlternateContent>
  <xr:revisionPtr revIDLastSave="0" documentId="13_ncr:1_{B6AE97E2-C762-45AE-8275-C3D420593B3A}" xr6:coauthVersionLast="47" xr6:coauthVersionMax="47" xr10:uidLastSave="{00000000-0000-0000-0000-000000000000}"/>
  <bookViews>
    <workbookView xWindow="-110" yWindow="-110" windowWidth="19420" windowHeight="10300" activeTab="2" xr2:uid="{00000000-000D-0000-FFFF-FFFF00000000}"/>
  </bookViews>
  <sheets>
    <sheet name="Dashboard" sheetId="14" r:id="rId1"/>
    <sheet name="Data" sheetId="3" r:id="rId2"/>
    <sheet name="Pivot Tables" sheetId="15" r:id="rId3"/>
  </sheets>
  <definedNames>
    <definedName name="_xlcn.WorksheetConnection_deliveries.csvA1N180791">Data!$A$1:$O$18079</definedName>
    <definedName name="_xlcn.WorksheetConnection_ExcelDashboardsin2023.xlsxTable_11" hidden="1">Table_1[]</definedName>
    <definedName name="Slicer_Month__Month">#N/A</definedName>
    <definedName name="Slicer_Quarter">#N/A</definedName>
    <definedName name="Slicer_Region">#N/A</definedName>
  </definedNames>
  <calcPr calcId="191029"/>
  <pivotCaches>
    <pivotCache cacheId="1071" r:id="rId4"/>
    <pivotCache cacheId="1074" r:id="rId5"/>
    <pivotCache cacheId="1077" r:id="rId6"/>
    <pivotCache cacheId="1080" r:id="rId7"/>
    <pivotCache cacheId="1083" r:id="rId8"/>
    <pivotCache cacheId="1086" r:id="rId9"/>
    <pivotCache cacheId="1089" r:id="rId10"/>
  </pivotCaches>
  <extLst>
    <ext xmlns:x14="http://schemas.microsoft.com/office/spreadsheetml/2009/9/main" uri="{876F7934-8845-4945-9796-88D515C7AA90}">
      <x14:pivotCaches>
        <pivotCache cacheId="58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Excel Dashboards in 2023.xlsx!Table_1"/>
        </x15:modelTables>
        <x15:extLst>
          <ext xmlns:x16="http://schemas.microsoft.com/office/spreadsheetml/2014/11/main" uri="{9835A34E-60A6-4A7C-AAB8-D5F71C897F49}">
            <x16:modelTimeGroupings>
              <x16:modelTimeGrouping tableName="Table_1" columnName="Month" columnId="Month">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5" roundtripDataChecksum="TwRL2oo2S3UluB71+nEPjTqGOkv4dvR+VOyDLyEn5X8="/>
    </ext>
  </extLst>
</workbook>
</file>

<file path=xl/calcChain.xml><?xml version="1.0" encoding="utf-8"?>
<calcChain xmlns="http://schemas.openxmlformats.org/spreadsheetml/2006/main">
  <c r="G20" i="15" l="1"/>
  <c r="G21" i="15" s="1"/>
  <c r="G17" i="15"/>
  <c r="G18" i="15" s="1"/>
  <c r="G14" i="15"/>
  <c r="G15" i="1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9D1687-10D2-4C43-839E-952B9EDF83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112A1FD-EAAA-4E28-A39F-0604F31AE2D9}" name="WorksheetConnection_Excel Dashboards in 2023.xlsx!Table_1" type="102" refreshedVersion="8" minRefreshableVersion="5">
    <extLst>
      <ext xmlns:x15="http://schemas.microsoft.com/office/spreadsheetml/2010/11/main" uri="{DE250136-89BD-433C-8126-D09CA5730AF9}">
        <x15:connection id="Table_1" autoDelete="1">
          <x15:rangePr sourceName="_xlcn.WorksheetConnection_ExcelDashboardsin2023.xlsxTable_11"/>
        </x15:connection>
      </ext>
    </extLst>
  </connection>
</connections>
</file>

<file path=xl/sharedStrings.xml><?xml version="1.0" encoding="utf-8"?>
<sst xmlns="http://schemas.openxmlformats.org/spreadsheetml/2006/main" count="177" uniqueCount="37">
  <si>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</si>
  <si>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</si>
  <si>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</si>
  <si>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</si>
  <si>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</si>
  <si>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</si>
  <si>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</si>
  <si>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</si>
  <si>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</si>
  <si>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</si>
  <si>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</si>
  <si>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</si>
  <si>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</si>
  <si>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</si>
  <si>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</si>
  <si>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</si>
  <si>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</si>
  <si>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</si>
  <si>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</si>
  <si>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</si>
  <si>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Sum of Profit</t>
  </si>
  <si>
    <t>Average of Sales Completion Rate</t>
  </si>
  <si>
    <t>Grand Total</t>
  </si>
  <si>
    <t>Average of Profit Completion Rate</t>
  </si>
  <si>
    <t>Average of Customer Completion Rate</t>
  </si>
  <si>
    <t>Jan</t>
  </si>
  <si>
    <t>Feb</t>
  </si>
  <si>
    <t>Mar</t>
  </si>
  <si>
    <t>Apr</t>
  </si>
  <si>
    <t>May</t>
  </si>
  <si>
    <t>Jun</t>
  </si>
  <si>
    <t>Jul</t>
  </si>
  <si>
    <t>Aug</t>
  </si>
  <si>
    <t>Sep</t>
  </si>
  <si>
    <t>Number of Customers</t>
  </si>
  <si>
    <t>Total Profit</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</si>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</sst>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 #,##0_-;\-* #,##0_-;_-* &quot;-&quot;??_-;_-@"/>
    <numFmt numFmtId="165" formatCode="_-* #,##0_-;\-* #,##0_-;_-* &quot;-&quot;??_-;_-@_-"/>
    <numFmt numFmtId="166" formatCode="_-[$$-409]* #,##0_ ;_-[$$-409]* \-#,##0\ ;_-[$$-409]* &quot;-&quot;??_ ;_-@_ "/>
  </numFmts>
  <fonts count="4" x14ac:knownFonts="1">
    <font>
      <sz val="12"/>
      <color theme="1"/>
      <name val="Calibri"/>
      <scheme val="minor"/>
    </font>
    <font>
      <sz val="12"/>
      <color theme="1"/>
      <name val="Calibri"/>
      <family val="2"/>
      <scheme val="minor"/>
    </font>
    <font>
      <sz val="12"/>
      <color theme="1"/>
      <name val="Calibri"/>
      <family val="2"/>
    </font>
    <font>
      <sz val="12"/>
      <color theme="1"/>
      <name val="Calibri"/>
      <family val="2"/>
      <scheme val="minor"/>
    </font>
  </fonts>
  <fills count="2">
    <fill>
      <patternFill patternType="none"/>
    </fill>
    <fill>
      <patternFill patternType="gray125"/>
    </fill>
  </fills>
  <borders count="12">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rgb="FFABABAB"/>
      </top>
      <bottom style="thin">
        <color rgb="FFABABAB"/>
      </bottom>
      <diagonal/>
    </border>
    <border>
      <left/>
      <right/>
      <top style="thin">
        <color rgb="FFABABAB"/>
      </top>
      <bottom style="thin">
        <color rgb="FFABABAB"/>
      </bottom>
      <diagonal/>
    </border>
    <border>
      <left/>
      <right/>
      <top style="thin">
        <color rgb="FFABABAB"/>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31">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165" fontId="0" fillId="0" borderId="4" xfId="0" applyNumberFormat="1" applyBorder="1"/>
    <xf numFmtId="166" fontId="0" fillId="0" borderId="3" xfId="0" applyNumberFormat="1" applyBorder="1"/>
    <xf numFmtId="166" fontId="0" fillId="0" borderId="5" xfId="0" applyNumberFormat="1" applyBorder="1"/>
    <xf numFmtId="166" fontId="0" fillId="0" borderId="4" xfId="0" applyNumberFormat="1" applyBorder="1"/>
    <xf numFmtId="166" fontId="0" fillId="0" borderId="1" xfId="0" applyNumberFormat="1" applyBorder="1"/>
    <xf numFmtId="166" fontId="0" fillId="0" borderId="7" xfId="0" applyNumberFormat="1" applyBorder="1"/>
    <xf numFmtId="166" fontId="0" fillId="0" borderId="2" xfId="0" applyNumberFormat="1" applyBorder="1"/>
    <xf numFmtId="166" fontId="0" fillId="0" borderId="8" xfId="0" applyNumberFormat="1" applyBorder="1"/>
    <xf numFmtId="166" fontId="0" fillId="0" borderId="6" xfId="0" applyNumberFormat="1" applyBorder="1"/>
    <xf numFmtId="166" fontId="0" fillId="0" borderId="9" xfId="0" applyNumberFormat="1" applyBorder="1"/>
    <xf numFmtId="9" fontId="0" fillId="0" borderId="4" xfId="0" applyNumberFormat="1" applyBorder="1"/>
    <xf numFmtId="0" fontId="0" fillId="0" borderId="1" xfId="0" applyBorder="1"/>
    <xf numFmtId="0" fontId="0" fillId="0" borderId="3" xfId="0" applyBorder="1"/>
    <xf numFmtId="165" fontId="0" fillId="0" borderId="3" xfId="0" applyNumberFormat="1" applyBorder="1"/>
    <xf numFmtId="0" fontId="0" fillId="0" borderId="7" xfId="0" applyBorder="1"/>
    <xf numFmtId="166" fontId="0" fillId="0" borderId="0" xfId="1" applyNumberFormat="1" applyFont="1"/>
    <xf numFmtId="165" fontId="0" fillId="0" borderId="5" xfId="0" applyNumberFormat="1" applyBorder="1"/>
    <xf numFmtId="0" fontId="0" fillId="0" borderId="11" xfId="0" applyBorder="1"/>
    <xf numFmtId="9" fontId="0" fillId="0" borderId="0" xfId="0" applyNumberFormat="1"/>
    <xf numFmtId="9" fontId="0" fillId="0" borderId="0" xfId="2" applyFont="1"/>
    <xf numFmtId="165" fontId="0" fillId="0" borderId="10" xfId="0" applyNumberFormat="1" applyBorder="1"/>
  </cellXfs>
  <cellStyles count="3">
    <cellStyle name="Comma" xfId="1" builtinId="3"/>
    <cellStyle name="Normal" xfId="0" builtinId="0"/>
    <cellStyle name="Percent" xfId="2" builtinId="5"/>
  </cellStyles>
  <dxfs count="245">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font>
        <b/>
        <i val="0"/>
        <sz val="28"/>
        <color theme="1"/>
        <name val="Calibri"/>
        <family val="2"/>
        <scheme val="minor"/>
      </font>
      <border>
        <bottom style="thin">
          <color theme="4"/>
        </bottom>
        <vertical/>
        <horizontal/>
      </border>
    </dxf>
    <dxf>
      <font>
        <b val="0"/>
        <i val="0"/>
        <sz val="22"/>
        <color theme="1"/>
        <name val="Calibri"/>
        <family val="2"/>
        <scheme val="minor"/>
      </font>
      <border>
        <left style="thin">
          <color theme="4"/>
        </left>
        <right style="thin">
          <color theme="4"/>
        </right>
        <top style="thin">
          <color theme="4"/>
        </top>
        <bottom style="thin">
          <color theme="4"/>
        </bottom>
        <vertical/>
        <horizontal/>
      </border>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0_-;\-* #,##0_-;_-* &quot;-&quot;??_-;_-@_-"/>
    </dxf>
    <dxf>
      <numFmt numFmtId="166" formatCode="_-[$$-409]* #,##0_ ;_-[$$-409]* \-#,##0\ ;_-[$$-409]* &quot;-&quot;??_ ;_-@_ "/>
    </dxf>
    <dxf>
      <numFmt numFmtId="13" formatCode="0%"/>
    </dxf>
    <dxf>
      <numFmt numFmtId="166" formatCode="_-[$$-409]* #,##0_ ;_-[$$-409]* \-#,##0\ ;_-[$$-409]* &quot;-&quot;??_ ;_-@_ "/>
    </dxf>
    <dxf>
      <numFmt numFmtId="13" formatCode="0%"/>
    </dxf>
    <dxf>
      <numFmt numFmtId="166" formatCode="_-[$$-409]* #,##0_ ;_-[$$-409]* \-#,##0\ ;_-[$$-409]* &quot;-&quot;??_ ;_-@_ "/>
    </dxf>
    <dxf>
      <numFmt numFmtId="13"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Data-style" pivot="0" count="3" xr9:uid="{00000000-0011-0000-FFFF-FFFF00000000}">
      <tableStyleElement type="headerRow" dxfId="244"/>
      <tableStyleElement type="firstRowStripe" dxfId="243"/>
      <tableStyleElement type="secondRowStripe" dxfId="242"/>
    </tableStyle>
    <tableStyle name="SlicerStyleLight1 2" pivot="0" table="0" count="10" xr9:uid="{F9424BA4-6BF0-4A72-A20B-DDCB10F9865A}">
      <tableStyleElement type="wholeTable" dxfId="145"/>
      <tableStyleElement type="headerRow" dxfId="144"/>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customschemas.google.com/relationships/workbookmetadata" Target="metadata"/><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Tables!PivotTable1</c:name>
    <c:fmtId val="7"/>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GB" sz="2800" b="1" i="1"/>
              <a:t>Sales</a:t>
            </a:r>
            <a:r>
              <a:rPr lang="en-GB" sz="2800" b="1" i="1" baseline="0"/>
              <a:t> and Target Sales By Month</a:t>
            </a:r>
            <a:endParaRPr lang="en-GB" sz="2800" b="1" i="1"/>
          </a:p>
        </c:rich>
      </c:tx>
      <c:layout>
        <c:manualLayout>
          <c:xMode val="edge"/>
          <c:yMode val="edge"/>
          <c:x val="0.23552831007546737"/>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72000" rIns="38100" bIns="19050" anchor="ctr" anchorCtr="1">
              <a:spAutoFit/>
            </a:bodyPr>
            <a:lstStyle/>
            <a:p>
              <a:pPr>
                <a:defRPr sz="16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72000" rIns="38100" bIns="19050" anchor="ctr" anchorCtr="1">
                <a:spAutoFit/>
              </a:bodyPr>
              <a:lstStyle/>
              <a:p>
                <a:pPr>
                  <a:defRPr sz="16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Tables'!$A$2:$A$11</c:f>
              <c:strCache>
                <c:ptCount val="9"/>
                <c:pt idx="0">
                  <c:v>Jan</c:v>
                </c:pt>
                <c:pt idx="1">
                  <c:v>Feb</c:v>
                </c:pt>
                <c:pt idx="2">
                  <c:v>Mar</c:v>
                </c:pt>
                <c:pt idx="3">
                  <c:v>Apr</c:v>
                </c:pt>
                <c:pt idx="4">
                  <c:v>May</c:v>
                </c:pt>
                <c:pt idx="5">
                  <c:v>Jun</c:v>
                </c:pt>
                <c:pt idx="6">
                  <c:v>Jul</c:v>
                </c:pt>
                <c:pt idx="7">
                  <c:v>Aug</c:v>
                </c:pt>
                <c:pt idx="8">
                  <c:v>Sep</c:v>
                </c:pt>
              </c:strCache>
            </c:strRef>
          </c:cat>
          <c:val>
            <c:numRef>
              <c:f>'Pivot Tables'!$B$2:$B$11</c:f>
              <c:numCache>
                <c:formatCode>_-[$$-409]* #,##0_ ;_-[$$-409]* \-#,##0\ ;_-[$$-409]* "-"??_ ;_-@_ </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2511-4EEB-8B48-6D90F59DB48A}"/>
            </c:ext>
          </c:extLst>
        </c:ser>
        <c:ser>
          <c:idx val="1"/>
          <c:order val="1"/>
          <c:tx>
            <c:strRef>
              <c:f>'Pivot Tables'!$C$1</c:f>
              <c:strCache>
                <c:ptCount val="1"/>
                <c:pt idx="0">
                  <c:v>Target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Tables'!$A$2:$A$11</c:f>
              <c:strCache>
                <c:ptCount val="9"/>
                <c:pt idx="0">
                  <c:v>Jan</c:v>
                </c:pt>
                <c:pt idx="1">
                  <c:v>Feb</c:v>
                </c:pt>
                <c:pt idx="2">
                  <c:v>Mar</c:v>
                </c:pt>
                <c:pt idx="3">
                  <c:v>Apr</c:v>
                </c:pt>
                <c:pt idx="4">
                  <c:v>May</c:v>
                </c:pt>
                <c:pt idx="5">
                  <c:v>Jun</c:v>
                </c:pt>
                <c:pt idx="6">
                  <c:v>Jul</c:v>
                </c:pt>
                <c:pt idx="7">
                  <c:v>Aug</c:v>
                </c:pt>
                <c:pt idx="8">
                  <c:v>Sep</c:v>
                </c:pt>
              </c:strCache>
            </c:strRef>
          </c:cat>
          <c:val>
            <c:numRef>
              <c:f>'Pivot Tables'!$C$2:$C$11</c:f>
              <c:numCache>
                <c:formatCode>_-[$$-409]* #,##0_ ;_-[$$-409]* \-#,##0\ ;_-[$$-409]* "-"??_ ;_-@_ </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2511-4EEB-8B48-6D90F59DB48A}"/>
            </c:ext>
          </c:extLst>
        </c:ser>
        <c:dLbls>
          <c:dLblPos val="outEnd"/>
          <c:showLegendKey val="0"/>
          <c:showVal val="1"/>
          <c:showCatName val="0"/>
          <c:showSerName val="0"/>
          <c:showPercent val="0"/>
          <c:showBubbleSize val="0"/>
        </c:dLbls>
        <c:gapWidth val="20"/>
        <c:axId val="958058895"/>
        <c:axId val="958030095"/>
      </c:barChart>
      <c:catAx>
        <c:axId val="95805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1" u="none" strike="noStrike" kern="1200" baseline="0">
                <a:solidFill>
                  <a:schemeClr val="tx1">
                    <a:lumMod val="65000"/>
                    <a:lumOff val="35000"/>
                  </a:schemeClr>
                </a:solidFill>
                <a:latin typeface="+mn-lt"/>
                <a:ea typeface="+mn-ea"/>
                <a:cs typeface="+mn-cs"/>
              </a:defRPr>
            </a:pPr>
            <a:endParaRPr lang="en-US"/>
          </a:p>
        </c:txPr>
        <c:crossAx val="958030095"/>
        <c:crosses val="autoZero"/>
        <c:auto val="1"/>
        <c:lblAlgn val="ctr"/>
        <c:lblOffset val="100"/>
        <c:noMultiLvlLbl val="0"/>
      </c:catAx>
      <c:valAx>
        <c:axId val="958030095"/>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2400" b="1" i="1" u="none" strike="noStrike" kern="1200" baseline="0">
                <a:solidFill>
                  <a:schemeClr val="tx1">
                    <a:lumMod val="65000"/>
                    <a:lumOff val="35000"/>
                  </a:schemeClr>
                </a:solidFill>
                <a:latin typeface="+mn-lt"/>
                <a:ea typeface="+mn-ea"/>
                <a:cs typeface="+mn-cs"/>
              </a:defRPr>
            </a:pPr>
            <a:endParaRPr lang="en-US"/>
          </a:p>
        </c:txPr>
        <c:crossAx val="958058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1"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Tables!PivotTable2</c:name>
    <c:fmtId val="8"/>
  </c:pivotSource>
  <c:chart>
    <c:title>
      <c:tx>
        <c:rich>
          <a:bodyPr rot="0" spcFirstLastPara="1" vertOverflow="ellipsis" vert="horz" wrap="square" anchor="ctr" anchorCtr="1"/>
          <a:lstStyle/>
          <a:p>
            <a:pPr algn="ctr" rtl="0">
              <a:defRPr lang="en-US" sz="2800" b="1" i="1" u="none" strike="noStrike" kern="1200" spc="0" baseline="0">
                <a:solidFill>
                  <a:sysClr val="windowText" lastClr="000000">
                    <a:lumMod val="65000"/>
                    <a:lumOff val="35000"/>
                  </a:sysClr>
                </a:solidFill>
                <a:latin typeface="+mn-lt"/>
                <a:ea typeface="+mn-ea"/>
                <a:cs typeface="+mn-cs"/>
              </a:defRPr>
            </a:pPr>
            <a:r>
              <a:rPr lang="en-US" sz="2800" b="1" i="1" u="none" strike="noStrike" kern="1200" spc="0" baseline="0">
                <a:solidFill>
                  <a:sysClr val="windowText" lastClr="000000">
                    <a:lumMod val="65000"/>
                    <a:lumOff val="35000"/>
                  </a:sysClr>
                </a:solidFill>
                <a:latin typeface="+mn-lt"/>
                <a:ea typeface="+mn-ea"/>
                <a:cs typeface="+mn-cs"/>
              </a:rPr>
              <a:t>Customers Per Month</a:t>
            </a:r>
          </a:p>
        </c:rich>
      </c:tx>
      <c:overlay val="0"/>
      <c:spPr>
        <a:noFill/>
        <a:ln>
          <a:noFill/>
        </a:ln>
        <a:effectLst/>
      </c:spPr>
      <c:txPr>
        <a:bodyPr rot="0" spcFirstLastPara="1" vertOverflow="ellipsis" vert="horz" wrap="square" anchor="ctr" anchorCtr="1"/>
        <a:lstStyle/>
        <a:p>
          <a:pPr algn="ctr" rtl="0">
            <a:defRPr lang="en-US" sz="2800" b="1" i="1"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63500" cap="rnd">
            <a:solidFill>
              <a:schemeClr val="accent1"/>
            </a:solidFill>
            <a:round/>
          </a:ln>
          <a:effectLst/>
        </c:spPr>
        <c:marker>
          <c:symbol val="circle"/>
          <c:size val="13"/>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Tables'!$F$1</c:f>
              <c:strCache>
                <c:ptCount val="1"/>
                <c:pt idx="0">
                  <c:v>Total</c:v>
                </c:pt>
              </c:strCache>
            </c:strRef>
          </c:tx>
          <c:spPr>
            <a:ln w="63500" cap="rnd">
              <a:solidFill>
                <a:schemeClr val="accent1"/>
              </a:solidFill>
              <a:round/>
            </a:ln>
            <a:effectLst/>
          </c:spPr>
          <c:marker>
            <c:symbol val="circle"/>
            <c:size val="13"/>
            <c:spPr>
              <a:solidFill>
                <a:schemeClr val="accent1"/>
              </a:solidFill>
              <a:ln w="9525">
                <a:solidFill>
                  <a:schemeClr val="accent1"/>
                </a:solidFill>
              </a:ln>
              <a:effectLst/>
            </c:spPr>
          </c:marker>
          <c:cat>
            <c:strRef>
              <c:f>'Pivot Tables'!$E$2:$E$11</c:f>
              <c:strCache>
                <c:ptCount val="9"/>
                <c:pt idx="0">
                  <c:v>Jan</c:v>
                </c:pt>
                <c:pt idx="1">
                  <c:v>Feb</c:v>
                </c:pt>
                <c:pt idx="2">
                  <c:v>Mar</c:v>
                </c:pt>
                <c:pt idx="3">
                  <c:v>Apr</c:v>
                </c:pt>
                <c:pt idx="4">
                  <c:v>May</c:v>
                </c:pt>
                <c:pt idx="5">
                  <c:v>Jun</c:v>
                </c:pt>
                <c:pt idx="6">
                  <c:v>Jul</c:v>
                </c:pt>
                <c:pt idx="7">
                  <c:v>Aug</c:v>
                </c:pt>
                <c:pt idx="8">
                  <c:v>Sep</c:v>
                </c:pt>
              </c:strCache>
            </c:strRef>
          </c:cat>
          <c:val>
            <c:numRef>
              <c:f>'Pivot Tables'!$F$2:$F$11</c:f>
              <c:numCache>
                <c:formatCode>_-* #,##0_-;\-* #,##0_-;_-* "-"??_-;_-@_-</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09E7-44C6-98F4-CA57C2F3F568}"/>
            </c:ext>
          </c:extLst>
        </c:ser>
        <c:dLbls>
          <c:showLegendKey val="0"/>
          <c:showVal val="0"/>
          <c:showCatName val="0"/>
          <c:showSerName val="0"/>
          <c:showPercent val="0"/>
          <c:showBubbleSize val="0"/>
        </c:dLbls>
        <c:marker val="1"/>
        <c:smooth val="0"/>
        <c:axId val="958060335"/>
        <c:axId val="958055055"/>
      </c:lineChart>
      <c:catAx>
        <c:axId val="95806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1" u="none" strike="noStrike" kern="1200" baseline="0">
                <a:solidFill>
                  <a:schemeClr val="tx1">
                    <a:lumMod val="65000"/>
                    <a:lumOff val="35000"/>
                  </a:schemeClr>
                </a:solidFill>
                <a:latin typeface="+mn-lt"/>
                <a:ea typeface="+mn-ea"/>
                <a:cs typeface="+mn-cs"/>
              </a:defRPr>
            </a:pPr>
            <a:endParaRPr lang="en-US"/>
          </a:p>
        </c:txPr>
        <c:crossAx val="958055055"/>
        <c:crosses val="autoZero"/>
        <c:auto val="1"/>
        <c:lblAlgn val="ctr"/>
        <c:lblOffset val="100"/>
        <c:noMultiLvlLbl val="0"/>
      </c:catAx>
      <c:valAx>
        <c:axId val="95805505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2400" b="1" i="1" u="none" strike="noStrike" kern="1200" baseline="0">
                <a:solidFill>
                  <a:schemeClr val="tx1">
                    <a:lumMod val="65000"/>
                    <a:lumOff val="35000"/>
                  </a:schemeClr>
                </a:solidFill>
                <a:latin typeface="+mn-lt"/>
                <a:ea typeface="+mn-ea"/>
                <a:cs typeface="+mn-cs"/>
              </a:defRPr>
            </a:pPr>
            <a:endParaRPr lang="en-US"/>
          </a:p>
        </c:txPr>
        <c:crossAx val="95806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Tables!PivotTable3</c:name>
    <c:fmtId val="5"/>
  </c:pivotSource>
  <c:chart>
    <c:title>
      <c:tx>
        <c:rich>
          <a:bodyPr rot="0" spcFirstLastPara="1" vertOverflow="ellipsis" vert="horz" wrap="square" anchor="ctr" anchorCtr="1"/>
          <a:lstStyle/>
          <a:p>
            <a:pPr algn="ctr" rtl="0">
              <a:defRPr lang="en-US" sz="2800" b="1" i="1" u="none" strike="noStrike" kern="1200" spc="0" baseline="0">
                <a:solidFill>
                  <a:sysClr val="windowText" lastClr="000000">
                    <a:lumMod val="65000"/>
                    <a:lumOff val="35000"/>
                  </a:sysClr>
                </a:solidFill>
                <a:latin typeface="+mn-lt"/>
                <a:ea typeface="+mn-ea"/>
                <a:cs typeface="+mn-cs"/>
              </a:defRPr>
            </a:pPr>
            <a:r>
              <a:rPr lang="en-US" sz="2800" b="1" i="1" u="none" strike="noStrike" kern="1200" spc="0" baseline="0">
                <a:solidFill>
                  <a:sysClr val="windowText" lastClr="000000">
                    <a:lumMod val="65000"/>
                    <a:lumOff val="35000"/>
                  </a:sysClr>
                </a:solidFill>
                <a:latin typeface="+mn-lt"/>
                <a:ea typeface="+mn-ea"/>
                <a:cs typeface="+mn-cs"/>
              </a:rPr>
              <a:t>Total Profit By Region</a:t>
            </a:r>
          </a:p>
        </c:rich>
      </c:tx>
      <c:overlay val="0"/>
      <c:spPr>
        <a:noFill/>
        <a:ln>
          <a:noFill/>
        </a:ln>
        <a:effectLst/>
      </c:spPr>
      <c:txPr>
        <a:bodyPr rot="0" spcFirstLastPara="1" vertOverflow="ellipsis" vert="horz" wrap="square" anchor="ctr" anchorCtr="1"/>
        <a:lstStyle/>
        <a:p>
          <a:pPr algn="ctr" rtl="0">
            <a:defRPr lang="en-US" sz="2800" b="1" i="1"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10574708082379"/>
          <c:y val="0.17018650653986059"/>
          <c:w val="0.74342548946200993"/>
          <c:h val="0.71614608388700929"/>
        </c:manualLayout>
      </c:layout>
      <c:barChart>
        <c:barDir val="bar"/>
        <c:grouping val="stacked"/>
        <c:varyColors val="0"/>
        <c:ser>
          <c:idx val="0"/>
          <c:order val="0"/>
          <c:tx>
            <c:strRef>
              <c:f>'Pivot Tables'!$I$1</c:f>
              <c:strCache>
                <c:ptCount val="1"/>
                <c:pt idx="0">
                  <c:v>Total</c:v>
                </c:pt>
              </c:strCache>
            </c:strRef>
          </c:tx>
          <c:spPr>
            <a:solidFill>
              <a:schemeClr val="accent1"/>
            </a:solidFill>
            <a:ln>
              <a:noFill/>
            </a:ln>
            <a:effectLst/>
          </c:spPr>
          <c:invertIfNegative val="0"/>
          <c:cat>
            <c:strRef>
              <c:f>'Pivot Tables'!$H$2:$H$9</c:f>
              <c:strCache>
                <c:ptCount val="7"/>
                <c:pt idx="0">
                  <c:v>Argentina</c:v>
                </c:pt>
                <c:pt idx="1">
                  <c:v>Brazil</c:v>
                </c:pt>
                <c:pt idx="2">
                  <c:v>Chicaco</c:v>
                </c:pt>
                <c:pt idx="3">
                  <c:v>Chile</c:v>
                </c:pt>
                <c:pt idx="4">
                  <c:v>Columbia</c:v>
                </c:pt>
                <c:pt idx="5">
                  <c:v>Los Angeles</c:v>
                </c:pt>
                <c:pt idx="6">
                  <c:v>Peru</c:v>
                </c:pt>
              </c:strCache>
            </c:strRef>
          </c:cat>
          <c:val>
            <c:numRef>
              <c:f>'Pivot Tables'!$I$2:$I$9</c:f>
              <c:numCache>
                <c:formatCode>_-[$$-409]* #,##0_ ;_-[$$-409]* \-#,##0\ ;_-[$$-409]* "-"??_ ;_-@_ </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4F7E-4D49-BABD-782888329DCC}"/>
            </c:ext>
          </c:extLst>
        </c:ser>
        <c:dLbls>
          <c:showLegendKey val="0"/>
          <c:showVal val="0"/>
          <c:showCatName val="0"/>
          <c:showSerName val="0"/>
          <c:showPercent val="0"/>
          <c:showBubbleSize val="0"/>
        </c:dLbls>
        <c:gapWidth val="20"/>
        <c:axId val="958049295"/>
        <c:axId val="958037295"/>
      </c:barChart>
      <c:catAx>
        <c:axId val="958049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2400" b="1" i="1" u="none" strike="noStrike" kern="1200" baseline="0">
                <a:solidFill>
                  <a:schemeClr val="tx1">
                    <a:lumMod val="65000"/>
                    <a:lumOff val="35000"/>
                  </a:schemeClr>
                </a:solidFill>
                <a:latin typeface="+mn-lt"/>
                <a:ea typeface="+mn-ea"/>
                <a:cs typeface="+mn-cs"/>
              </a:defRPr>
            </a:pPr>
            <a:endParaRPr lang="en-US"/>
          </a:p>
        </c:txPr>
        <c:crossAx val="958037295"/>
        <c:crosses val="autoZero"/>
        <c:auto val="1"/>
        <c:lblAlgn val="ctr"/>
        <c:lblOffset val="100"/>
        <c:noMultiLvlLbl val="0"/>
      </c:catAx>
      <c:valAx>
        <c:axId val="958037295"/>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600" b="1" i="1" u="none" strike="noStrike" kern="1200" baseline="0">
                <a:solidFill>
                  <a:schemeClr val="tx1">
                    <a:lumMod val="65000"/>
                    <a:lumOff val="35000"/>
                  </a:schemeClr>
                </a:solidFill>
                <a:latin typeface="+mn-lt"/>
                <a:ea typeface="+mn-ea"/>
                <a:cs typeface="+mn-cs"/>
              </a:defRPr>
            </a:pPr>
            <a:endParaRPr lang="en-US"/>
          </a:p>
        </c:txPr>
        <c:crossAx val="95804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D8-46DC-8DEE-C03AB665D5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D8-46DC-8DEE-C03AB665D5B2}"/>
              </c:ext>
            </c:extLst>
          </c:dPt>
          <c:dLbls>
            <c:dLbl>
              <c:idx val="0"/>
              <c:layout>
                <c:manualLayout>
                  <c:x val="-9.1727614930834533E-2"/>
                  <c:y val="-0.31612623738595619"/>
                </c:manualLayout>
              </c:layout>
              <c:spPr>
                <a:noFill/>
                <a:ln>
                  <a:noFill/>
                </a:ln>
                <a:effectLst/>
              </c:spPr>
              <c:txPr>
                <a:bodyPr rot="0" spcFirstLastPara="1" vertOverflow="ellipsis" vert="horz" wrap="square" lIns="38100" tIns="19050" rIns="38100" bIns="19050" anchor="ctr" anchorCtr="1">
                  <a:no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204731375185107"/>
                      <c:h val="0.14411496007699873"/>
                    </c:manualLayout>
                  </c15:layout>
                </c:ext>
                <c:ext xmlns:c16="http://schemas.microsoft.com/office/drawing/2014/chart" uri="{C3380CC4-5D6E-409C-BE32-E72D297353CC}">
                  <c16:uniqueId val="{00000001-2AD8-46DC-8DEE-C03AB665D5B2}"/>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'Pivot Tables'!$G$14:$G$15</c:f>
              <c:numCache>
                <c:formatCode>0%</c:formatCode>
                <c:ptCount val="2"/>
                <c:pt idx="0">
                  <c:v>0.85555555555555551</c:v>
                </c:pt>
                <c:pt idx="1">
                  <c:v>0.14444444444444449</c:v>
                </c:pt>
              </c:numCache>
            </c:numRef>
          </c:val>
          <c:extLst>
            <c:ext xmlns:c16="http://schemas.microsoft.com/office/drawing/2014/chart" uri="{C3380CC4-5D6E-409C-BE32-E72D297353CC}">
              <c16:uniqueId val="{00000004-2AD8-46DC-8DEE-C03AB665D5B2}"/>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D8-46DC-8DEE-C03AB665D5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D8-46DC-8DEE-C03AB665D5B2}"/>
              </c:ext>
            </c:extLst>
          </c:dPt>
          <c:dLbls>
            <c:dLbl>
              <c:idx val="0"/>
              <c:layout>
                <c:manualLayout>
                  <c:x val="-9.1727614930834533E-2"/>
                  <c:y val="-0.31612623738595619"/>
                </c:manualLayout>
              </c:layout>
              <c:spPr>
                <a:noFill/>
                <a:ln>
                  <a:noFill/>
                </a:ln>
                <a:effectLst/>
              </c:spPr>
              <c:txPr>
                <a:bodyPr rot="0" spcFirstLastPara="1" vertOverflow="ellipsis" vert="horz" wrap="square" lIns="38100" tIns="19050" rIns="38100" bIns="19050" anchor="ctr" anchorCtr="1">
                  <a:no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204731375185107"/>
                      <c:h val="0.14411496007699873"/>
                    </c:manualLayout>
                  </c15:layout>
                </c:ext>
                <c:ext xmlns:c16="http://schemas.microsoft.com/office/drawing/2014/chart" uri="{C3380CC4-5D6E-409C-BE32-E72D297353CC}">
                  <c16:uniqueId val="{00000001-2AD8-46DC-8DEE-C03AB665D5B2}"/>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'Pivot Tables'!$G$17:$G$18</c:f>
              <c:numCache>
                <c:formatCode>0%</c:formatCode>
                <c:ptCount val="2"/>
                <c:pt idx="0">
                  <c:v>0.85492063492063486</c:v>
                </c:pt>
                <c:pt idx="1">
                  <c:v>0.14507936507936514</c:v>
                </c:pt>
              </c:numCache>
            </c:numRef>
          </c:val>
          <c:extLst>
            <c:ext xmlns:c16="http://schemas.microsoft.com/office/drawing/2014/chart" uri="{C3380CC4-5D6E-409C-BE32-E72D297353CC}">
              <c16:uniqueId val="{00000004-2AD8-46DC-8DEE-C03AB665D5B2}"/>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D8-46DC-8DEE-C03AB665D5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D8-46DC-8DEE-C03AB665D5B2}"/>
              </c:ext>
            </c:extLst>
          </c:dPt>
          <c:dLbls>
            <c:dLbl>
              <c:idx val="0"/>
              <c:layout>
                <c:manualLayout>
                  <c:x val="-9.1727614930834533E-2"/>
                  <c:y val="-0.31612623738595619"/>
                </c:manualLayout>
              </c:layout>
              <c:spPr>
                <a:noFill/>
                <a:ln>
                  <a:noFill/>
                </a:ln>
                <a:effectLst/>
              </c:spPr>
              <c:txPr>
                <a:bodyPr rot="0" spcFirstLastPara="1" vertOverflow="ellipsis" vert="horz" wrap="square" lIns="38100" tIns="19050" rIns="38100" bIns="19050" anchor="ctr" anchorCtr="1">
                  <a:no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204731375185107"/>
                      <c:h val="0.14411496007699873"/>
                    </c:manualLayout>
                  </c15:layout>
                </c:ext>
                <c:ext xmlns:c16="http://schemas.microsoft.com/office/drawing/2014/chart" uri="{C3380CC4-5D6E-409C-BE32-E72D297353CC}">
                  <c16:uniqueId val="{00000001-2AD8-46DC-8DEE-C03AB665D5B2}"/>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'Pivot Tables'!$G$20:$G$21</c:f>
              <c:numCache>
                <c:formatCode>0%</c:formatCode>
                <c:ptCount val="2"/>
                <c:pt idx="0">
                  <c:v>0.84476190476190471</c:v>
                </c:pt>
                <c:pt idx="1">
                  <c:v>0.15523809523809529</c:v>
                </c:pt>
              </c:numCache>
            </c:numRef>
          </c:val>
          <c:extLst>
            <c:ext xmlns:c16="http://schemas.microsoft.com/office/drawing/2014/chart" uri="{C3380CC4-5D6E-409C-BE32-E72D297353CC}">
              <c16:uniqueId val="{00000004-2AD8-46DC-8DEE-C03AB665D5B2}"/>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40</xdr:col>
      <xdr:colOff>464039</xdr:colOff>
      <xdr:row>73</xdr:row>
      <xdr:rowOff>68034</xdr:rowOff>
    </xdr:to>
    <xdr:sp macro="" textlink="">
      <xdr:nvSpPr>
        <xdr:cNvPr id="2" name="Rectangle 1">
          <a:extLst>
            <a:ext uri="{FF2B5EF4-FFF2-40B4-BE49-F238E27FC236}">
              <a16:creationId xmlns:a16="http://schemas.microsoft.com/office/drawing/2014/main" id="{7C6134D9-571C-44EB-9979-9652DD74ECBD}"/>
            </a:ext>
          </a:extLst>
        </xdr:cNvPr>
        <xdr:cNvSpPr/>
      </xdr:nvSpPr>
      <xdr:spPr>
        <a:xfrm>
          <a:off x="0" y="0"/>
          <a:ext cx="26739901" cy="14454068"/>
        </a:xfrm>
        <a:prstGeom prst="rect">
          <a:avLst/>
        </a:prstGeom>
        <a:solidFill>
          <a:schemeClr val="tx2">
            <a:lumMod val="60000"/>
            <a:lumOff val="4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488460</xdr:colOff>
      <xdr:row>0</xdr:row>
      <xdr:rowOff>22678</xdr:rowOff>
    </xdr:from>
    <xdr:to>
      <xdr:col>39</xdr:col>
      <xdr:colOff>317499</xdr:colOff>
      <xdr:row>72</xdr:row>
      <xdr:rowOff>165653</xdr:rowOff>
    </xdr:to>
    <xdr:sp macro="" textlink="">
      <xdr:nvSpPr>
        <xdr:cNvPr id="3" name="Rectangle 2">
          <a:extLst>
            <a:ext uri="{FF2B5EF4-FFF2-40B4-BE49-F238E27FC236}">
              <a16:creationId xmlns:a16="http://schemas.microsoft.com/office/drawing/2014/main" id="{64829DB0-A32C-49D5-BCE9-D8D1668E2127}"/>
            </a:ext>
          </a:extLst>
        </xdr:cNvPr>
        <xdr:cNvSpPr/>
      </xdr:nvSpPr>
      <xdr:spPr>
        <a:xfrm>
          <a:off x="5104422" y="22678"/>
          <a:ext cx="20930577" cy="14210667"/>
        </a:xfrm>
        <a:prstGeom prst="rect">
          <a:avLst/>
        </a:prstGeom>
        <a:solidFill>
          <a:schemeClr val="bg1">
            <a:lumMod val="85000"/>
          </a:schemeClr>
        </a:solidFill>
        <a:ln>
          <a:solidFill>
            <a:schemeClr val="bg1">
              <a:lumMod val="8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bg1">
                <a:lumMod val="95000"/>
              </a:schemeClr>
            </a:solidFill>
          </a:endParaRPr>
        </a:p>
      </xdr:txBody>
    </xdr:sp>
    <xdr:clientData/>
  </xdr:twoCellAnchor>
  <xdr:twoCellAnchor>
    <xdr:from>
      <xdr:col>17</xdr:col>
      <xdr:colOff>619091</xdr:colOff>
      <xdr:row>0</xdr:row>
      <xdr:rowOff>0</xdr:rowOff>
    </xdr:from>
    <xdr:to>
      <xdr:col>29</xdr:col>
      <xdr:colOff>530051</xdr:colOff>
      <xdr:row>3</xdr:row>
      <xdr:rowOff>132907</xdr:rowOff>
    </xdr:to>
    <xdr:sp macro="" textlink="">
      <xdr:nvSpPr>
        <xdr:cNvPr id="4" name="Rectangle: Rounded Corners 3">
          <a:extLst>
            <a:ext uri="{FF2B5EF4-FFF2-40B4-BE49-F238E27FC236}">
              <a16:creationId xmlns:a16="http://schemas.microsoft.com/office/drawing/2014/main" id="{9CC3D526-36A4-49CB-8321-7351264C4DC9}"/>
            </a:ext>
          </a:extLst>
        </xdr:cNvPr>
        <xdr:cNvSpPr/>
      </xdr:nvSpPr>
      <xdr:spPr>
        <a:xfrm>
          <a:off x="11829283" y="0"/>
          <a:ext cx="7824037" cy="71906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HG</a:t>
          </a:r>
        </a:p>
      </xdr:txBody>
    </xdr:sp>
    <xdr:clientData/>
  </xdr:twoCellAnchor>
  <xdr:twoCellAnchor>
    <xdr:from>
      <xdr:col>19</xdr:col>
      <xdr:colOff>326889</xdr:colOff>
      <xdr:row>0</xdr:row>
      <xdr:rowOff>0</xdr:rowOff>
    </xdr:from>
    <xdr:to>
      <xdr:col>30</xdr:col>
      <xdr:colOff>63039</xdr:colOff>
      <xdr:row>3</xdr:row>
      <xdr:rowOff>88605</xdr:rowOff>
    </xdr:to>
    <xdr:sp macro="" textlink="">
      <xdr:nvSpPr>
        <xdr:cNvPr id="5" name="TextBox 4">
          <a:extLst>
            <a:ext uri="{FF2B5EF4-FFF2-40B4-BE49-F238E27FC236}">
              <a16:creationId xmlns:a16="http://schemas.microsoft.com/office/drawing/2014/main" id="{4372DD51-A6CD-4583-846B-7BC749C1D735}"/>
            </a:ext>
          </a:extLst>
        </xdr:cNvPr>
        <xdr:cNvSpPr txBox="1"/>
      </xdr:nvSpPr>
      <xdr:spPr>
        <a:xfrm>
          <a:off x="12855927" y="0"/>
          <a:ext cx="6989804" cy="674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3600" b="1" i="1" u="sng">
              <a:solidFill>
                <a:schemeClr val="accent2">
                  <a:lumMod val="75000"/>
                </a:schemeClr>
              </a:solidFill>
            </a:rPr>
            <a:t> SALES ANALYSIS DASHBOARD</a:t>
          </a:r>
        </a:p>
      </xdr:txBody>
    </xdr:sp>
    <xdr:clientData/>
  </xdr:twoCellAnchor>
  <xdr:twoCellAnchor>
    <xdr:from>
      <xdr:col>8</xdr:col>
      <xdr:colOff>480695</xdr:colOff>
      <xdr:row>16</xdr:row>
      <xdr:rowOff>43966</xdr:rowOff>
    </xdr:from>
    <xdr:to>
      <xdr:col>23</xdr:col>
      <xdr:colOff>160336</xdr:colOff>
      <xdr:row>70</xdr:row>
      <xdr:rowOff>146539</xdr:rowOff>
    </xdr:to>
    <xdr:sp macro="" textlink="">
      <xdr:nvSpPr>
        <xdr:cNvPr id="6" name="Rectangle: Rounded Corners 5">
          <a:extLst>
            <a:ext uri="{FF2B5EF4-FFF2-40B4-BE49-F238E27FC236}">
              <a16:creationId xmlns:a16="http://schemas.microsoft.com/office/drawing/2014/main" id="{41A5D97A-BBEF-4827-985E-2A36BAF59D76}"/>
            </a:ext>
          </a:extLst>
        </xdr:cNvPr>
        <xdr:cNvSpPr/>
      </xdr:nvSpPr>
      <xdr:spPr>
        <a:xfrm>
          <a:off x="5821208" y="3170120"/>
          <a:ext cx="9693102" cy="10653342"/>
        </a:xfrm>
        <a:prstGeom prst="roundRect">
          <a:avLst>
            <a:gd name="adj" fmla="val 704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48619</xdr:colOff>
      <xdr:row>4</xdr:row>
      <xdr:rowOff>121698</xdr:rowOff>
    </xdr:from>
    <xdr:to>
      <xdr:col>38</xdr:col>
      <xdr:colOff>136883</xdr:colOff>
      <xdr:row>14</xdr:row>
      <xdr:rowOff>112824</xdr:rowOff>
    </xdr:to>
    <xdr:sp macro="" textlink="">
      <xdr:nvSpPr>
        <xdr:cNvPr id="11" name="Rectangle: Rounded Corners 10">
          <a:extLst>
            <a:ext uri="{FF2B5EF4-FFF2-40B4-BE49-F238E27FC236}">
              <a16:creationId xmlns:a16="http://schemas.microsoft.com/office/drawing/2014/main" id="{305D8794-067E-42F3-8696-8EA20869DC70}"/>
            </a:ext>
          </a:extLst>
        </xdr:cNvPr>
        <xdr:cNvSpPr/>
      </xdr:nvSpPr>
      <xdr:spPr>
        <a:xfrm>
          <a:off x="19200219" y="934498"/>
          <a:ext cx="6031864" cy="202312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485178</xdr:colOff>
      <xdr:row>16</xdr:row>
      <xdr:rowOff>43965</xdr:rowOff>
    </xdr:from>
    <xdr:to>
      <xdr:col>38</xdr:col>
      <xdr:colOff>164818</xdr:colOff>
      <xdr:row>41</xdr:row>
      <xdr:rowOff>138043</xdr:rowOff>
    </xdr:to>
    <xdr:sp macro="" textlink="">
      <xdr:nvSpPr>
        <xdr:cNvPr id="15" name="Rectangle: Rounded Corners 14">
          <a:extLst>
            <a:ext uri="{FF2B5EF4-FFF2-40B4-BE49-F238E27FC236}">
              <a16:creationId xmlns:a16="http://schemas.microsoft.com/office/drawing/2014/main" id="{D26546E5-0A71-E570-F11D-ACBE3D677EF9}"/>
            </a:ext>
          </a:extLst>
        </xdr:cNvPr>
        <xdr:cNvSpPr/>
      </xdr:nvSpPr>
      <xdr:spPr>
        <a:xfrm>
          <a:off x="15725178" y="3136139"/>
          <a:ext cx="9618770" cy="4925600"/>
        </a:xfrm>
        <a:prstGeom prst="roundRect">
          <a:avLst>
            <a:gd name="adj" fmla="val 704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429961</xdr:colOff>
      <xdr:row>44</xdr:row>
      <xdr:rowOff>165651</xdr:rowOff>
    </xdr:from>
    <xdr:to>
      <xdr:col>38</xdr:col>
      <xdr:colOff>109601</xdr:colOff>
      <xdr:row>70</xdr:row>
      <xdr:rowOff>28421</xdr:rowOff>
    </xdr:to>
    <xdr:sp macro="" textlink="">
      <xdr:nvSpPr>
        <xdr:cNvPr id="16" name="Rectangle: Rounded Corners 15">
          <a:extLst>
            <a:ext uri="{FF2B5EF4-FFF2-40B4-BE49-F238E27FC236}">
              <a16:creationId xmlns:a16="http://schemas.microsoft.com/office/drawing/2014/main" id="{D6A3AB97-B232-22F5-1AA6-50A1801BF913}"/>
            </a:ext>
          </a:extLst>
        </xdr:cNvPr>
        <xdr:cNvSpPr/>
      </xdr:nvSpPr>
      <xdr:spPr>
        <a:xfrm>
          <a:off x="15669961" y="8669129"/>
          <a:ext cx="9618770" cy="4887553"/>
        </a:xfrm>
        <a:prstGeom prst="roundRect">
          <a:avLst>
            <a:gd name="adj" fmla="val 704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631552</xdr:colOff>
      <xdr:row>4</xdr:row>
      <xdr:rowOff>121698</xdr:rowOff>
    </xdr:from>
    <xdr:to>
      <xdr:col>28</xdr:col>
      <xdr:colOff>60393</xdr:colOff>
      <xdr:row>14</xdr:row>
      <xdr:rowOff>112824</xdr:rowOff>
    </xdr:to>
    <xdr:sp macro="" textlink="">
      <xdr:nvSpPr>
        <xdr:cNvPr id="17" name="Rectangle: Rounded Corners 16">
          <a:extLst>
            <a:ext uri="{FF2B5EF4-FFF2-40B4-BE49-F238E27FC236}">
              <a16:creationId xmlns:a16="http://schemas.microsoft.com/office/drawing/2014/main" id="{E505728E-8DAB-58C8-8F3D-CEB5C94C1EC3}"/>
            </a:ext>
          </a:extLst>
        </xdr:cNvPr>
        <xdr:cNvSpPr/>
      </xdr:nvSpPr>
      <xdr:spPr>
        <a:xfrm>
          <a:off x="12501167" y="903236"/>
          <a:ext cx="6023072" cy="194497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495982</xdr:colOff>
      <xdr:row>4</xdr:row>
      <xdr:rowOff>121698</xdr:rowOff>
    </xdr:from>
    <xdr:to>
      <xdr:col>17</xdr:col>
      <xdr:colOff>584247</xdr:colOff>
      <xdr:row>14</xdr:row>
      <xdr:rowOff>112824</xdr:rowOff>
    </xdr:to>
    <xdr:sp macro="" textlink="">
      <xdr:nvSpPr>
        <xdr:cNvPr id="18" name="Rectangle: Rounded Corners 17">
          <a:extLst>
            <a:ext uri="{FF2B5EF4-FFF2-40B4-BE49-F238E27FC236}">
              <a16:creationId xmlns:a16="http://schemas.microsoft.com/office/drawing/2014/main" id="{754EE46C-0756-8D83-6401-1AAC23668D6E}"/>
            </a:ext>
          </a:extLst>
        </xdr:cNvPr>
        <xdr:cNvSpPr/>
      </xdr:nvSpPr>
      <xdr:spPr>
        <a:xfrm>
          <a:off x="5779182" y="934498"/>
          <a:ext cx="6031865" cy="202312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11588</xdr:colOff>
      <xdr:row>17</xdr:row>
      <xdr:rowOff>122516</xdr:rowOff>
    </xdr:from>
    <xdr:to>
      <xdr:col>22</xdr:col>
      <xdr:colOff>625352</xdr:colOff>
      <xdr:row>69</xdr:row>
      <xdr:rowOff>3540</xdr:rowOff>
    </xdr:to>
    <xdr:graphicFrame macro="">
      <xdr:nvGraphicFramePr>
        <xdr:cNvPr id="19" name="Chart 18">
          <a:extLst>
            <a:ext uri="{FF2B5EF4-FFF2-40B4-BE49-F238E27FC236}">
              <a16:creationId xmlns:a16="http://schemas.microsoft.com/office/drawing/2014/main" id="{2C3F9589-5AAE-4BCF-9C32-F88BDABD5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61519</xdr:colOff>
      <xdr:row>17</xdr:row>
      <xdr:rowOff>86571</xdr:rowOff>
    </xdr:from>
    <xdr:to>
      <xdr:col>38</xdr:col>
      <xdr:colOff>6799</xdr:colOff>
      <xdr:row>40</xdr:row>
      <xdr:rowOff>82824</xdr:rowOff>
    </xdr:to>
    <xdr:graphicFrame macro="">
      <xdr:nvGraphicFramePr>
        <xdr:cNvPr id="20" name="Chart 19">
          <a:extLst>
            <a:ext uri="{FF2B5EF4-FFF2-40B4-BE49-F238E27FC236}">
              <a16:creationId xmlns:a16="http://schemas.microsoft.com/office/drawing/2014/main" id="{8B216E30-60F2-4981-860B-C3B02AFB9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571177</xdr:colOff>
      <xdr:row>46</xdr:row>
      <xdr:rowOff>55218</xdr:rowOff>
    </xdr:from>
    <xdr:to>
      <xdr:col>37</xdr:col>
      <xdr:colOff>575986</xdr:colOff>
      <xdr:row>68</xdr:row>
      <xdr:rowOff>165653</xdr:rowOff>
    </xdr:to>
    <xdr:graphicFrame macro="">
      <xdr:nvGraphicFramePr>
        <xdr:cNvPr id="21" name="Chart 20">
          <a:extLst>
            <a:ext uri="{FF2B5EF4-FFF2-40B4-BE49-F238E27FC236}">
              <a16:creationId xmlns:a16="http://schemas.microsoft.com/office/drawing/2014/main" id="{881B9025-AAC4-4CDE-84FF-C109CBA0E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6</xdr:row>
      <xdr:rowOff>25400</xdr:rowOff>
    </xdr:from>
    <xdr:to>
      <xdr:col>15</xdr:col>
      <xdr:colOff>0</xdr:colOff>
      <xdr:row>10</xdr:row>
      <xdr:rowOff>101600</xdr:rowOff>
    </xdr:to>
    <xdr:sp macro="" textlink="">
      <xdr:nvSpPr>
        <xdr:cNvPr id="27" name="TextBox 26">
          <a:extLst>
            <a:ext uri="{FF2B5EF4-FFF2-40B4-BE49-F238E27FC236}">
              <a16:creationId xmlns:a16="http://schemas.microsoft.com/office/drawing/2014/main" id="{E2EDC215-B17F-CBBE-44AF-ECBAD5BE57BD}"/>
            </a:ext>
          </a:extLst>
        </xdr:cNvPr>
        <xdr:cNvSpPr txBox="1"/>
      </xdr:nvSpPr>
      <xdr:spPr>
        <a:xfrm>
          <a:off x="6019800" y="1244600"/>
          <a:ext cx="3886200" cy="889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800" b="1" i="1"/>
            <a:t>TOTAL SALES</a:t>
          </a:r>
        </a:p>
      </xdr:txBody>
    </xdr:sp>
    <xdr:clientData/>
  </xdr:twoCellAnchor>
  <xdr:twoCellAnchor>
    <xdr:from>
      <xdr:col>29</xdr:col>
      <xdr:colOff>279400</xdr:colOff>
      <xdr:row>6</xdr:row>
      <xdr:rowOff>25400</xdr:rowOff>
    </xdr:from>
    <xdr:to>
      <xdr:col>37</xdr:col>
      <xdr:colOff>482600</xdr:colOff>
      <xdr:row>10</xdr:row>
      <xdr:rowOff>152400</xdr:rowOff>
    </xdr:to>
    <xdr:sp macro="" textlink="">
      <xdr:nvSpPr>
        <xdr:cNvPr id="28" name="TextBox 27">
          <a:extLst>
            <a:ext uri="{FF2B5EF4-FFF2-40B4-BE49-F238E27FC236}">
              <a16:creationId xmlns:a16="http://schemas.microsoft.com/office/drawing/2014/main" id="{8520B2A8-BCE0-625E-0485-4B76817607A9}"/>
            </a:ext>
          </a:extLst>
        </xdr:cNvPr>
        <xdr:cNvSpPr txBox="1"/>
      </xdr:nvSpPr>
      <xdr:spPr>
        <a:xfrm>
          <a:off x="19431000" y="1244600"/>
          <a:ext cx="5486400" cy="939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900" b="1" i="1"/>
            <a:t>NUMBER</a:t>
          </a:r>
          <a:r>
            <a:rPr lang="en-GB" sz="2900" b="1" i="1" baseline="0"/>
            <a:t> OF CUSTOMERS</a:t>
          </a:r>
          <a:endParaRPr lang="en-GB" sz="2900" b="1" i="1"/>
        </a:p>
      </xdr:txBody>
    </xdr:sp>
    <xdr:clientData/>
  </xdr:twoCellAnchor>
  <xdr:twoCellAnchor>
    <xdr:from>
      <xdr:col>19</xdr:col>
      <xdr:colOff>228600</xdr:colOff>
      <xdr:row>6</xdr:row>
      <xdr:rowOff>25400</xdr:rowOff>
    </xdr:from>
    <xdr:to>
      <xdr:col>25</xdr:col>
      <xdr:colOff>355600</xdr:colOff>
      <xdr:row>9</xdr:row>
      <xdr:rowOff>101600</xdr:rowOff>
    </xdr:to>
    <xdr:sp macro="" textlink="">
      <xdr:nvSpPr>
        <xdr:cNvPr id="29" name="TextBox 28">
          <a:extLst>
            <a:ext uri="{FF2B5EF4-FFF2-40B4-BE49-F238E27FC236}">
              <a16:creationId xmlns:a16="http://schemas.microsoft.com/office/drawing/2014/main" id="{3BC94D80-FBD2-B822-109E-5E79A09BB123}"/>
            </a:ext>
          </a:extLst>
        </xdr:cNvPr>
        <xdr:cNvSpPr txBox="1"/>
      </xdr:nvSpPr>
      <xdr:spPr>
        <a:xfrm>
          <a:off x="12776200" y="1244600"/>
          <a:ext cx="4089400" cy="685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800" b="1" i="1"/>
            <a:t>TOTAL PROFIT</a:t>
          </a:r>
        </a:p>
      </xdr:txBody>
    </xdr:sp>
    <xdr:clientData/>
  </xdr:twoCellAnchor>
  <xdr:twoCellAnchor>
    <xdr:from>
      <xdr:col>9</xdr:col>
      <xdr:colOff>101600</xdr:colOff>
      <xdr:row>9</xdr:row>
      <xdr:rowOff>127000</xdr:rowOff>
    </xdr:from>
    <xdr:to>
      <xdr:col>13</xdr:col>
      <xdr:colOff>355600</xdr:colOff>
      <xdr:row>13</xdr:row>
      <xdr:rowOff>152400</xdr:rowOff>
    </xdr:to>
    <xdr:sp macro="" textlink="'Pivot Tables'!C15">
      <xdr:nvSpPr>
        <xdr:cNvPr id="31" name="TextBox 30">
          <a:extLst>
            <a:ext uri="{FF2B5EF4-FFF2-40B4-BE49-F238E27FC236}">
              <a16:creationId xmlns:a16="http://schemas.microsoft.com/office/drawing/2014/main" id="{03E6662E-7927-CF4E-7AF8-06C6EFDB4D38}"/>
            </a:ext>
          </a:extLst>
        </xdr:cNvPr>
        <xdr:cNvSpPr txBox="1"/>
      </xdr:nvSpPr>
      <xdr:spPr>
        <a:xfrm>
          <a:off x="6045200" y="1955800"/>
          <a:ext cx="2895600" cy="838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4D4668-D572-4609-83E5-8F7E951020EF}" type="TxLink">
            <a:rPr lang="en-US" sz="4800" b="1" i="0" u="none" strike="noStrike">
              <a:solidFill>
                <a:srgbClr val="000000"/>
              </a:solidFill>
              <a:latin typeface="Calibri"/>
              <a:cs typeface="Calibri"/>
            </a:rPr>
            <a:t> $754,941 </a:t>
          </a:fld>
          <a:endParaRPr lang="en-GB" sz="11500" b="1" i="1"/>
        </a:p>
      </xdr:txBody>
    </xdr:sp>
    <xdr:clientData/>
  </xdr:twoCellAnchor>
  <xdr:twoCellAnchor>
    <xdr:from>
      <xdr:col>19</xdr:col>
      <xdr:colOff>228600</xdr:colOff>
      <xdr:row>9</xdr:row>
      <xdr:rowOff>127000</xdr:rowOff>
    </xdr:from>
    <xdr:to>
      <xdr:col>23</xdr:col>
      <xdr:colOff>482600</xdr:colOff>
      <xdr:row>13</xdr:row>
      <xdr:rowOff>152400</xdr:rowOff>
    </xdr:to>
    <xdr:sp macro="" textlink="'Pivot Tables'!A15">
      <xdr:nvSpPr>
        <xdr:cNvPr id="32" name="TextBox 31">
          <a:extLst>
            <a:ext uri="{FF2B5EF4-FFF2-40B4-BE49-F238E27FC236}">
              <a16:creationId xmlns:a16="http://schemas.microsoft.com/office/drawing/2014/main" id="{07478494-61F5-5E86-21B9-CFF134F9471A}"/>
            </a:ext>
          </a:extLst>
        </xdr:cNvPr>
        <xdr:cNvSpPr txBox="1"/>
      </xdr:nvSpPr>
      <xdr:spPr>
        <a:xfrm>
          <a:off x="12776200" y="1955800"/>
          <a:ext cx="2895600" cy="838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65D541-3A37-4DF5-8F02-62280CC1A0C0}" type="TxLink">
            <a:rPr lang="en-US" sz="4800" b="1" i="0" u="none" strike="noStrike">
              <a:solidFill>
                <a:srgbClr val="000000"/>
              </a:solidFill>
              <a:latin typeface="Calibri"/>
              <a:cs typeface="Calibri"/>
            </a:rPr>
            <a:t> $891,111 </a:t>
          </a:fld>
          <a:endParaRPr lang="en-GB" sz="85700" b="1" i="1"/>
        </a:p>
      </xdr:txBody>
    </xdr:sp>
    <xdr:clientData/>
  </xdr:twoCellAnchor>
  <xdr:twoCellAnchor>
    <xdr:from>
      <xdr:col>29</xdr:col>
      <xdr:colOff>279400</xdr:colOff>
      <xdr:row>8</xdr:row>
      <xdr:rowOff>177800</xdr:rowOff>
    </xdr:from>
    <xdr:to>
      <xdr:col>33</xdr:col>
      <xdr:colOff>533400</xdr:colOff>
      <xdr:row>14</xdr:row>
      <xdr:rowOff>48846</xdr:rowOff>
    </xdr:to>
    <xdr:sp macro="" textlink="'Pivot Tables'!B15">
      <xdr:nvSpPr>
        <xdr:cNvPr id="34" name="TextBox 33">
          <a:extLst>
            <a:ext uri="{FF2B5EF4-FFF2-40B4-BE49-F238E27FC236}">
              <a16:creationId xmlns:a16="http://schemas.microsoft.com/office/drawing/2014/main" id="{20423D25-8F0B-F2A3-5AEB-44D6D1EF781A}"/>
            </a:ext>
          </a:extLst>
        </xdr:cNvPr>
        <xdr:cNvSpPr txBox="1"/>
      </xdr:nvSpPr>
      <xdr:spPr>
        <a:xfrm>
          <a:off x="19638759" y="1740877"/>
          <a:ext cx="2924256" cy="10433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4E5D80-D544-4155-A6B0-7CC03C55AA95}" type="TxLink">
            <a:rPr lang="en-US" sz="5400" b="1" i="0" u="none" strike="noStrike">
              <a:solidFill>
                <a:srgbClr val="000000"/>
              </a:solidFill>
              <a:latin typeface="Calibri"/>
              <a:cs typeface="Calibri"/>
            </a:rPr>
            <a:t> 9,360 </a:t>
          </a:fld>
          <a:endParaRPr lang="en-GB" sz="277800" b="1" i="1"/>
        </a:p>
      </xdr:txBody>
    </xdr:sp>
    <xdr:clientData/>
  </xdr:twoCellAnchor>
  <xdr:twoCellAnchor>
    <xdr:from>
      <xdr:col>13</xdr:col>
      <xdr:colOff>216582</xdr:colOff>
      <xdr:row>4</xdr:row>
      <xdr:rowOff>96298</xdr:rowOff>
    </xdr:from>
    <xdr:to>
      <xdr:col>19</xdr:col>
      <xdr:colOff>269336</xdr:colOff>
      <xdr:row>15</xdr:row>
      <xdr:rowOff>151006</xdr:rowOff>
    </xdr:to>
    <xdr:graphicFrame macro="">
      <xdr:nvGraphicFramePr>
        <xdr:cNvPr id="35" name="Chart 34">
          <a:extLst>
            <a:ext uri="{FF2B5EF4-FFF2-40B4-BE49-F238E27FC236}">
              <a16:creationId xmlns:a16="http://schemas.microsoft.com/office/drawing/2014/main" id="{4DE4E97F-D0CC-4DCE-B598-E704BFEB9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368982</xdr:colOff>
      <xdr:row>4</xdr:row>
      <xdr:rowOff>102648</xdr:rowOff>
    </xdr:from>
    <xdr:to>
      <xdr:col>29</xdr:col>
      <xdr:colOff>421736</xdr:colOff>
      <xdr:row>15</xdr:row>
      <xdr:rowOff>151006</xdr:rowOff>
    </xdr:to>
    <xdr:graphicFrame macro="">
      <xdr:nvGraphicFramePr>
        <xdr:cNvPr id="36" name="Chart 35">
          <a:extLst>
            <a:ext uri="{FF2B5EF4-FFF2-40B4-BE49-F238E27FC236}">
              <a16:creationId xmlns:a16="http://schemas.microsoft.com/office/drawing/2014/main" id="{9B719628-DFD6-D2A5-1A06-60E317A34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495982</xdr:colOff>
      <xdr:row>4</xdr:row>
      <xdr:rowOff>102648</xdr:rowOff>
    </xdr:from>
    <xdr:to>
      <xdr:col>39</xdr:col>
      <xdr:colOff>548736</xdr:colOff>
      <xdr:row>15</xdr:row>
      <xdr:rowOff>151006</xdr:rowOff>
    </xdr:to>
    <xdr:graphicFrame macro="">
      <xdr:nvGraphicFramePr>
        <xdr:cNvPr id="38" name="Chart 37">
          <a:extLst>
            <a:ext uri="{FF2B5EF4-FFF2-40B4-BE49-F238E27FC236}">
              <a16:creationId xmlns:a16="http://schemas.microsoft.com/office/drawing/2014/main" id="{60E4DE2F-26C1-C072-8ADE-7A93F0E83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183241</xdr:colOff>
      <xdr:row>0</xdr:row>
      <xdr:rowOff>87586</xdr:rowOff>
    </xdr:from>
    <xdr:to>
      <xdr:col>7</xdr:col>
      <xdr:colOff>289788</xdr:colOff>
      <xdr:row>31</xdr:row>
      <xdr:rowOff>16282</xdr:rowOff>
    </xdr:to>
    <mc:AlternateContent xmlns:mc="http://schemas.openxmlformats.org/markup-compatibility/2006">
      <mc:Choice xmlns:a14="http://schemas.microsoft.com/office/drawing/2010/main" Requires="a14">
        <xdr:graphicFrame macro="">
          <xdr:nvGraphicFramePr>
            <xdr:cNvPr id="40" name="Month (Month) 1">
              <a:extLst>
                <a:ext uri="{FF2B5EF4-FFF2-40B4-BE49-F238E27FC236}">
                  <a16:creationId xmlns:a16="http://schemas.microsoft.com/office/drawing/2014/main" id="{91AB9BFE-A9E0-47CD-BECC-2BFD112B113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Month) 1"/>
            </a:graphicData>
          </a:graphic>
        </xdr:graphicFrame>
      </mc:Choice>
      <mc:Fallback>
        <xdr:sp macro="" textlink="">
          <xdr:nvSpPr>
            <xdr:cNvPr id="0" name=""/>
            <xdr:cNvSpPr>
              <a:spLocks noTextEdit="1"/>
            </xdr:cNvSpPr>
          </xdr:nvSpPr>
          <xdr:spPr>
            <a:xfrm>
              <a:off x="183241" y="87586"/>
              <a:ext cx="4744808" cy="59197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195384</xdr:colOff>
      <xdr:row>32</xdr:row>
      <xdr:rowOff>30937</xdr:rowOff>
    </xdr:from>
    <xdr:to>
      <xdr:col>7</xdr:col>
      <xdr:colOff>279127</xdr:colOff>
      <xdr:row>57</xdr:row>
      <xdr:rowOff>65129</xdr:rowOff>
    </xdr:to>
    <mc:AlternateContent xmlns:mc="http://schemas.openxmlformats.org/markup-compatibility/2006">
      <mc:Choice xmlns:a14="http://schemas.microsoft.com/office/drawing/2010/main" Requires="a14">
        <xdr:graphicFrame macro="">
          <xdr:nvGraphicFramePr>
            <xdr:cNvPr id="41" name="Region 1">
              <a:extLst>
                <a:ext uri="{FF2B5EF4-FFF2-40B4-BE49-F238E27FC236}">
                  <a16:creationId xmlns:a16="http://schemas.microsoft.com/office/drawing/2014/main" id="{880D6635-18D6-4097-9DFE-A306051BC72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95384" y="6215285"/>
              <a:ext cx="4722004" cy="48657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179102</xdr:colOff>
      <xdr:row>58</xdr:row>
      <xdr:rowOff>98773</xdr:rowOff>
    </xdr:from>
    <xdr:to>
      <xdr:col>7</xdr:col>
      <xdr:colOff>260513</xdr:colOff>
      <xdr:row>70</xdr:row>
      <xdr:rowOff>65130</xdr:rowOff>
    </xdr:to>
    <mc:AlternateContent xmlns:mc="http://schemas.openxmlformats.org/markup-compatibility/2006">
      <mc:Choice xmlns:a14="http://schemas.microsoft.com/office/drawing/2010/main" Requires="a14">
        <xdr:graphicFrame macro="">
          <xdr:nvGraphicFramePr>
            <xdr:cNvPr id="42" name="Quarter 1">
              <a:extLst>
                <a:ext uri="{FF2B5EF4-FFF2-40B4-BE49-F238E27FC236}">
                  <a16:creationId xmlns:a16="http://schemas.microsoft.com/office/drawing/2014/main" id="{C50CBE24-850B-42DD-ABB9-ACA9751A7B4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79102" y="11307903"/>
              <a:ext cx="4719672" cy="22854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RA" refreshedDate="45498.829181712965" backgroundQuery="1" createdVersion="8" refreshedVersion="8" minRefreshableVersion="3" recordCount="0" supportSubquery="1" supportAdvancedDrill="1" xr:uid="{CDDC36D3-8252-4633-BF75-B6A3E366D828}">
  <cacheSource type="external" connectionId="1"/>
  <cacheFields count="3">
    <cacheField name="[Table_1].[Month (Month)].[Month (Month)]" caption="Month (Month)" numFmtId="0" hierarchy="10" level="1">
      <sharedItems count="9">
        <s v="Jan"/>
        <s v="Feb"/>
        <s v="Mar"/>
        <s v="Apr"/>
        <s v="May"/>
        <s v="Jun"/>
        <s v="Jul"/>
        <s v="Aug"/>
        <s v="Sep"/>
      </sharedItems>
    </cacheField>
    <cacheField name="[Measures].[Sum of Sales]" caption="Sum of Sales" numFmtId="0" hierarchy="17" level="32767"/>
    <cacheField name="[Measures].[Sum of Target Sales]" caption="Sum of Target Sales" numFmtId="0" hierarchy="18" level="32767"/>
  </cacheFields>
  <cacheHierarchies count="26">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2" memberValueDatatype="130" unbalanced="0">
      <fieldsUsage count="2">
        <fieldUsage x="-1"/>
        <fieldUsage x="0"/>
      </fieldsUsage>
    </cacheHierarchy>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3"/>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_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Target Sales]" caption="Sum of Target Sales" measure="1" displayFolder="" measureGroup="Table_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Max of Sales Completion Rate]" caption="Max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Distinct Count of Sales Completion Rate]" caption="Distinct Count of Sales Completion Rate" measure="1" displayFolder="" measureGroup="Table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RA" refreshedDate="45498.82918252315" backgroundQuery="1" createdVersion="8" refreshedVersion="8" minRefreshableVersion="3" recordCount="0" supportSubquery="1" supportAdvancedDrill="1" xr:uid="{BA353355-CFBE-4FB6-BEFD-BC5294E67EDC}">
  <cacheSource type="external" connectionId="1"/>
  <cacheFields count="2">
    <cacheField name="[Table_1].[Month (Month)].[Month (Month)]" caption="Month (Month)" numFmtId="0" hierarchy="10" level="1">
      <sharedItems count="9">
        <s v="Jan"/>
        <s v="Feb"/>
        <s v="Mar"/>
        <s v="Apr"/>
        <s v="May"/>
        <s v="Jun"/>
        <s v="Jul"/>
        <s v="Aug"/>
        <s v="Sep"/>
      </sharedItems>
    </cacheField>
    <cacheField name="[Measures].[Sum of Customers]" caption="Sum of Customers" numFmtId="0" hierarchy="16" level="32767"/>
  </cacheFields>
  <cacheHierarchies count="26">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2" memberValueDatatype="130" unbalanced="0">
      <fieldsUsage count="2">
        <fieldUsage x="-1"/>
        <fieldUsage x="0"/>
      </fieldsUsage>
    </cacheHierarchy>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3"/>
        </ext>
      </extLst>
    </cacheHierarchy>
    <cacheHierarchy uniqueName="[Measures].[Sum of Customers]" caption="Sum of Customers" measure="1" displayFolder="" measureGroup="Table_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Max of Sales Completion Rate]" caption="Max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Distinct Count of Sales Completion Rate]" caption="Distinct Count of Sales Completion Rate" measure="1" displayFolder="" measureGroup="Table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RA" refreshedDate="45498.829183101851" backgroundQuery="1" createdVersion="8" refreshedVersion="8" minRefreshableVersion="3" recordCount="0" supportSubquery="1" supportAdvancedDrill="1" xr:uid="{51DC7C97-5D2C-4C21-87A9-AB1E040D364D}">
  <cacheSource type="external" connectionId="1"/>
  <cacheFields count="3">
    <cacheField name="[Measures].[Sum of Profit]" caption="Sum of Profit" numFmtId="0" hierarchy="15" level="32767"/>
    <cacheField name="[Table_1].[Region].[Region]" caption="Region" numFmtId="0" hierarchy="1" level="1">
      <sharedItems count="7">
        <s v="Argentina"/>
        <s v="Brazil"/>
        <s v="Chicaco"/>
        <s v="Chile"/>
        <s v="Columbia"/>
        <s v="Los Angeles"/>
        <s v="Peru"/>
      </sharedItems>
    </cacheField>
    <cacheField name="[Table_1].[Month (Month)].[Month (Month)]" caption="Month (Month)" numFmtId="0" hierarchy="10" level="1">
      <sharedItems containsSemiMixedTypes="0" containsNonDate="0" containsString="0"/>
    </cacheField>
  </cacheFields>
  <cacheHierarchies count="26">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2" memberValueDatatype="130" unbalanced="0">
      <fieldsUsage count="2">
        <fieldUsage x="-1"/>
        <fieldUsage x="2"/>
      </fieldsUsage>
    </cacheHierarchy>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Max of Sales Completion Rate]" caption="Max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Distinct Count of Sales Completion Rate]" caption="Distinct Count of Sales Completion Rate" measure="1" displayFolder="" measureGroup="Table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RA" refreshedDate="45498.829183912036" backgroundQuery="1" createdVersion="8" refreshedVersion="8" minRefreshableVersion="3" recordCount="0" supportSubquery="1" supportAdvancedDrill="1" xr:uid="{8F7FBA26-75AD-48BB-8C33-E436B3281787}">
  <cacheSource type="external" connectionId="1"/>
  <cacheFields count="4">
    <cacheField name="[Measures].[Sum of Profit]" caption="Sum of Profit" numFmtId="0" hierarchy="15" level="32767"/>
    <cacheField name="[Measures].[Sum of Customers]" caption="Sum of Customers" numFmtId="0" hierarchy="16" level="32767"/>
    <cacheField name="[Measures].[Sum of Sales]" caption="Sum of Sales" numFmtId="0" hierarchy="17" level="32767"/>
    <cacheField name="[Table_1].[Month (Month)].[Month (Month)]" caption="Month (Month)" numFmtId="0" hierarchy="10" level="1">
      <sharedItems containsSemiMixedTypes="0" containsNonDate="0" containsString="0"/>
    </cacheField>
  </cacheFields>
  <cacheHierarchies count="26">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cacheHierarchy uniqueName="[Table_1].[Sales]" caption="Sales" attribute="1" defaultMemberUniqueName="[Table_1].[Sales].[All]" allUniqueName="[Table_1].[Sales].[All]" dimensionUniqueName="[Table_1]" displayFolder="" count="2" memberValueDatatype="5" unbalanced="0"/>
    <cacheHierarchy uniqueName="[Table_1].[Profit]" caption="Profit" attribute="1" defaultMemberUniqueName="[Table_1].[Profit].[All]" allUniqueName="[Table_1].[Profit].[All]" dimensionUniqueName="[Table_1]" displayFolder="" count="2" memberValueDatatype="20" unbalanced="0"/>
    <cacheHierarchy uniqueName="[Table_1].[Target Sales]" caption="Target Sales" attribute="1" defaultMemberUniqueName="[Table_1].[Target Sales].[All]" allUniqueName="[Table_1].[Target Sales].[All]" dimensionUniqueName="[Table_1]" displayFolder="" count="2"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2" memberValueDatatype="130" unbalanced="0">
      <fieldsUsage count="2">
        <fieldUsage x="-1"/>
        <fieldUsage x="3"/>
      </fieldsUsage>
    </cacheHierarchy>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Customers]" caption="Sum of Customers" measure="1" displayFolder="" measureGroup="Table_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Sales]" caption="Sum of Sales" measure="1" displayFolder="" measureGroup="Table_1"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Max of Sales Completion Rate]" caption="Max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Distinct Count of Sales Completion Rate]" caption="Distinct Count of Sales Completion Rate" measure="1" displayFolder="" measureGroup="Table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RA" refreshedDate="45498.829184374998" backgroundQuery="1" createdVersion="8" refreshedVersion="8" minRefreshableVersion="3" recordCount="0" supportSubquery="1" supportAdvancedDrill="1" xr:uid="{DBD22EC6-2822-414F-8201-27E93F7A05E8}">
  <cacheSource type="external" connectionId="1"/>
  <cacheFields count="2">
    <cacheField name="[Measures].[Average of Sales Completion Rate]" caption="Average of Sales Completion Rate" numFmtId="0" hierarchy="20" level="32767"/>
    <cacheField name="[Table_1].[Month (Month)].[Month (Month)]" caption="Month (Month)" numFmtId="0" hierarchy="10" level="1">
      <sharedItems containsSemiMixedTypes="0" containsNonDate="0" containsString="0"/>
    </cacheField>
  </cacheFields>
  <cacheHierarchies count="26">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cacheHierarchy uniqueName="[Table_1].[Sales]" caption="Sales" attribute="1" defaultMemberUniqueName="[Table_1].[Sales].[All]" allUniqueName="[Table_1].[Sales].[All]" dimensionUniqueName="[Table_1]" displayFolder="" count="2" memberValueDatatype="5" unbalanced="0"/>
    <cacheHierarchy uniqueName="[Table_1].[Profit]" caption="Profit" attribute="1" defaultMemberUniqueName="[Table_1].[Profit].[All]" allUniqueName="[Table_1].[Profit].[All]" dimensionUniqueName="[Table_1]" displayFolder="" count="2" memberValueDatatype="20" unbalanced="0"/>
    <cacheHierarchy uniqueName="[Table_1].[Target Sales]" caption="Target Sales" attribute="1" defaultMemberUniqueName="[Table_1].[Target Sales].[All]" allUniqueName="[Table_1].[Target Sales].[All]" dimensionUniqueName="[Table_1]" displayFolder="" count="2"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2" memberValueDatatype="130" unbalanced="0">
      <fieldsUsage count="2">
        <fieldUsage x="-1"/>
        <fieldUsage x="1"/>
      </fieldsUsage>
    </cacheHierarchy>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3"/>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Max of Sales Completion Rate]" caption="Max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Distinct Count of Sales Completion Rate]" caption="Distinct Count of Sales Completion Rate" measure="1" displayFolder="" measureGroup="Table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RA" refreshedDate="45498.829184837959" backgroundQuery="1" createdVersion="8" refreshedVersion="8" minRefreshableVersion="3" recordCount="0" supportSubquery="1" supportAdvancedDrill="1" xr:uid="{A7EF519C-2B0E-4BDA-B039-4231892A6D1C}">
  <cacheSource type="external" connectionId="1"/>
  <cacheFields count="2">
    <cacheField name="[Measures].[Average of Profit Completion Rate]" caption="Average of Profit Completion Rate" numFmtId="0" hierarchy="21" level="32767"/>
    <cacheField name="[Table_1].[Month (Month)].[Month (Month)]" caption="Month (Month)" numFmtId="0" hierarchy="10" level="1">
      <sharedItems containsSemiMixedTypes="0" containsNonDate="0" containsString="0"/>
    </cacheField>
  </cacheFields>
  <cacheHierarchies count="26">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cacheHierarchy uniqueName="[Table_1].[Sales]" caption="Sales" attribute="1" defaultMemberUniqueName="[Table_1].[Sales].[All]" allUniqueName="[Table_1].[Sales].[All]" dimensionUniqueName="[Table_1]" displayFolder="" count="2" memberValueDatatype="5" unbalanced="0"/>
    <cacheHierarchy uniqueName="[Table_1].[Profit]" caption="Profit" attribute="1" defaultMemberUniqueName="[Table_1].[Profit].[All]" allUniqueName="[Table_1].[Profit].[All]" dimensionUniqueName="[Table_1]" displayFolder="" count="2" memberValueDatatype="20" unbalanced="0"/>
    <cacheHierarchy uniqueName="[Table_1].[Target Sales]" caption="Target Sales" attribute="1" defaultMemberUniqueName="[Table_1].[Target Sales].[All]" allUniqueName="[Table_1].[Target Sales].[All]" dimensionUniqueName="[Table_1]" displayFolder="" count="2"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2" memberValueDatatype="130" unbalanced="0">
      <fieldsUsage count="2">
        <fieldUsage x="-1"/>
        <fieldUsage x="1"/>
      </fieldsUsage>
    </cacheHierarchy>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3"/>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_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Max of Sales Completion Rate]" caption="Max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Distinct Count of Sales Completion Rate]" caption="Distinct Count of Sales Completion Rate" measure="1" displayFolder="" measureGroup="Table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RA" refreshedDate="45498.829185300929" backgroundQuery="1" createdVersion="8" refreshedVersion="8" minRefreshableVersion="3" recordCount="0" supportSubquery="1" supportAdvancedDrill="1" xr:uid="{4A9225F1-46DC-49C1-919E-4CADCA3AC446}">
  <cacheSource type="external" connectionId="1"/>
  <cacheFields count="2">
    <cacheField name="[Measures].[Average of Customer Completion Rate]" caption="Average of Customer Completion Rate" numFmtId="0" hierarchy="23" level="32767"/>
    <cacheField name="[Table_1].[Month (Month)].[Month (Month)]" caption="Month (Month)" numFmtId="0" hierarchy="10" level="1">
      <sharedItems containsSemiMixedTypes="0" containsNonDate="0" containsString="0"/>
    </cacheField>
  </cacheFields>
  <cacheHierarchies count="26">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cacheHierarchy uniqueName="[Table_1].[Sales]" caption="Sales" attribute="1" defaultMemberUniqueName="[Table_1].[Sales].[All]" allUniqueName="[Table_1].[Sales].[All]" dimensionUniqueName="[Table_1]" displayFolder="" count="2" memberValueDatatype="5" unbalanced="0"/>
    <cacheHierarchy uniqueName="[Table_1].[Profit]" caption="Profit" attribute="1" defaultMemberUniqueName="[Table_1].[Profit].[All]" allUniqueName="[Table_1].[Profit].[All]" dimensionUniqueName="[Table_1]" displayFolder="" count="2" memberValueDatatype="20" unbalanced="0"/>
    <cacheHierarchy uniqueName="[Table_1].[Target Sales]" caption="Target Sales" attribute="1" defaultMemberUniqueName="[Table_1].[Target Sales].[All]" allUniqueName="[Table_1].[Target Sales].[All]" dimensionUniqueName="[Table_1]" displayFolder="" count="2"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2" memberValueDatatype="130" unbalanced="0">
      <fieldsUsage count="2">
        <fieldUsage x="-1"/>
        <fieldUsage x="1"/>
      </fieldsUsage>
    </cacheHierarchy>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3"/>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oneField="1" hidden="1">
      <fieldsUsage count="1">
        <fieldUsage x="0"/>
      </fieldsUsage>
      <extLst>
        <ext xmlns:x15="http://schemas.microsoft.com/office/spreadsheetml/2010/11/main" uri="{B97F6D7D-B522-45F9-BDA1-12C45D357490}">
          <x15:cacheHierarchy aggregatedColumn="9"/>
        </ext>
      </extLst>
    </cacheHierarchy>
    <cacheHierarchy uniqueName="[Measures].[Max of Sales Completion Rate]" caption="Max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Distinct Count of Sales Completion Rate]" caption="Distinct Count of Sales Completion Rate" measure="1" displayFolder="" measureGroup="Table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RA" refreshedDate="45498.809419791665" backgroundQuery="1" createdVersion="3" refreshedVersion="8" minRefreshableVersion="3" recordCount="0" supportSubquery="1" supportAdvancedDrill="1" xr:uid="{ED0AA7AE-B65E-4556-A33C-95A09B49F418}">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Measures]" caption="Measures" attribute="1" keyAttribute="1" defaultMemberUniqueName="[Measures].[__No measures defined]" dimensionUniqueName="[Measures]" displayFolder="" measures="1" count="1" memberValueDatatype="130" unbalanced="0"/>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cacheHierarchy uniqueName="[Table_1].[Sales]" caption="Sales" attribute="1" defaultMemberUniqueName="[Table_1].[Sales].[All]" allUniqueName="[Table_1].[Sales].[All]" dimensionUniqueName="[Table_1]" displayFolder="" count="2" memberValueDatatype="5" unbalanced="0"/>
    <cacheHierarchy uniqueName="[Table_1].[Profit]" caption="Profit" attribute="1" defaultMemberUniqueName="[Table_1].[Profit].[All]" allUniqueName="[Table_1].[Profit].[All]" dimensionUniqueName="[Table_1]" displayFolder="" count="2" memberValueDatatype="20" unbalanced="0"/>
    <cacheHierarchy uniqueName="[Table_1].[Target Sales]" caption="Target Sales" attribute="1" defaultMemberUniqueName="[Table_1].[Target Sales].[All]" allUniqueName="[Table_1].[Target Sales].[All]" dimensionUniqueName="[Table_1]" displayFolder="" count="2" memberValueDatatype="5" unbalanced="0"/>
    <cacheHierarchy uniqueName="[Table_1].[Customers]" caption="Customers" attribute="1" defaultMemberUniqueName="[Table_1].[Customers].[All]" allUniqueName="[Table_1].[Customers].[All]" dimensionUniqueName="[Table_1]" displayFolder="" count="2"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2" memberValueDatatype="5" unbalanced="0"/>
    <cacheHierarchy uniqueName="[Table_1].[Profit Completion Rate]" caption="Profit Completion Rate" attribute="1" defaultMemberUniqueName="[Table_1].[Profit Completion Rate].[All]" allUniqueName="[Table_1].[Profit Completion Rate].[All]" dimensionUniqueName="[Table_1]" displayFolder="" count="2"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2" memberValueDatatype="5" unbalanced="0"/>
    <cacheHierarchy uniqueName="[Table_1].[Month (Month)]" caption="Month (Month)" attribute="1" defaultMemberUniqueName="[Table_1].[Month (Month)].[All]" allUniqueName="[Table_1].[Month (Month)].[All]" dimensionUniqueName="[Table_1]" displayFolder="" count="2" memberValueDatatype="130" unbalanced="0"/>
    <cacheHierarchy uniqueName="[Table_1].[Month (Month Index)]" caption="Month (Month Index)" attribute="1" defaultMemberUniqueName="[Table_1].[Month (Month Index)].[All]" allUniqueName="[Table_1].[Month (Month Index)].[All]" dimensionUniqueName="[Table_1]" displayFolder="" count="2"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4"/>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3"/>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5"/>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8"/>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8"/>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9"/>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10"/>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10"/>
        </ext>
      </extLst>
    </cacheHierarchy>
    <cacheHierarchy uniqueName="[Measures].[Max of Sales Completion Rate]" caption="Max of Sales Completion Rate"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Sales Completion Rate]" caption="Distinct Count of Sales Completion Rate" measure="1" displayFolder="" measureGroup="Table_1" count="0" hidden="1">
      <extLst>
        <ext xmlns:x15="http://schemas.microsoft.com/office/spreadsheetml/2010/11/main" uri="{B97F6D7D-B522-45F9-BDA1-12C45D357490}">
          <x15:cacheHierarchy aggregatedColumn="8"/>
        </ext>
      </extLst>
    </cacheHierarchy>
    <cacheHierarchy uniqueName="[Measures].[Min of Sales Completion Rate]" caption="Min of Sales Completion Rate" measure="1" displayFolder="" measureGroup="Table_1" count="0" hidden="1">
      <extLst>
        <ext xmlns:x15="http://schemas.microsoft.com/office/spreadsheetml/2010/11/main" uri="{B97F6D7D-B522-45F9-BDA1-12C45D357490}">
          <x15:cacheHierarchy aggregatedColumn="8"/>
        </ext>
      </extLst>
    </cacheHierarchy>
    <cacheHierarchy uniqueName="[Measures].[Min of Customer Completion Rate]" caption="Min of Customer Completion Rate" measure="1" displayFolder="" measureGroup="Table_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licerData="1" pivotCacheId="79268593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A291CB-8EB7-4597-9ECF-F205B8FF6A80}" name="PivotTable7" cacheId="108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egion">
  <location ref="E20:E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Completion Rate" fld="0" subtotal="average" baseField="0" baseItem="0"/>
  </dataFields>
  <formats count="2">
    <format dxfId="240">
      <pivotArea dataOnly="0" labelOnly="1" outline="0" axis="axisValues" fieldPosition="0"/>
    </format>
    <format dxfId="241">
      <pivotArea outline="0" collapsedLevelsAreSubtotals="1" fieldPosition="0"/>
    </format>
  </formats>
  <pivotHierarchies count="26">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Total Profit"/>
    <pivotHierarchy dragToData="1" caption="Number of Customers"/>
    <pivotHierarchy dragToData="1" caption="Total Sales"/>
    <pivotHierarchy dragToData="1" caption="Target Sales"/>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s in 2023.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B97DD7-396D-4EBA-AFA4-25853A8A774A}" name="PivotTable6" cacheId="10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egion">
  <location ref="E17:E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rofit Completion Rate" fld="0" subtotal="average" baseField="0" baseItem="0"/>
  </dataFields>
  <formats count="2">
    <format dxfId="238">
      <pivotArea dataOnly="0" labelOnly="1" outline="0" axis="axisValues" fieldPosition="0"/>
    </format>
    <format dxfId="239">
      <pivotArea outline="0" collapsedLevelsAreSubtotals="1" fieldPosition="0"/>
    </format>
  </formats>
  <pivotHierarchies count="26">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Total Profit"/>
    <pivotHierarchy dragToData="1" caption="Number of Customers"/>
    <pivotHierarchy dragToData="1" caption="Total Sales"/>
    <pivotHierarchy dragToData="1" caption="Target Sales"/>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s in 2023.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746061-F056-44DF-809C-E6764D108F30}" name="PivotTable5" cacheId="10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egion">
  <location ref="E14:E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Completion Rate" fld="0" subtotal="average" baseField="0" baseItem="0" numFmtId="9"/>
  </dataFields>
  <formats count="2">
    <format dxfId="236">
      <pivotArea dataOnly="0" labelOnly="1" outline="0" axis="axisValues" fieldPosition="0"/>
    </format>
    <format dxfId="237">
      <pivotArea outline="0" collapsedLevelsAreSubtotals="1" fieldPosition="0"/>
    </format>
  </formats>
  <pivotHierarchies count="26">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Total Profit"/>
    <pivotHierarchy dragToData="1" caption="Number of Customers"/>
    <pivotHierarchy dragToData="1" caption="Total Sales"/>
    <pivotHierarchy dragToData="1" caption="Target Sales"/>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s in 2023.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6AD315-5803-4EA4-930F-BCCCF84EB5D4}" name="PivotTable4" cacheId="10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rowHeaderCaption="Region">
  <location ref="A14:C1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Profit" fld="0" baseField="0" baseItem="1"/>
    <dataField name="Number of Customers" fld="1" baseField="0" baseItem="1" numFmtId="165"/>
    <dataField name="Total Sales" fld="2" baseField="0" baseItem="2"/>
  </dataFields>
  <formats count="3">
    <format dxfId="233">
      <pivotArea outline="0" collapsedLevelsAreSubtotals="1" fieldPosition="0"/>
    </format>
    <format dxfId="234">
      <pivotArea dataOnly="0" labelOnly="1" outline="0" axis="axisValues" fieldPosition="0"/>
    </format>
    <format dxfId="235">
      <pivotArea outline="0" collapsedLevelsAreSubtotals="1" fieldPosition="0">
        <references count="1">
          <reference field="4294967294" count="1" selected="0">
            <x v="1"/>
          </reference>
        </references>
      </pivotArea>
    </format>
  </formats>
  <pivotHierarchies count="26">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Total Profit"/>
    <pivotHierarchy dragToData="1" caption="Number of Customers"/>
    <pivotHierarchy dragToData="1" caption="Total Sales"/>
    <pivotHierarchy dragToData="1" caption="Target Sales"/>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s in 2023.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EF65D1-CB1E-418B-B038-247A8A3538BA}" name="PivotTable3" cacheId="10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rowHeaderCaption="Region">
  <location ref="H1:I9"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Profit" fld="0" baseField="0" baseItem="0" numFmtId="166"/>
  </dataFields>
  <formats count="2">
    <format dxfId="231">
      <pivotArea outline="0" collapsedLevelsAreSubtotals="1" fieldPosition="0"/>
    </format>
    <format dxfId="232">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Number of Customers"/>
    <pivotHierarchy dragToData="1" caption="Sales"/>
    <pivotHierarchy dragToData="1" caption="Target Sales"/>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s in 2023.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404CE2-6674-406E-B9A4-21BC2530E2BF}" name="PivotTable2" cacheId="10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Month">
  <location ref="E1:F11"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Number of Customers" fld="1" baseField="0" baseItem="0" numFmtId="165"/>
  </dataFields>
  <formats count="1">
    <format dxfId="230">
      <pivotArea outline="0" collapsedLevelsAreSubtotals="1" fieldPosition="0"/>
    </format>
  </formats>
  <chartFormats count="1">
    <chartFormat chart="8" format="3"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Number of Customers"/>
    <pivotHierarchy dragToData="1" caption="Sales"/>
    <pivotHierarchy dragToData="1" caption="Target Sales"/>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s in 2023.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96D91C-D590-481C-AC9C-B134C6A341F9}" name="PivotTable1" cacheId="10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rowHeaderCaption="Month">
  <location ref="A1:C11" firstHeaderRow="0"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ales" fld="1" baseField="0" baseItem="0" numFmtId="166"/>
    <dataField name="Target Sales" fld="2" baseField="0" baseItem="0" numFmtId="166"/>
  </dataFields>
  <formats count="4">
    <format dxfId="226">
      <pivotArea outline="0" collapsedLevelsAreSubtotals="1" fieldPosition="0">
        <references count="1">
          <reference field="4294967294" count="1" selected="0">
            <x v="1"/>
          </reference>
        </references>
      </pivotArea>
    </format>
    <format dxfId="227">
      <pivotArea dataOnly="0" labelOnly="1" outline="0" fieldPosition="0">
        <references count="1">
          <reference field="4294967294" count="1">
            <x v="1"/>
          </reference>
        </references>
      </pivotArea>
    </format>
    <format dxfId="228">
      <pivotArea outline="0" collapsedLevelsAreSubtotals="1" fieldPosition="0">
        <references count="1">
          <reference field="4294967294" count="1" selected="0">
            <x v="0"/>
          </reference>
        </references>
      </pivotArea>
    </format>
    <format dxfId="229">
      <pivotArea dataOnly="0" labelOnly="1" outline="0" fieldPosition="0">
        <references count="1">
          <reference field="4294967294" count="1">
            <x v="0"/>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Sales"/>
    <pivotHierarchy dragToData="1" caption="Target Sales"/>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s in 2023.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_Month" xr10:uid="{8536E024-3B65-49C1-A264-D4309D576CE6}" sourceName="[Table_1].[Month (Month)]">
  <pivotTables>
    <pivotTable tabId="15" name="PivotTable1"/>
    <pivotTable tabId="15" name="PivotTable2"/>
    <pivotTable tabId="15" name="PivotTable3"/>
    <pivotTable tabId="15" name="PivotTable4"/>
    <pivotTable tabId="15" name="PivotTable5"/>
    <pivotTable tabId="15" name="PivotTable6"/>
    <pivotTable tabId="15" name="PivotTable7"/>
  </pivotTables>
  <data>
    <olap pivotCacheId="792685930">
      <levels count="2">
        <level uniqueName="[Table_1].[Month (Month)].[(All)]" sourceCaption="(All)" count="0"/>
        <level uniqueName="[Table_1].[Month (Month)].[Month (Month)]" sourceCaption="Month (Month)" count="9">
          <ranges>
            <range startItem="0">
              <i n="[Table_1].[Month (Month)].&amp;[Jan]" c="Jan"/>
              <i n="[Table_1].[Month (Month)].&amp;[Feb]" c="Feb"/>
              <i n="[Table_1].[Month (Month)].&amp;[Mar]" c="Mar"/>
              <i n="[Table_1].[Month (Month)].&amp;[Apr]" c="Apr"/>
              <i n="[Table_1].[Month (Month)].&amp;[May]" c="May"/>
              <i n="[Table_1].[Month (Month)].&amp;[Jun]" c="Jun"/>
              <i n="[Table_1].[Month (Month)].&amp;[Jul]" c="Jul"/>
              <i n="[Table_1].[Month (Month)].&amp;[Aug]" c="Aug"/>
              <i n="[Table_1].[Month (Month)].&amp;[Sep]" c="Sep"/>
            </range>
          </ranges>
        </level>
      </levels>
      <selections count="1">
        <selection n="[Table_1].[Month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7D52A5AA-B9E0-44B3-B6C8-F8E25797DCF6}" sourceName="[Table_1].[Quarter]">
  <pivotTables>
    <pivotTable tabId="15" name="PivotTable1"/>
    <pivotTable tabId="15" name="PivotTable2"/>
    <pivotTable tabId="15" name="PivotTable3"/>
    <pivotTable tabId="15" name="PivotTable4"/>
    <pivotTable tabId="15" name="PivotTable5"/>
    <pivotTable tabId="15" name="PivotTable6"/>
    <pivotTable tabId="15" name="PivotTable7"/>
  </pivotTables>
  <data>
    <olap pivotCacheId="792685930">
      <levels count="2">
        <level uniqueName="[Table_1].[Quarter].[(All)]" sourceCaption="(All)" count="0"/>
        <level uniqueName="[Table_1].[Quarter].[Quarter]" sourceCaption="Quarter" count="3">
          <ranges>
            <range startItem="0">
              <i n="[Table_1].[Quarter].&amp;[Quarter 1]" c="Quarter 1"/>
              <i n="[Table_1].[Quarter].&amp;[Quarter 2]" c="Quarter 2"/>
              <i n="[Table_1].[Quarter].&amp;[Quarter 3]" c="Quarter 3"/>
            </range>
          </ranges>
        </level>
      </levels>
      <selections count="1">
        <selection n="[Table_1].[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06E54A-B810-45C6-959E-AE1BD85100C9}" sourceName="[Table_1].[Region]">
  <pivotTables>
    <pivotTable tabId="15" name="PivotTable1"/>
    <pivotTable tabId="15" name="PivotTable2"/>
    <pivotTable tabId="15" name="PivotTable3"/>
    <pivotTable tabId="15" name="PivotTable4"/>
    <pivotTable tabId="15" name="PivotTable5"/>
    <pivotTable tabId="15" name="PivotTable6"/>
    <pivotTable tabId="15" name="PivotTable7"/>
  </pivotTables>
  <data>
    <olap pivotCacheId="792685930">
      <levels count="2">
        <level uniqueName="[Table_1].[Region].[(All)]" sourceCaption="(All)" count="0"/>
        <level uniqueName="[Table_1].[Region].[Region]" sourceCaption="Region" count="7">
          <ranges>
            <range startItem="0">
              <i n="[Table_1].[Region].&amp;[Argentina]" c="Argentina"/>
              <i n="[Table_1].[Region].&amp;[Brazil]" c="Brazil"/>
              <i n="[Table_1].[Region].&amp;[Chicaco]" c="Chicaco"/>
              <i n="[Table_1].[Region].&amp;[Chile]" c="Chile"/>
              <i n="[Table_1].[Region].&amp;[Columbia]" c="Columbia"/>
              <i n="[Table_1].[Region].&amp;[Los Angeles]" c="Los Angeles"/>
              <i n="[Table_1].[Region].&amp;[Peru]" c="Peru"/>
            </range>
          </ranges>
        </level>
      </levels>
      <selections count="1">
        <selection n="[Table_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Month) 1" xr10:uid="{7A1A36AB-6FAD-4289-B942-37031D051D32}" cache="Slicer_Month__Month" caption="Month" level="1" style="SlicerStyleLight1 2" rowHeight="540000"/>
  <slicer name="Quarter 1" xr10:uid="{ECA82DE7-E170-4F3B-A05D-F53614742D59}" cache="Slicer_Quarter" caption="Quarter" level="1" style="SlicerStyleLight1 2" rowHeight="468000"/>
  <slicer name="Region 1" xr10:uid="{47596D03-615E-4F35-BD88-6B0842C3836C}" cache="Slicer_Region" caption="Region" level="1" style="SlicerStyleLight1 2"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4">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281ED-C4AC-40DF-84A7-3319A4442090}">
  <dimension ref="A1"/>
  <sheetViews>
    <sheetView showGridLines="0" zoomScale="23" zoomScaleNormal="56" workbookViewId="0">
      <selection activeCell="AS43" sqref="AS43"/>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4"/>
  <sheetViews>
    <sheetView topLeftCell="A46" workbookViewId="0">
      <selection activeCell="E54" sqref="E54"/>
    </sheetView>
  </sheetViews>
  <sheetFormatPr defaultColWidth="11.25" defaultRowHeight="15" customHeight="1" x14ac:dyDescent="0.35"/>
  <cols>
    <col min="1" max="1" width="8.4140625" customWidth="1"/>
    <col min="2" max="2" width="10.25" customWidth="1"/>
    <col min="3" max="3" width="8.4140625" customWidth="1"/>
    <col min="4" max="4" width="9.9140625" customWidth="1"/>
    <col min="5" max="5" width="12.75" customWidth="1"/>
    <col min="6" max="6" width="11.75" customWidth="1"/>
    <col min="7" max="7" width="9.75" customWidth="1"/>
    <col min="8" max="8" width="19.58203125" customWidth="1"/>
    <col min="9" max="9" width="20.08203125" customWidth="1"/>
    <col min="10" max="10" width="23.58203125" customWidth="1"/>
    <col min="11" max="26" width="8.58203125"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2">
        <v>44927</v>
      </c>
      <c r="B2" s="1" t="s">
        <v>10</v>
      </c>
      <c r="C2" s="3">
        <v>5000</v>
      </c>
      <c r="D2" s="3">
        <v>2581</v>
      </c>
      <c r="E2" s="3">
        <v>2857.1428571428573</v>
      </c>
      <c r="F2" s="1">
        <v>80</v>
      </c>
      <c r="G2" s="3" t="s">
        <v>11</v>
      </c>
      <c r="H2" s="4">
        <v>0.89</v>
      </c>
      <c r="I2" s="4">
        <v>0.85</v>
      </c>
      <c r="J2" s="4">
        <v>0.72</v>
      </c>
    </row>
    <row r="3" spans="1:10" x14ac:dyDescent="0.35">
      <c r="A3" s="2">
        <v>44927</v>
      </c>
      <c r="B3" s="1" t="s">
        <v>12</v>
      </c>
      <c r="C3" s="3">
        <v>3500</v>
      </c>
      <c r="D3" s="3">
        <v>3944</v>
      </c>
      <c r="E3" s="3">
        <v>2857.1428571428573</v>
      </c>
      <c r="F3" s="1">
        <v>30</v>
      </c>
      <c r="G3" s="3" t="s">
        <v>11</v>
      </c>
      <c r="H3" s="4">
        <v>0.94</v>
      </c>
      <c r="I3" s="4">
        <v>0.95</v>
      </c>
      <c r="J3" s="4">
        <v>0.86</v>
      </c>
    </row>
    <row r="4" spans="1:10" x14ac:dyDescent="0.35">
      <c r="A4" s="2">
        <v>44927</v>
      </c>
      <c r="B4" s="1" t="s">
        <v>13</v>
      </c>
      <c r="C4" s="3">
        <v>1500</v>
      </c>
      <c r="D4" s="1">
        <v>3293</v>
      </c>
      <c r="E4" s="3">
        <v>2857.1428571428573</v>
      </c>
      <c r="F4" s="1">
        <v>15</v>
      </c>
      <c r="G4" s="3" t="s">
        <v>11</v>
      </c>
      <c r="H4" s="4">
        <v>0.82</v>
      </c>
      <c r="I4" s="4">
        <v>0.8</v>
      </c>
      <c r="J4" s="4">
        <v>0.76</v>
      </c>
    </row>
    <row r="5" spans="1:10" x14ac:dyDescent="0.35">
      <c r="A5" s="2">
        <v>44927</v>
      </c>
      <c r="B5" s="1" t="s">
        <v>14</v>
      </c>
      <c r="C5" s="3">
        <v>1500</v>
      </c>
      <c r="D5" s="1">
        <v>2019</v>
      </c>
      <c r="E5" s="3">
        <v>2857.1428571428573</v>
      </c>
      <c r="F5" s="1">
        <v>40</v>
      </c>
      <c r="G5" s="3" t="s">
        <v>11</v>
      </c>
      <c r="H5" s="4">
        <v>0.79</v>
      </c>
      <c r="I5" s="4">
        <v>0.79</v>
      </c>
      <c r="J5" s="4">
        <v>0.79</v>
      </c>
    </row>
    <row r="6" spans="1:10" x14ac:dyDescent="0.35">
      <c r="A6" s="2">
        <v>44927</v>
      </c>
      <c r="B6" s="1" t="s">
        <v>15</v>
      </c>
      <c r="C6" s="3">
        <v>6000</v>
      </c>
      <c r="D6" s="1">
        <v>2980</v>
      </c>
      <c r="E6" s="3">
        <v>2857.1428571428573</v>
      </c>
      <c r="F6" s="1">
        <v>100</v>
      </c>
      <c r="G6" s="3" t="s">
        <v>11</v>
      </c>
      <c r="H6" s="4">
        <v>0.96</v>
      </c>
      <c r="I6" s="4">
        <v>0.79</v>
      </c>
      <c r="J6" s="4">
        <v>0.7</v>
      </c>
    </row>
    <row r="7" spans="1:10" x14ac:dyDescent="0.35">
      <c r="A7" s="2">
        <v>44927</v>
      </c>
      <c r="B7" s="1" t="s">
        <v>16</v>
      </c>
      <c r="C7" s="3">
        <v>2500</v>
      </c>
      <c r="D7" s="1">
        <v>2209</v>
      </c>
      <c r="E7" s="3">
        <v>2857.1428571428573</v>
      </c>
      <c r="F7" s="1">
        <v>15</v>
      </c>
      <c r="G7" s="3" t="s">
        <v>11</v>
      </c>
      <c r="H7" s="4">
        <v>0.79</v>
      </c>
      <c r="I7" s="4">
        <v>0.79</v>
      </c>
      <c r="J7" s="4">
        <v>0.77</v>
      </c>
    </row>
    <row r="8" spans="1:10" x14ac:dyDescent="0.35">
      <c r="A8" s="2">
        <v>44927</v>
      </c>
      <c r="B8" s="1" t="s">
        <v>17</v>
      </c>
      <c r="C8" s="3">
        <v>10000</v>
      </c>
      <c r="D8" s="1">
        <v>2440</v>
      </c>
      <c r="E8" s="3">
        <v>2857.1428571428573</v>
      </c>
      <c r="F8" s="1">
        <v>20</v>
      </c>
      <c r="G8" s="3" t="s">
        <v>11</v>
      </c>
      <c r="H8" s="4">
        <v>0.75</v>
      </c>
      <c r="I8" s="4">
        <v>0.72</v>
      </c>
      <c r="J8" s="4">
        <v>0.93</v>
      </c>
    </row>
    <row r="9" spans="1:10" x14ac:dyDescent="0.35">
      <c r="A9" s="2">
        <v>44958</v>
      </c>
      <c r="B9" s="1" t="s">
        <v>10</v>
      </c>
      <c r="C9" s="3">
        <v>5000</v>
      </c>
      <c r="D9" s="3">
        <v>2000</v>
      </c>
      <c r="E9" s="3">
        <v>1428.5714285714287</v>
      </c>
      <c r="F9" s="1">
        <v>90</v>
      </c>
      <c r="G9" s="3" t="s">
        <v>11</v>
      </c>
      <c r="H9" s="4">
        <v>0.92</v>
      </c>
      <c r="I9" s="4">
        <v>0.99</v>
      </c>
      <c r="J9" s="4">
        <v>0.74</v>
      </c>
    </row>
    <row r="10" spans="1:10" x14ac:dyDescent="0.35">
      <c r="A10" s="2">
        <v>44958</v>
      </c>
      <c r="B10" s="1" t="s">
        <v>12</v>
      </c>
      <c r="C10" s="3">
        <v>15000</v>
      </c>
      <c r="D10" s="3">
        <v>14431</v>
      </c>
      <c r="E10" s="3">
        <v>1428.5714285714287</v>
      </c>
      <c r="F10" s="1">
        <v>30</v>
      </c>
      <c r="G10" s="3" t="s">
        <v>11</v>
      </c>
      <c r="H10" s="4">
        <v>0.7</v>
      </c>
      <c r="I10" s="4">
        <v>0.99</v>
      </c>
      <c r="J10" s="4">
        <v>0.95</v>
      </c>
    </row>
    <row r="11" spans="1:10" x14ac:dyDescent="0.35">
      <c r="A11" s="2">
        <v>44958</v>
      </c>
      <c r="B11" s="1" t="s">
        <v>13</v>
      </c>
      <c r="C11" s="3">
        <v>1500</v>
      </c>
      <c r="D11" s="1">
        <v>3000</v>
      </c>
      <c r="E11" s="3">
        <v>1428.5714285714287</v>
      </c>
      <c r="F11" s="1">
        <v>15</v>
      </c>
      <c r="G11" s="3" t="s">
        <v>11</v>
      </c>
      <c r="H11" s="4">
        <v>0.91</v>
      </c>
      <c r="I11" s="4">
        <v>0.98</v>
      </c>
      <c r="J11" s="4">
        <v>0.89</v>
      </c>
    </row>
    <row r="12" spans="1:10" x14ac:dyDescent="0.35">
      <c r="A12" s="2">
        <v>44958</v>
      </c>
      <c r="B12" s="1" t="s">
        <v>14</v>
      </c>
      <c r="C12" s="3">
        <v>3500</v>
      </c>
      <c r="D12" s="1">
        <v>4000</v>
      </c>
      <c r="E12" s="3">
        <v>1428.5714285714287</v>
      </c>
      <c r="F12" s="1">
        <v>40</v>
      </c>
      <c r="G12" s="3" t="s">
        <v>11</v>
      </c>
      <c r="H12" s="4">
        <v>0.74</v>
      </c>
      <c r="I12" s="4">
        <v>0.85</v>
      </c>
      <c r="J12" s="4">
        <v>0.7</v>
      </c>
    </row>
    <row r="13" spans="1:10" x14ac:dyDescent="0.35">
      <c r="A13" s="2">
        <v>44958</v>
      </c>
      <c r="B13" s="1" t="s">
        <v>15</v>
      </c>
      <c r="C13" s="3">
        <v>6000</v>
      </c>
      <c r="D13" s="1">
        <v>2000</v>
      </c>
      <c r="E13" s="3">
        <v>1428.5714285714287</v>
      </c>
      <c r="F13" s="1">
        <v>100</v>
      </c>
      <c r="G13" s="3" t="s">
        <v>11</v>
      </c>
      <c r="H13" s="4">
        <v>0.9</v>
      </c>
      <c r="I13" s="4">
        <v>0.9</v>
      </c>
      <c r="J13" s="4">
        <v>0.72</v>
      </c>
    </row>
    <row r="14" spans="1:10" x14ac:dyDescent="0.35">
      <c r="A14" s="2">
        <v>44958</v>
      </c>
      <c r="B14" s="1" t="s">
        <v>16</v>
      </c>
      <c r="C14" s="3">
        <v>4000</v>
      </c>
      <c r="D14" s="1">
        <v>2000</v>
      </c>
      <c r="E14" s="3">
        <v>1428.5714285714287</v>
      </c>
      <c r="F14" s="1">
        <v>15</v>
      </c>
      <c r="G14" s="3" t="s">
        <v>11</v>
      </c>
      <c r="H14" s="4">
        <v>0.95</v>
      </c>
      <c r="I14" s="4">
        <v>0.97</v>
      </c>
      <c r="J14" s="4">
        <v>0.81</v>
      </c>
    </row>
    <row r="15" spans="1:10" x14ac:dyDescent="0.35">
      <c r="A15" s="2">
        <v>44958</v>
      </c>
      <c r="B15" s="1" t="s">
        <v>17</v>
      </c>
      <c r="C15" s="3">
        <v>10000</v>
      </c>
      <c r="D15" s="1">
        <v>2000</v>
      </c>
      <c r="E15" s="3">
        <v>1428.5714285714287</v>
      </c>
      <c r="F15" s="1">
        <v>20</v>
      </c>
      <c r="G15" s="3" t="s">
        <v>11</v>
      </c>
      <c r="H15" s="4">
        <v>0.99</v>
      </c>
      <c r="I15" s="4">
        <v>0.79</v>
      </c>
      <c r="J15" s="4">
        <v>0.75</v>
      </c>
    </row>
    <row r="16" spans="1:10" x14ac:dyDescent="0.35">
      <c r="A16" s="2">
        <v>44986</v>
      </c>
      <c r="B16" s="1" t="s">
        <v>10</v>
      </c>
      <c r="C16" s="3">
        <v>8571.4285714285706</v>
      </c>
      <c r="D16" s="3">
        <v>4000</v>
      </c>
      <c r="E16" s="3">
        <v>1428.5714285714287</v>
      </c>
      <c r="F16" s="1">
        <v>45</v>
      </c>
      <c r="G16" s="3" t="s">
        <v>11</v>
      </c>
      <c r="H16" s="4">
        <v>0.86</v>
      </c>
      <c r="I16" s="4">
        <v>0.97</v>
      </c>
      <c r="J16" s="4">
        <v>0.89</v>
      </c>
    </row>
    <row r="17" spans="1:10" x14ac:dyDescent="0.35">
      <c r="A17" s="2">
        <v>44986</v>
      </c>
      <c r="B17" s="1" t="s">
        <v>12</v>
      </c>
      <c r="C17" s="3">
        <v>8571.4285714285706</v>
      </c>
      <c r="D17" s="3">
        <v>6000</v>
      </c>
      <c r="E17" s="3">
        <v>1428.5714285714287</v>
      </c>
      <c r="F17" s="1">
        <v>43</v>
      </c>
      <c r="G17" s="3" t="s">
        <v>11</v>
      </c>
      <c r="H17" s="4">
        <v>0.83</v>
      </c>
      <c r="I17" s="4">
        <v>0.72</v>
      </c>
      <c r="J17" s="4">
        <v>0.74</v>
      </c>
    </row>
    <row r="18" spans="1:10" x14ac:dyDescent="0.35">
      <c r="A18" s="2">
        <v>44986</v>
      </c>
      <c r="B18" s="1" t="s">
        <v>13</v>
      </c>
      <c r="C18" s="3">
        <v>8571.4285714285706</v>
      </c>
      <c r="D18" s="1">
        <v>6500</v>
      </c>
      <c r="E18" s="3">
        <v>1428.5714285714287</v>
      </c>
      <c r="F18" s="1">
        <v>43</v>
      </c>
      <c r="G18" s="3" t="s">
        <v>11</v>
      </c>
      <c r="H18" s="4">
        <v>0.74</v>
      </c>
      <c r="I18" s="4">
        <v>0.78</v>
      </c>
      <c r="J18" s="4">
        <v>0.94</v>
      </c>
    </row>
    <row r="19" spans="1:10" x14ac:dyDescent="0.35">
      <c r="A19" s="2">
        <v>44986</v>
      </c>
      <c r="B19" s="1" t="s">
        <v>14</v>
      </c>
      <c r="C19" s="3">
        <v>8571.4285714285706</v>
      </c>
      <c r="D19" s="1">
        <v>12000</v>
      </c>
      <c r="E19" s="3">
        <v>1428.5714285714287</v>
      </c>
      <c r="F19" s="1">
        <v>43</v>
      </c>
      <c r="G19" s="3" t="s">
        <v>11</v>
      </c>
      <c r="H19" s="4">
        <v>0.8</v>
      </c>
      <c r="I19" s="4">
        <v>0.84</v>
      </c>
      <c r="J19" s="4">
        <v>0.81</v>
      </c>
    </row>
    <row r="20" spans="1:10" x14ac:dyDescent="0.35">
      <c r="A20" s="2">
        <v>44986</v>
      </c>
      <c r="B20" s="1" t="s">
        <v>15</v>
      </c>
      <c r="C20" s="3">
        <v>8571.4285714285706</v>
      </c>
      <c r="D20" s="1">
        <v>3000</v>
      </c>
      <c r="E20" s="3">
        <v>1428.5714285714287</v>
      </c>
      <c r="F20" s="1">
        <v>43</v>
      </c>
      <c r="G20" s="3" t="s">
        <v>11</v>
      </c>
      <c r="H20" s="4">
        <v>0.89</v>
      </c>
      <c r="I20" s="4">
        <v>0.99</v>
      </c>
      <c r="J20" s="4">
        <v>0.97</v>
      </c>
    </row>
    <row r="21" spans="1:10" x14ac:dyDescent="0.35">
      <c r="A21" s="2">
        <v>44986</v>
      </c>
      <c r="B21" s="1" t="s">
        <v>16</v>
      </c>
      <c r="C21" s="3">
        <v>8571.4285714285706</v>
      </c>
      <c r="D21" s="1">
        <v>2000</v>
      </c>
      <c r="E21" s="3">
        <v>1428.5714285714287</v>
      </c>
      <c r="F21" s="1">
        <v>40</v>
      </c>
      <c r="G21" s="3" t="s">
        <v>11</v>
      </c>
      <c r="H21" s="4">
        <v>0.71</v>
      </c>
      <c r="I21" s="4">
        <v>0.87</v>
      </c>
      <c r="J21" s="4">
        <v>0.94</v>
      </c>
    </row>
    <row r="22" spans="1:10" x14ac:dyDescent="0.35">
      <c r="A22" s="2">
        <v>44986</v>
      </c>
      <c r="B22" s="1" t="s">
        <v>17</v>
      </c>
      <c r="C22" s="3">
        <v>8571.4285714285706</v>
      </c>
      <c r="D22" s="1">
        <v>2000</v>
      </c>
      <c r="E22" s="3">
        <v>1428.5714285714287</v>
      </c>
      <c r="F22" s="1">
        <v>43</v>
      </c>
      <c r="G22" s="3" t="s">
        <v>11</v>
      </c>
      <c r="H22" s="4">
        <v>0.9</v>
      </c>
      <c r="I22" s="4">
        <v>0.72</v>
      </c>
      <c r="J22" s="4">
        <v>0.94</v>
      </c>
    </row>
    <row r="23" spans="1:10" x14ac:dyDescent="0.35">
      <c r="A23" s="2">
        <v>45017</v>
      </c>
      <c r="B23" s="1" t="s">
        <v>10</v>
      </c>
      <c r="C23" s="3">
        <v>7857.1428571428569</v>
      </c>
      <c r="D23" s="3">
        <v>3000</v>
      </c>
      <c r="E23" s="3">
        <v>5714.2857142857147</v>
      </c>
      <c r="F23" s="1">
        <v>100</v>
      </c>
      <c r="G23" s="1" t="s">
        <v>18</v>
      </c>
      <c r="H23" s="4">
        <v>0.89</v>
      </c>
      <c r="I23" s="4">
        <v>0.85</v>
      </c>
      <c r="J23" s="4">
        <v>0.87</v>
      </c>
    </row>
    <row r="24" spans="1:10" x14ac:dyDescent="0.35">
      <c r="A24" s="2">
        <v>45017</v>
      </c>
      <c r="B24" s="1" t="s">
        <v>12</v>
      </c>
      <c r="C24" s="3">
        <v>7857.1428571428569</v>
      </c>
      <c r="D24" s="3">
        <v>4500</v>
      </c>
      <c r="E24" s="3">
        <v>5714.2857142857147</v>
      </c>
      <c r="F24" s="1">
        <v>100</v>
      </c>
      <c r="G24" s="1" t="s">
        <v>18</v>
      </c>
      <c r="H24" s="4">
        <v>0.89</v>
      </c>
      <c r="I24" s="4">
        <v>0.8</v>
      </c>
      <c r="J24" s="4">
        <v>0.88</v>
      </c>
    </row>
    <row r="25" spans="1:10" x14ac:dyDescent="0.35">
      <c r="A25" s="2">
        <v>45017</v>
      </c>
      <c r="B25" s="1" t="s">
        <v>13</v>
      </c>
      <c r="C25" s="3">
        <v>7857.1428571428569</v>
      </c>
      <c r="D25" s="1">
        <v>5500</v>
      </c>
      <c r="E25" s="3">
        <v>5714.2857142857147</v>
      </c>
      <c r="F25" s="1">
        <v>100</v>
      </c>
      <c r="G25" s="1" t="s">
        <v>18</v>
      </c>
      <c r="H25" s="4">
        <v>0.98</v>
      </c>
      <c r="I25" s="4">
        <v>0.99</v>
      </c>
      <c r="J25" s="4">
        <v>0.81</v>
      </c>
    </row>
    <row r="26" spans="1:10" x14ac:dyDescent="0.35">
      <c r="A26" s="2">
        <v>45017</v>
      </c>
      <c r="B26" s="1" t="s">
        <v>14</v>
      </c>
      <c r="C26" s="3">
        <v>7857.1428571428569</v>
      </c>
      <c r="D26" s="1">
        <v>10000</v>
      </c>
      <c r="E26" s="3">
        <v>5714.2857142857147</v>
      </c>
      <c r="F26" s="1">
        <v>100</v>
      </c>
      <c r="G26" s="1" t="s">
        <v>18</v>
      </c>
      <c r="H26" s="4">
        <v>0.81</v>
      </c>
      <c r="I26" s="4">
        <v>0.91</v>
      </c>
      <c r="J26" s="4">
        <v>0.95</v>
      </c>
    </row>
    <row r="27" spans="1:10" x14ac:dyDescent="0.35">
      <c r="A27" s="2">
        <v>45017</v>
      </c>
      <c r="B27" s="1" t="s">
        <v>15</v>
      </c>
      <c r="C27" s="3">
        <v>7857.1428571428569</v>
      </c>
      <c r="D27" s="1">
        <v>2000</v>
      </c>
      <c r="E27" s="3">
        <v>5714.2857142857147</v>
      </c>
      <c r="F27" s="1">
        <v>100</v>
      </c>
      <c r="G27" s="1" t="s">
        <v>18</v>
      </c>
      <c r="H27" s="4">
        <v>0.97</v>
      </c>
      <c r="I27" s="4">
        <v>0.85</v>
      </c>
      <c r="J27" s="4">
        <v>0.85</v>
      </c>
    </row>
    <row r="28" spans="1:10" x14ac:dyDescent="0.35">
      <c r="A28" s="2">
        <v>45017</v>
      </c>
      <c r="B28" s="1" t="s">
        <v>16</v>
      </c>
      <c r="C28" s="3">
        <v>7857.1428571428569</v>
      </c>
      <c r="D28" s="1">
        <v>2000</v>
      </c>
      <c r="E28" s="3">
        <v>5714.2857142857147</v>
      </c>
      <c r="F28" s="1">
        <v>100</v>
      </c>
      <c r="G28" s="1" t="s">
        <v>18</v>
      </c>
      <c r="H28" s="4">
        <v>0.89</v>
      </c>
      <c r="I28" s="4">
        <v>0.94</v>
      </c>
      <c r="J28" s="4">
        <v>0.8</v>
      </c>
    </row>
    <row r="29" spans="1:10" x14ac:dyDescent="0.35">
      <c r="A29" s="2">
        <v>45017</v>
      </c>
      <c r="B29" s="1" t="s">
        <v>17</v>
      </c>
      <c r="C29" s="3">
        <v>7857.1428571428569</v>
      </c>
      <c r="D29" s="1">
        <v>2000</v>
      </c>
      <c r="E29" s="3">
        <v>5714.2857142857147</v>
      </c>
      <c r="F29" s="1">
        <v>100</v>
      </c>
      <c r="G29" s="1" t="s">
        <v>18</v>
      </c>
      <c r="H29" s="4">
        <v>0.88</v>
      </c>
      <c r="I29" s="4">
        <v>0.94</v>
      </c>
      <c r="J29" s="4">
        <v>0.7</v>
      </c>
    </row>
    <row r="30" spans="1:10" x14ac:dyDescent="0.35">
      <c r="A30" s="2">
        <v>45047</v>
      </c>
      <c r="B30" s="1" t="s">
        <v>10</v>
      </c>
      <c r="C30" s="3">
        <v>11428.571428571429</v>
      </c>
      <c r="D30" s="3">
        <v>20000</v>
      </c>
      <c r="E30" s="3">
        <v>2857.1428571428573</v>
      </c>
      <c r="F30" s="1">
        <v>90</v>
      </c>
      <c r="G30" s="1" t="s">
        <v>18</v>
      </c>
      <c r="H30" s="4">
        <v>0.75</v>
      </c>
      <c r="I30" s="4">
        <v>0.77</v>
      </c>
      <c r="J30" s="4">
        <v>0.84</v>
      </c>
    </row>
    <row r="31" spans="1:10" x14ac:dyDescent="0.35">
      <c r="A31" s="2">
        <v>45047</v>
      </c>
      <c r="B31" s="1" t="s">
        <v>12</v>
      </c>
      <c r="C31" s="3">
        <v>11428.571428571429</v>
      </c>
      <c r="D31" s="3">
        <v>17000</v>
      </c>
      <c r="E31" s="3">
        <v>2857.1428571428573</v>
      </c>
      <c r="F31" s="1">
        <v>80</v>
      </c>
      <c r="G31" s="1" t="s">
        <v>18</v>
      </c>
      <c r="H31" s="4">
        <v>0.73</v>
      </c>
      <c r="I31" s="4">
        <v>0.96</v>
      </c>
      <c r="J31" s="4">
        <v>0.93</v>
      </c>
    </row>
    <row r="32" spans="1:10" x14ac:dyDescent="0.35">
      <c r="A32" s="2">
        <v>45047</v>
      </c>
      <c r="B32" s="1" t="s">
        <v>13</v>
      </c>
      <c r="C32" s="3">
        <v>11428.571428571429</v>
      </c>
      <c r="D32" s="1">
        <v>16000</v>
      </c>
      <c r="E32" s="3">
        <v>2857.1428571428573</v>
      </c>
      <c r="F32" s="1">
        <v>90</v>
      </c>
      <c r="G32" s="1" t="s">
        <v>18</v>
      </c>
      <c r="H32" s="4">
        <v>0.93</v>
      </c>
      <c r="I32" s="4">
        <v>0.74</v>
      </c>
      <c r="J32" s="4">
        <v>0.93</v>
      </c>
    </row>
    <row r="33" spans="1:11" x14ac:dyDescent="0.35">
      <c r="A33" s="2">
        <v>45047</v>
      </c>
      <c r="B33" s="1" t="s">
        <v>14</v>
      </c>
      <c r="C33" s="3">
        <v>11428.571428571429</v>
      </c>
      <c r="D33" s="1">
        <v>12000</v>
      </c>
      <c r="E33" s="3">
        <v>2857.1428571428573</v>
      </c>
      <c r="F33" s="1">
        <v>110</v>
      </c>
      <c r="G33" s="1" t="s">
        <v>18</v>
      </c>
      <c r="H33" s="4">
        <v>0.85</v>
      </c>
      <c r="I33" s="4">
        <v>0.7</v>
      </c>
      <c r="J33" s="4">
        <v>0.99</v>
      </c>
    </row>
    <row r="34" spans="1:11" x14ac:dyDescent="0.35">
      <c r="A34" s="2">
        <v>45047</v>
      </c>
      <c r="B34" s="1" t="s">
        <v>15</v>
      </c>
      <c r="C34" s="3">
        <v>11428.571428571429</v>
      </c>
      <c r="D34" s="1">
        <v>20500</v>
      </c>
      <c r="E34" s="3">
        <v>2857.1428571428573</v>
      </c>
      <c r="F34" s="1">
        <v>90</v>
      </c>
      <c r="G34" s="1" t="s">
        <v>18</v>
      </c>
      <c r="H34" s="4">
        <v>0.92</v>
      </c>
      <c r="I34" s="4">
        <v>0.99</v>
      </c>
      <c r="J34" s="4">
        <v>0.88</v>
      </c>
    </row>
    <row r="35" spans="1:11" x14ac:dyDescent="0.35">
      <c r="A35" s="2">
        <v>45047</v>
      </c>
      <c r="B35" s="1" t="s">
        <v>16</v>
      </c>
      <c r="C35" s="3">
        <v>11428.571428571429</v>
      </c>
      <c r="D35" s="1">
        <v>21000</v>
      </c>
      <c r="E35" s="3">
        <v>2857.1428571428573</v>
      </c>
      <c r="F35" s="1">
        <v>100</v>
      </c>
      <c r="G35" s="1" t="s">
        <v>18</v>
      </c>
      <c r="H35" s="4">
        <v>0.75</v>
      </c>
      <c r="I35" s="4">
        <v>0.97</v>
      </c>
      <c r="J35" s="4">
        <v>0.83</v>
      </c>
    </row>
    <row r="36" spans="1:11" x14ac:dyDescent="0.35">
      <c r="A36" s="2">
        <v>45047</v>
      </c>
      <c r="B36" s="1" t="s">
        <v>17</v>
      </c>
      <c r="C36" s="3">
        <v>11428.571428571429</v>
      </c>
      <c r="D36" s="1">
        <v>21500</v>
      </c>
      <c r="E36" s="3">
        <v>2857.1428571428573</v>
      </c>
      <c r="F36" s="1">
        <v>90</v>
      </c>
      <c r="G36" s="1" t="s">
        <v>18</v>
      </c>
      <c r="H36" s="4">
        <v>0.77</v>
      </c>
      <c r="I36" s="4">
        <v>0.97</v>
      </c>
      <c r="J36" s="4">
        <v>0.78</v>
      </c>
    </row>
    <row r="37" spans="1:11" x14ac:dyDescent="0.35">
      <c r="A37" s="2">
        <v>45078</v>
      </c>
      <c r="B37" s="1" t="s">
        <v>10</v>
      </c>
      <c r="C37" s="3">
        <v>14285.714285714286</v>
      </c>
      <c r="D37" s="3">
        <v>22000</v>
      </c>
      <c r="E37" s="3">
        <v>857.14285714285711</v>
      </c>
      <c r="F37" s="1">
        <v>228</v>
      </c>
      <c r="G37" s="1" t="s">
        <v>18</v>
      </c>
      <c r="H37" s="4">
        <v>0.79</v>
      </c>
      <c r="I37" s="4">
        <v>0.75</v>
      </c>
      <c r="J37" s="4">
        <v>0.93</v>
      </c>
    </row>
    <row r="38" spans="1:11" x14ac:dyDescent="0.35">
      <c r="A38" s="2">
        <v>45078</v>
      </c>
      <c r="B38" s="1" t="s">
        <v>12</v>
      </c>
      <c r="C38" s="3">
        <v>14285.714285714286</v>
      </c>
      <c r="D38" s="3">
        <v>18000</v>
      </c>
      <c r="E38" s="3">
        <v>857.14285714285711</v>
      </c>
      <c r="F38" s="1">
        <v>220</v>
      </c>
      <c r="G38" s="1" t="s">
        <v>18</v>
      </c>
      <c r="H38" s="4">
        <v>0.81</v>
      </c>
      <c r="I38" s="4">
        <v>0.98</v>
      </c>
      <c r="J38" s="4">
        <v>0.86</v>
      </c>
    </row>
    <row r="39" spans="1:11" x14ac:dyDescent="0.35">
      <c r="A39" s="2">
        <v>45078</v>
      </c>
      <c r="B39" s="1" t="s">
        <v>13</v>
      </c>
      <c r="C39" s="3">
        <v>14285.714285714286</v>
      </c>
      <c r="D39" s="1">
        <v>18500</v>
      </c>
      <c r="E39" s="3">
        <v>857.14285714285711</v>
      </c>
      <c r="F39" s="1">
        <v>228</v>
      </c>
      <c r="G39" s="1" t="s">
        <v>18</v>
      </c>
      <c r="H39" s="4">
        <v>0.86</v>
      </c>
      <c r="I39" s="4">
        <v>0.82</v>
      </c>
      <c r="J39" s="4">
        <v>0.86</v>
      </c>
    </row>
    <row r="40" spans="1:11" x14ac:dyDescent="0.35">
      <c r="A40" s="2">
        <v>45078</v>
      </c>
      <c r="B40" s="1" t="s">
        <v>14</v>
      </c>
      <c r="C40" s="3">
        <v>14285.714285714286</v>
      </c>
      <c r="D40" s="1">
        <v>14314</v>
      </c>
      <c r="E40" s="3">
        <v>857.14285714285711</v>
      </c>
      <c r="F40" s="1">
        <v>238</v>
      </c>
      <c r="G40" s="1" t="s">
        <v>18</v>
      </c>
      <c r="H40" s="4">
        <v>0.72</v>
      </c>
      <c r="I40" s="4">
        <v>0.95</v>
      </c>
      <c r="J40" s="4">
        <v>0.9</v>
      </c>
    </row>
    <row r="41" spans="1:11" x14ac:dyDescent="0.35">
      <c r="A41" s="2">
        <v>45078</v>
      </c>
      <c r="B41" s="1" t="s">
        <v>15</v>
      </c>
      <c r="C41" s="3">
        <v>14285.714285714286</v>
      </c>
      <c r="D41" s="1">
        <v>21000</v>
      </c>
      <c r="E41" s="3">
        <v>857.14285714285711</v>
      </c>
      <c r="F41" s="1">
        <v>228</v>
      </c>
      <c r="G41" s="1" t="s">
        <v>18</v>
      </c>
      <c r="H41" s="4">
        <v>0.71</v>
      </c>
      <c r="I41" s="4">
        <v>0.8</v>
      </c>
      <c r="J41" s="4">
        <v>0.76</v>
      </c>
    </row>
    <row r="42" spans="1:11" x14ac:dyDescent="0.35">
      <c r="A42" s="2">
        <v>45078</v>
      </c>
      <c r="B42" s="1" t="s">
        <v>16</v>
      </c>
      <c r="C42" s="3">
        <v>14285.714285714286</v>
      </c>
      <c r="D42" s="1">
        <v>22500</v>
      </c>
      <c r="E42" s="3">
        <v>857.14285714285711</v>
      </c>
      <c r="F42" s="1">
        <v>230</v>
      </c>
      <c r="G42" s="1" t="s">
        <v>18</v>
      </c>
      <c r="H42" s="4">
        <v>0.97</v>
      </c>
      <c r="I42" s="4">
        <v>0.95</v>
      </c>
      <c r="J42" s="4">
        <v>0.85</v>
      </c>
    </row>
    <row r="43" spans="1:11" x14ac:dyDescent="0.35">
      <c r="A43" s="2">
        <v>45078</v>
      </c>
      <c r="B43" s="1" t="s">
        <v>17</v>
      </c>
      <c r="C43" s="3">
        <v>14285.714285714286</v>
      </c>
      <c r="D43" s="1">
        <v>22900</v>
      </c>
      <c r="E43" s="3">
        <v>857.14285714285711</v>
      </c>
      <c r="F43" s="1">
        <v>228</v>
      </c>
      <c r="G43" s="1" t="s">
        <v>18</v>
      </c>
      <c r="H43" s="4">
        <v>0.95</v>
      </c>
      <c r="I43" s="4">
        <v>0.85</v>
      </c>
      <c r="J43" s="4">
        <v>0.91</v>
      </c>
    </row>
    <row r="44" spans="1:11" x14ac:dyDescent="0.35">
      <c r="A44" s="2">
        <v>45108</v>
      </c>
      <c r="B44" s="1" t="s">
        <v>10</v>
      </c>
      <c r="C44" s="3">
        <v>18562.957142857143</v>
      </c>
      <c r="D44" s="3">
        <v>25000</v>
      </c>
      <c r="E44" s="3">
        <v>714.28571428571433</v>
      </c>
      <c r="F44" s="1">
        <v>250</v>
      </c>
      <c r="G44" s="1" t="s">
        <v>19</v>
      </c>
      <c r="H44" s="4">
        <v>0.97</v>
      </c>
      <c r="I44" s="4">
        <v>0.7</v>
      </c>
      <c r="J44" s="4">
        <v>0.93</v>
      </c>
      <c r="K44" s="5"/>
    </row>
    <row r="45" spans="1:11" x14ac:dyDescent="0.35">
      <c r="A45" s="2">
        <v>45108</v>
      </c>
      <c r="B45" s="1" t="s">
        <v>12</v>
      </c>
      <c r="C45" s="3">
        <v>18562.957142857143</v>
      </c>
      <c r="D45" s="3">
        <v>22000</v>
      </c>
      <c r="E45" s="3">
        <v>714.28571428571433</v>
      </c>
      <c r="F45" s="1">
        <v>240</v>
      </c>
      <c r="G45" s="1" t="s">
        <v>19</v>
      </c>
      <c r="H45" s="4">
        <v>0.9</v>
      </c>
      <c r="I45" s="4">
        <v>0.98</v>
      </c>
      <c r="J45" s="4">
        <v>0.96</v>
      </c>
    </row>
    <row r="46" spans="1:11" x14ac:dyDescent="0.35">
      <c r="A46" s="2">
        <v>45108</v>
      </c>
      <c r="B46" s="1" t="s">
        <v>13</v>
      </c>
      <c r="C46" s="3">
        <v>18562.957142857143</v>
      </c>
      <c r="D46" s="1">
        <v>25000</v>
      </c>
      <c r="E46" s="3">
        <v>714.28571428571433</v>
      </c>
      <c r="F46" s="1">
        <v>270</v>
      </c>
      <c r="G46" s="1" t="s">
        <v>19</v>
      </c>
      <c r="H46" s="4">
        <v>0.9</v>
      </c>
      <c r="I46" s="4">
        <v>0.95</v>
      </c>
      <c r="J46" s="4">
        <v>0.98</v>
      </c>
    </row>
    <row r="47" spans="1:11" x14ac:dyDescent="0.35">
      <c r="A47" s="2">
        <v>45108</v>
      </c>
      <c r="B47" s="1" t="s">
        <v>14</v>
      </c>
      <c r="C47" s="3">
        <v>18562.957142857143</v>
      </c>
      <c r="D47" s="1">
        <v>25000</v>
      </c>
      <c r="E47" s="3">
        <v>714.28571428571433</v>
      </c>
      <c r="F47" s="1">
        <v>259</v>
      </c>
      <c r="G47" s="1" t="s">
        <v>19</v>
      </c>
      <c r="H47" s="4">
        <v>0.96</v>
      </c>
      <c r="I47" s="4">
        <v>0.81</v>
      </c>
      <c r="J47" s="4">
        <v>0.85</v>
      </c>
    </row>
    <row r="48" spans="1:11" x14ac:dyDescent="0.35">
      <c r="A48" s="2">
        <v>45108</v>
      </c>
      <c r="B48" s="1" t="s">
        <v>15</v>
      </c>
      <c r="C48" s="3">
        <v>18562.957142857143</v>
      </c>
      <c r="D48" s="1">
        <v>25000</v>
      </c>
      <c r="E48" s="3">
        <v>714.28571428571433</v>
      </c>
      <c r="F48" s="1">
        <v>260</v>
      </c>
      <c r="G48" s="1" t="s">
        <v>19</v>
      </c>
      <c r="H48" s="4">
        <v>0.98</v>
      </c>
      <c r="I48" s="4">
        <v>0.84</v>
      </c>
      <c r="J48" s="4">
        <v>0.89</v>
      </c>
    </row>
    <row r="49" spans="1:10" x14ac:dyDescent="0.35">
      <c r="A49" s="2">
        <v>45108</v>
      </c>
      <c r="B49" s="1" t="s">
        <v>16</v>
      </c>
      <c r="C49" s="3">
        <v>18562.957142857143</v>
      </c>
      <c r="D49" s="1">
        <v>25000</v>
      </c>
      <c r="E49" s="3">
        <v>714.28571428571433</v>
      </c>
      <c r="F49" s="1">
        <v>260</v>
      </c>
      <c r="G49" s="1" t="s">
        <v>19</v>
      </c>
      <c r="H49" s="4">
        <v>0.76</v>
      </c>
      <c r="I49" s="4">
        <v>0.7</v>
      </c>
      <c r="J49" s="4">
        <v>0.86</v>
      </c>
    </row>
    <row r="50" spans="1:10" x14ac:dyDescent="0.35">
      <c r="A50" s="2">
        <v>45108</v>
      </c>
      <c r="B50" s="1" t="s">
        <v>17</v>
      </c>
      <c r="C50" s="3">
        <v>18562.957142857143</v>
      </c>
      <c r="D50" s="1">
        <v>25000</v>
      </c>
      <c r="E50" s="3">
        <v>714.28571428571433</v>
      </c>
      <c r="F50" s="1">
        <v>261</v>
      </c>
      <c r="G50" s="1" t="s">
        <v>19</v>
      </c>
      <c r="H50" s="4">
        <v>0.91</v>
      </c>
      <c r="I50" s="4">
        <v>0.77</v>
      </c>
      <c r="J50" s="4">
        <v>0.75</v>
      </c>
    </row>
    <row r="51" spans="1:10" x14ac:dyDescent="0.35">
      <c r="A51" s="2">
        <v>45139</v>
      </c>
      <c r="B51" s="1" t="s">
        <v>10</v>
      </c>
      <c r="C51" s="3">
        <v>18571.428571428572</v>
      </c>
      <c r="D51" s="3">
        <v>25000</v>
      </c>
      <c r="E51" s="3">
        <v>714.28571428571433</v>
      </c>
      <c r="F51" s="1">
        <v>242</v>
      </c>
      <c r="G51" s="1" t="s">
        <v>19</v>
      </c>
      <c r="H51" s="4">
        <v>0.79</v>
      </c>
      <c r="I51" s="4">
        <v>0.81</v>
      </c>
      <c r="J51" s="4">
        <v>0.74</v>
      </c>
    </row>
    <row r="52" spans="1:10" x14ac:dyDescent="0.35">
      <c r="A52" s="2">
        <v>45139</v>
      </c>
      <c r="B52" s="1" t="s">
        <v>12</v>
      </c>
      <c r="C52" s="3">
        <v>18571.428571428572</v>
      </c>
      <c r="D52" s="3">
        <v>22500</v>
      </c>
      <c r="E52" s="3">
        <v>714.28571428571433</v>
      </c>
      <c r="F52" s="1">
        <v>250</v>
      </c>
      <c r="G52" s="1" t="s">
        <v>19</v>
      </c>
      <c r="H52" s="4">
        <v>0.85</v>
      </c>
      <c r="I52" s="4">
        <v>0.82</v>
      </c>
      <c r="J52" s="4">
        <v>0.73</v>
      </c>
    </row>
    <row r="53" spans="1:10" x14ac:dyDescent="0.35">
      <c r="A53" s="2">
        <v>45139</v>
      </c>
      <c r="B53" s="1" t="s">
        <v>13</v>
      </c>
      <c r="C53" s="3">
        <v>18571.428571428572</v>
      </c>
      <c r="D53" s="1">
        <v>25000</v>
      </c>
      <c r="E53" s="3">
        <v>714.28571428571433</v>
      </c>
      <c r="F53" s="1">
        <v>242</v>
      </c>
      <c r="G53" s="1" t="s">
        <v>19</v>
      </c>
      <c r="H53" s="4">
        <v>0.88</v>
      </c>
      <c r="I53" s="4">
        <v>0.84</v>
      </c>
      <c r="J53" s="4">
        <v>0.75</v>
      </c>
    </row>
    <row r="54" spans="1:10" x14ac:dyDescent="0.35">
      <c r="A54" s="2">
        <v>45139</v>
      </c>
      <c r="B54" s="1" t="s">
        <v>14</v>
      </c>
      <c r="C54" s="3">
        <v>18571.428571428572</v>
      </c>
      <c r="D54" s="1">
        <v>25000</v>
      </c>
      <c r="E54" s="3">
        <v>714.28571428571433</v>
      </c>
      <c r="F54" s="1">
        <v>242</v>
      </c>
      <c r="G54" s="1" t="s">
        <v>19</v>
      </c>
      <c r="H54" s="4">
        <v>0.81</v>
      </c>
      <c r="I54" s="4">
        <v>0.92</v>
      </c>
      <c r="J54" s="4">
        <v>0.91</v>
      </c>
    </row>
    <row r="55" spans="1:10" x14ac:dyDescent="0.35">
      <c r="A55" s="2">
        <v>45139</v>
      </c>
      <c r="B55" s="1" t="s">
        <v>15</v>
      </c>
      <c r="C55" s="3">
        <v>18571.428571428572</v>
      </c>
      <c r="D55" s="1">
        <v>25000</v>
      </c>
      <c r="E55" s="3">
        <v>714.28571428571433</v>
      </c>
      <c r="F55" s="1">
        <v>242</v>
      </c>
      <c r="G55" s="1" t="s">
        <v>19</v>
      </c>
      <c r="H55" s="4">
        <v>0.84</v>
      </c>
      <c r="I55" s="4">
        <v>0.73</v>
      </c>
      <c r="J55" s="4">
        <v>0.99</v>
      </c>
    </row>
    <row r="56" spans="1:10" x14ac:dyDescent="0.35">
      <c r="A56" s="2">
        <v>45139</v>
      </c>
      <c r="B56" s="1" t="s">
        <v>16</v>
      </c>
      <c r="C56" s="3">
        <v>18571.428571428572</v>
      </c>
      <c r="D56" s="1">
        <v>25000</v>
      </c>
      <c r="E56" s="3">
        <v>714.28571428571433</v>
      </c>
      <c r="F56" s="1">
        <v>240</v>
      </c>
      <c r="G56" s="1" t="s">
        <v>19</v>
      </c>
      <c r="H56" s="4">
        <v>0.93</v>
      </c>
      <c r="I56" s="4">
        <v>0.79</v>
      </c>
      <c r="J56" s="4">
        <v>0.72</v>
      </c>
    </row>
    <row r="57" spans="1:10" x14ac:dyDescent="0.35">
      <c r="A57" s="2">
        <v>45139</v>
      </c>
      <c r="B57" s="1" t="s">
        <v>17</v>
      </c>
      <c r="C57" s="3">
        <v>18571.428571428572</v>
      </c>
      <c r="D57" s="1">
        <v>25000</v>
      </c>
      <c r="E57" s="3">
        <v>714.28571428571433</v>
      </c>
      <c r="F57" s="1">
        <v>242</v>
      </c>
      <c r="G57" s="1" t="s">
        <v>19</v>
      </c>
      <c r="H57" s="4">
        <v>0.84</v>
      </c>
      <c r="I57" s="4">
        <v>0.79</v>
      </c>
      <c r="J57" s="4">
        <v>0.8</v>
      </c>
    </row>
    <row r="58" spans="1:10" x14ac:dyDescent="0.35">
      <c r="A58" s="2">
        <v>45170</v>
      </c>
      <c r="B58" s="1" t="s">
        <v>10</v>
      </c>
      <c r="C58" s="3">
        <v>17857.142857142859</v>
      </c>
      <c r="D58" s="3">
        <v>22500</v>
      </c>
      <c r="E58" s="3">
        <v>285.71428571428572</v>
      </c>
      <c r="F58" s="1">
        <v>285</v>
      </c>
      <c r="G58" s="1" t="s">
        <v>19</v>
      </c>
      <c r="H58" s="4">
        <v>0.85</v>
      </c>
      <c r="I58" s="4">
        <v>0.91</v>
      </c>
      <c r="J58" s="4">
        <v>0.84</v>
      </c>
    </row>
    <row r="59" spans="1:10" x14ac:dyDescent="0.35">
      <c r="A59" s="2">
        <v>45170</v>
      </c>
      <c r="B59" s="1" t="s">
        <v>12</v>
      </c>
      <c r="C59" s="3">
        <v>17857.142857142859</v>
      </c>
      <c r="D59" s="3">
        <v>21500</v>
      </c>
      <c r="E59" s="3">
        <v>285.71428571428572</v>
      </c>
      <c r="F59" s="1">
        <v>275</v>
      </c>
      <c r="G59" s="1" t="s">
        <v>19</v>
      </c>
      <c r="H59" s="4">
        <v>0.86</v>
      </c>
      <c r="I59" s="4">
        <v>0.75</v>
      </c>
      <c r="J59" s="4">
        <v>0.96</v>
      </c>
    </row>
    <row r="60" spans="1:10" x14ac:dyDescent="0.35">
      <c r="A60" s="2">
        <v>45170</v>
      </c>
      <c r="B60" s="1" t="s">
        <v>13</v>
      </c>
      <c r="C60" s="3">
        <v>17857.142857142859</v>
      </c>
      <c r="D60" s="1">
        <v>24000</v>
      </c>
      <c r="E60" s="3">
        <v>285.71428571428572</v>
      </c>
      <c r="F60" s="1">
        <v>285</v>
      </c>
      <c r="G60" s="1" t="s">
        <v>19</v>
      </c>
      <c r="H60" s="4">
        <v>0.96</v>
      </c>
      <c r="I60" s="4">
        <v>0.77</v>
      </c>
      <c r="J60" s="4">
        <v>0.92</v>
      </c>
    </row>
    <row r="61" spans="1:10" x14ac:dyDescent="0.35">
      <c r="A61" s="2">
        <v>45170</v>
      </c>
      <c r="B61" s="1" t="s">
        <v>14</v>
      </c>
      <c r="C61" s="3">
        <v>17857.142857142859</v>
      </c>
      <c r="D61" s="1">
        <v>24500</v>
      </c>
      <c r="E61" s="3">
        <v>285.71428571428572</v>
      </c>
      <c r="F61" s="1">
        <v>290</v>
      </c>
      <c r="G61" s="1" t="s">
        <v>19</v>
      </c>
      <c r="H61" s="4">
        <v>0.99</v>
      </c>
      <c r="I61" s="4">
        <v>0.97</v>
      </c>
      <c r="J61" s="4">
        <v>0.73</v>
      </c>
    </row>
    <row r="62" spans="1:10" x14ac:dyDescent="0.35">
      <c r="A62" s="2">
        <v>45170</v>
      </c>
      <c r="B62" s="1" t="s">
        <v>15</v>
      </c>
      <c r="C62" s="3">
        <v>17857.142857142859</v>
      </c>
      <c r="D62" s="1">
        <v>24500</v>
      </c>
      <c r="E62" s="3">
        <v>285.71428571428572</v>
      </c>
      <c r="F62" s="1">
        <v>310</v>
      </c>
      <c r="G62" s="1" t="s">
        <v>19</v>
      </c>
      <c r="H62" s="4">
        <v>0.77</v>
      </c>
      <c r="I62" s="4">
        <v>0.72</v>
      </c>
      <c r="J62" s="4">
        <v>0.85</v>
      </c>
    </row>
    <row r="63" spans="1:10" x14ac:dyDescent="0.35">
      <c r="A63" s="2">
        <v>45170</v>
      </c>
      <c r="B63" s="1" t="s">
        <v>16</v>
      </c>
      <c r="C63" s="3">
        <v>17857.142857142859</v>
      </c>
      <c r="D63" s="1">
        <v>24500</v>
      </c>
      <c r="E63" s="3">
        <v>285.71428571428572</v>
      </c>
      <c r="F63" s="1">
        <v>270</v>
      </c>
      <c r="G63" s="1" t="s">
        <v>19</v>
      </c>
      <c r="H63" s="4">
        <v>0.77</v>
      </c>
      <c r="I63" s="4">
        <v>0.96</v>
      </c>
      <c r="J63" s="4">
        <v>0.78</v>
      </c>
    </row>
    <row r="64" spans="1:10" x14ac:dyDescent="0.35">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D4CCC-E104-4D62-A47F-9973D2C7F77D}">
  <dimension ref="A1:I24"/>
  <sheetViews>
    <sheetView tabSelected="1" topLeftCell="D1" zoomScale="65" workbookViewId="0">
      <selection activeCell="D17" sqref="D17"/>
    </sheetView>
  </sheetViews>
  <sheetFormatPr defaultRowHeight="15.5" x14ac:dyDescent="0.35"/>
  <cols>
    <col min="1" max="1" width="10.08203125" bestFit="1" customWidth="1"/>
    <col min="2" max="2" width="19.1640625" bestFit="1" customWidth="1"/>
    <col min="3" max="3" width="9.9140625" bestFit="1" customWidth="1"/>
    <col min="4" max="4" width="16.25" bestFit="1" customWidth="1"/>
    <col min="5" max="5" width="34.58203125" bestFit="1" customWidth="1"/>
    <col min="6" max="6" width="19.1640625" bestFit="1" customWidth="1"/>
    <col min="7" max="7" width="32.08203125" customWidth="1"/>
    <col min="8" max="8" width="10.83203125" bestFit="1" customWidth="1"/>
    <col min="9" max="9" width="12.6640625" bestFit="1" customWidth="1"/>
    <col min="10" max="40" width="16.25" bestFit="1" customWidth="1"/>
    <col min="41" max="41" width="10.58203125" bestFit="1" customWidth="1"/>
    <col min="42" max="47" width="16.25" bestFit="1" customWidth="1"/>
    <col min="48" max="49" width="10.58203125" bestFit="1" customWidth="1"/>
    <col min="50" max="64" width="17.5" bestFit="1" customWidth="1"/>
    <col min="65" max="65" width="16.25" bestFit="1" customWidth="1"/>
    <col min="66" max="66" width="22.4140625" bestFit="1" customWidth="1"/>
  </cols>
  <sheetData>
    <row r="1" spans="1:9" x14ac:dyDescent="0.35">
      <c r="A1" s="6" t="s">
        <v>0</v>
      </c>
      <c r="B1" s="14" t="s">
        <v>2</v>
      </c>
      <c r="C1" s="15" t="s">
        <v>4</v>
      </c>
      <c r="E1" s="6" t="s">
        <v>0</v>
      </c>
      <c r="F1" s="22" t="s">
        <v>34</v>
      </c>
      <c r="H1" s="6" t="s">
        <v>1</v>
      </c>
      <c r="I1" s="11" t="s">
        <v>20</v>
      </c>
    </row>
    <row r="2" spans="1:9" x14ac:dyDescent="0.35">
      <c r="A2" s="7" t="s">
        <v>25</v>
      </c>
      <c r="B2" s="14">
        <v>30000</v>
      </c>
      <c r="C2" s="15">
        <v>20000.000000000004</v>
      </c>
      <c r="E2" s="7" t="s">
        <v>25</v>
      </c>
      <c r="F2" s="23">
        <v>300</v>
      </c>
      <c r="H2" s="7" t="s">
        <v>10</v>
      </c>
      <c r="I2" s="11">
        <v>126081</v>
      </c>
    </row>
    <row r="3" spans="1:9" x14ac:dyDescent="0.35">
      <c r="A3" s="8" t="s">
        <v>26</v>
      </c>
      <c r="B3" s="16">
        <v>45000</v>
      </c>
      <c r="C3" s="17">
        <v>10000.000000000002</v>
      </c>
      <c r="E3" s="8" t="s">
        <v>26</v>
      </c>
      <c r="F3" s="26">
        <v>310</v>
      </c>
      <c r="H3" s="8" t="s">
        <v>12</v>
      </c>
      <c r="I3" s="12">
        <v>129875</v>
      </c>
    </row>
    <row r="4" spans="1:9" x14ac:dyDescent="0.35">
      <c r="A4" s="8" t="s">
        <v>27</v>
      </c>
      <c r="B4" s="16">
        <v>60000</v>
      </c>
      <c r="C4" s="17">
        <v>10000.000000000002</v>
      </c>
      <c r="E4" s="8" t="s">
        <v>27</v>
      </c>
      <c r="F4" s="26">
        <v>300</v>
      </c>
      <c r="H4" s="8" t="s">
        <v>13</v>
      </c>
      <c r="I4" s="12">
        <v>126793</v>
      </c>
    </row>
    <row r="5" spans="1:9" x14ac:dyDescent="0.35">
      <c r="A5" s="8" t="s">
        <v>28</v>
      </c>
      <c r="B5" s="16">
        <v>54999.999999999993</v>
      </c>
      <c r="C5" s="17">
        <v>40000.000000000007</v>
      </c>
      <c r="E5" s="8" t="s">
        <v>28</v>
      </c>
      <c r="F5" s="26">
        <v>700</v>
      </c>
      <c r="H5" s="8" t="s">
        <v>14</v>
      </c>
      <c r="I5" s="12">
        <v>128833</v>
      </c>
    </row>
    <row r="6" spans="1:9" x14ac:dyDescent="0.35">
      <c r="A6" s="8" t="s">
        <v>29</v>
      </c>
      <c r="B6" s="16">
        <v>80000.000000000015</v>
      </c>
      <c r="C6" s="17">
        <v>20000.000000000004</v>
      </c>
      <c r="E6" s="8" t="s">
        <v>29</v>
      </c>
      <c r="F6" s="26">
        <v>650</v>
      </c>
      <c r="H6" s="8" t="s">
        <v>15</v>
      </c>
      <c r="I6" s="12">
        <v>125980</v>
      </c>
    </row>
    <row r="7" spans="1:9" x14ac:dyDescent="0.35">
      <c r="A7" s="8" t="s">
        <v>30</v>
      </c>
      <c r="B7" s="16">
        <v>100000.00000000001</v>
      </c>
      <c r="C7" s="17">
        <v>5999.9999999999991</v>
      </c>
      <c r="E7" s="8" t="s">
        <v>30</v>
      </c>
      <c r="F7" s="26">
        <v>1600</v>
      </c>
      <c r="H7" s="8" t="s">
        <v>16</v>
      </c>
      <c r="I7" s="12">
        <v>126209</v>
      </c>
    </row>
    <row r="8" spans="1:9" x14ac:dyDescent="0.35">
      <c r="A8" s="8" t="s">
        <v>31</v>
      </c>
      <c r="B8" s="16">
        <v>129940.69999999998</v>
      </c>
      <c r="C8" s="17">
        <v>5000.0000000000009</v>
      </c>
      <c r="E8" s="8" t="s">
        <v>31</v>
      </c>
      <c r="F8" s="26">
        <v>1800</v>
      </c>
      <c r="H8" s="8" t="s">
        <v>17</v>
      </c>
      <c r="I8" s="12">
        <v>127340</v>
      </c>
    </row>
    <row r="9" spans="1:9" x14ac:dyDescent="0.35">
      <c r="A9" s="8" t="s">
        <v>32</v>
      </c>
      <c r="B9" s="16">
        <v>130000.00000000003</v>
      </c>
      <c r="C9" s="17">
        <v>5000.0000000000009</v>
      </c>
      <c r="E9" s="8" t="s">
        <v>32</v>
      </c>
      <c r="F9" s="26">
        <v>1700</v>
      </c>
      <c r="H9" s="9" t="s">
        <v>22</v>
      </c>
      <c r="I9" s="13">
        <v>891111</v>
      </c>
    </row>
    <row r="10" spans="1:9" x14ac:dyDescent="0.35">
      <c r="A10" s="8" t="s">
        <v>33</v>
      </c>
      <c r="B10" s="16">
        <v>125000</v>
      </c>
      <c r="C10" s="17">
        <v>2000.0000000000002</v>
      </c>
      <c r="E10" s="8" t="s">
        <v>33</v>
      </c>
      <c r="F10" s="26">
        <v>2000</v>
      </c>
    </row>
    <row r="11" spans="1:9" x14ac:dyDescent="0.35">
      <c r="A11" s="9" t="s">
        <v>22</v>
      </c>
      <c r="B11" s="18">
        <v>754940.69999999937</v>
      </c>
      <c r="C11" s="19">
        <v>117999.99999999994</v>
      </c>
      <c r="E11" s="9" t="s">
        <v>22</v>
      </c>
      <c r="F11" s="10">
        <v>9360</v>
      </c>
    </row>
    <row r="12" spans="1:9" x14ac:dyDescent="0.35">
      <c r="C12" s="25"/>
    </row>
    <row r="14" spans="1:9" x14ac:dyDescent="0.35">
      <c r="A14" s="21" t="s">
        <v>35</v>
      </c>
      <c r="B14" s="27" t="s">
        <v>34</v>
      </c>
      <c r="C14" s="24" t="s">
        <v>36</v>
      </c>
      <c r="E14" s="11" t="s">
        <v>21</v>
      </c>
      <c r="G14" s="28">
        <f>E15</f>
        <v>0.85555555555555551</v>
      </c>
    </row>
    <row r="15" spans="1:9" x14ac:dyDescent="0.35">
      <c r="A15" s="18">
        <v>891111</v>
      </c>
      <c r="B15" s="30">
        <v>9360</v>
      </c>
      <c r="C15" s="19">
        <v>754940.69999999937</v>
      </c>
      <c r="E15" s="20">
        <v>0.85555555555555551</v>
      </c>
      <c r="G15" s="28">
        <f>1-G14</f>
        <v>0.14444444444444449</v>
      </c>
    </row>
    <row r="16" spans="1:9" x14ac:dyDescent="0.35">
      <c r="G16" s="29"/>
    </row>
    <row r="17" spans="5:7" x14ac:dyDescent="0.35">
      <c r="E17" s="11" t="s">
        <v>23</v>
      </c>
      <c r="G17" s="29">
        <f>E18</f>
        <v>0.85492063492063486</v>
      </c>
    </row>
    <row r="18" spans="5:7" x14ac:dyDescent="0.35">
      <c r="E18" s="20">
        <v>0.85492063492063486</v>
      </c>
      <c r="G18" s="28">
        <f>1-G17</f>
        <v>0.14507936507936514</v>
      </c>
    </row>
    <row r="20" spans="5:7" x14ac:dyDescent="0.35">
      <c r="E20" s="11" t="s">
        <v>24</v>
      </c>
      <c r="G20" s="29">
        <f>E21</f>
        <v>0.84476190476190471</v>
      </c>
    </row>
    <row r="21" spans="5:7" x14ac:dyDescent="0.35">
      <c r="E21" s="20">
        <v>0.84476190476190471</v>
      </c>
      <c r="G21" s="28">
        <f>1-G20</f>
        <v>0.15523809523809529</v>
      </c>
    </row>
    <row r="24" spans="5:7" x14ac:dyDescent="0.35">
      <c r="G24"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Data</vt:lpstr>
      <vt:lpstr>Pivot Tables</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Adenike Oni</cp:lastModifiedBy>
  <dcterms:created xsi:type="dcterms:W3CDTF">2014-05-13T23:37:49Z</dcterms:created>
  <dcterms:modified xsi:type="dcterms:W3CDTF">2024-07-25T18:55:30Z</dcterms:modified>
</cp:coreProperties>
</file>