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4" i="2"/>
  <c r="B12" i="2"/>
  <c r="B11" i="2" l="1"/>
  <c r="B10" i="2"/>
  <c r="B5" i="2"/>
  <c r="B6" i="2" s="1"/>
  <c r="B7" i="2" s="1"/>
  <c r="B23" i="1" l="1"/>
  <c r="B14" i="1"/>
  <c r="B12" i="1"/>
  <c r="M7" i="1"/>
  <c r="L7" i="1"/>
  <c r="K7" i="1"/>
  <c r="J7" i="1"/>
  <c r="I7" i="1"/>
  <c r="H7" i="1"/>
  <c r="G7" i="1"/>
  <c r="F7" i="1"/>
  <c r="E7" i="1"/>
  <c r="D7" i="1"/>
  <c r="C7" i="1"/>
  <c r="B7" i="1"/>
  <c r="A7" i="1"/>
</calcChain>
</file>

<file path=xl/sharedStrings.xml><?xml version="1.0" encoding="utf-8"?>
<sst xmlns="http://schemas.openxmlformats.org/spreadsheetml/2006/main" count="45" uniqueCount="38">
  <si>
    <t>Xi</t>
  </si>
  <si>
    <t>ni</t>
  </si>
  <si>
    <t>Wi</t>
  </si>
  <si>
    <t>частотный ряд</t>
  </si>
  <si>
    <t>Хmin</t>
  </si>
  <si>
    <t>Xmax</t>
  </si>
  <si>
    <t>R</t>
  </si>
  <si>
    <t>k</t>
  </si>
  <si>
    <t>h</t>
  </si>
  <si>
    <t xml:space="preserve">интервальный ряд </t>
  </si>
  <si>
    <t>[12, 12,24]</t>
  </si>
  <si>
    <t>(12,24, 12,48]</t>
  </si>
  <si>
    <t>(12,48, 12,72]</t>
  </si>
  <si>
    <t>(12,72, 12,96]</t>
  </si>
  <si>
    <t>(12,96, 13,2]</t>
  </si>
  <si>
    <t xml:space="preserve">Дискретный вариационный ряд </t>
  </si>
  <si>
    <t>xi</t>
  </si>
  <si>
    <t>M(X)</t>
  </si>
  <si>
    <t>D(X)</t>
  </si>
  <si>
    <t>Q(X)</t>
  </si>
  <si>
    <t>мода</t>
  </si>
  <si>
    <t>медиана</t>
  </si>
  <si>
    <t>размах</t>
  </si>
  <si>
    <t>коэффициент вариации</t>
  </si>
  <si>
    <t>среднее абсолютное отклонение</t>
  </si>
  <si>
    <t>выборочное среднее</t>
  </si>
  <si>
    <t>стандартное отклонение</t>
  </si>
  <si>
    <t>выборочная дисперсия</t>
  </si>
  <si>
    <t>M(x)</t>
  </si>
  <si>
    <t>точное</t>
  </si>
  <si>
    <t>грубое</t>
  </si>
  <si>
    <t>12,567&lt;a&lt;12,723</t>
  </si>
  <si>
    <t>12,553&lt;a&lt;12,737</t>
  </si>
  <si>
    <t>12,523&lt;a&lt;12,767</t>
  </si>
  <si>
    <t>D(x)</t>
  </si>
  <si>
    <t>0,04464&lt;a&lt;0,69936</t>
  </si>
  <si>
    <t>0,23436&lt;a&lt;0,50964</t>
  </si>
  <si>
    <t>0,15624&lt;a&lt;0,58776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</si>
</sst>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C0D6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Border="1" applyAlignment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0" xfId="1"/>
    <xf numFmtId="0" fontId="1" fillId="3" borderId="1" xfId="1" applyBorder="1"/>
    <xf numFmtId="0" fontId="1" fillId="3" borderId="4" xfId="1" applyBorder="1" applyAlignment="1">
      <alignment horizontal="center"/>
    </xf>
    <xf numFmtId="0" fontId="1" fillId="3" borderId="5" xfId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colors>
    <mruColors>
      <color rgb="FFE6C0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полигон частот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9073490813648288E-2"/>
          <c:y val="0.16689613581539303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Лист1!$A$5:$M$5</c:f>
              <c:numCache>
                <c:formatCode>General</c:formatCode>
                <c:ptCount val="13"/>
                <c:pt idx="0">
                  <c:v>12</c:v>
                </c:pt>
                <c:pt idx="1">
                  <c:v>12.1</c:v>
                </c:pt>
                <c:pt idx="2">
                  <c:v>12.2</c:v>
                </c:pt>
                <c:pt idx="3">
                  <c:v>12.3</c:v>
                </c:pt>
                <c:pt idx="4">
                  <c:v>12.4</c:v>
                </c:pt>
                <c:pt idx="5">
                  <c:v>12.5</c:v>
                </c:pt>
                <c:pt idx="6">
                  <c:v>12.6</c:v>
                </c:pt>
                <c:pt idx="7">
                  <c:v>12.7</c:v>
                </c:pt>
                <c:pt idx="8">
                  <c:v>12.8</c:v>
                </c:pt>
                <c:pt idx="9">
                  <c:v>12.9</c:v>
                </c:pt>
                <c:pt idx="10">
                  <c:v>13</c:v>
                </c:pt>
                <c:pt idx="11">
                  <c:v>13.1</c:v>
                </c:pt>
                <c:pt idx="12">
                  <c:v>13.2</c:v>
                </c:pt>
              </c:numCache>
            </c:numRef>
          </c:cat>
          <c:val>
            <c:numRef>
              <c:f>Лист1!$A$6:$M$6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E-4B83-AC15-FC8EB8B1A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12832"/>
        <c:axId val="2141409024"/>
      </c:lineChart>
      <c:catAx>
        <c:axId val="21414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09024"/>
        <c:crosses val="autoZero"/>
        <c:auto val="1"/>
        <c:lblAlgn val="ctr"/>
        <c:lblOffset val="100"/>
        <c:noMultiLvlLbl val="0"/>
      </c:catAx>
      <c:valAx>
        <c:axId val="21414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1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14260717410324E-2"/>
          <c:y val="0.17592592592592593"/>
          <c:w val="0.9155301837270341"/>
          <c:h val="0.716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Лист1!$B$21:$F$21</c:f>
              <c:numCache>
                <c:formatCode>General</c:formatCode>
                <c:ptCount val="5"/>
                <c:pt idx="0">
                  <c:v>12.12</c:v>
                </c:pt>
                <c:pt idx="1">
                  <c:v>12.36</c:v>
                </c:pt>
                <c:pt idx="2">
                  <c:v>12.6</c:v>
                </c:pt>
                <c:pt idx="3">
                  <c:v>12.84</c:v>
                </c:pt>
                <c:pt idx="4">
                  <c:v>13.08</c:v>
                </c:pt>
              </c:numCache>
            </c:numRef>
          </c:cat>
          <c:val>
            <c:numRef>
              <c:f>Лист1!$B$22:$F$22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6-49FD-AAA5-37061DF8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408480"/>
        <c:axId val="2141415008"/>
      </c:barChart>
      <c:catAx>
        <c:axId val="2141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15008"/>
        <c:crosses val="autoZero"/>
        <c:auto val="1"/>
        <c:lblAlgn val="ctr"/>
        <c:lblOffset val="100"/>
        <c:noMultiLvlLbl val="0"/>
      </c:catAx>
      <c:valAx>
        <c:axId val="21414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14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6708333333333336"/>
          <c:w val="0.8966272965879265"/>
          <c:h val="0.725517279090113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Лист2!$A$2:$M$2</c:f>
              <c:numCache>
                <c:formatCode>General</c:formatCode>
                <c:ptCount val="13"/>
                <c:pt idx="0">
                  <c:v>12</c:v>
                </c:pt>
                <c:pt idx="1">
                  <c:v>12.1</c:v>
                </c:pt>
                <c:pt idx="2">
                  <c:v>12.2</c:v>
                </c:pt>
                <c:pt idx="3">
                  <c:v>12.3</c:v>
                </c:pt>
                <c:pt idx="4">
                  <c:v>12.4</c:v>
                </c:pt>
                <c:pt idx="5">
                  <c:v>12.5</c:v>
                </c:pt>
                <c:pt idx="6">
                  <c:v>12.6</c:v>
                </c:pt>
                <c:pt idx="7">
                  <c:v>12.7</c:v>
                </c:pt>
                <c:pt idx="8">
                  <c:v>12.8</c:v>
                </c:pt>
                <c:pt idx="9">
                  <c:v>12.9</c:v>
                </c:pt>
                <c:pt idx="10">
                  <c:v>13</c:v>
                </c:pt>
                <c:pt idx="11">
                  <c:v>13.1</c:v>
                </c:pt>
                <c:pt idx="12">
                  <c:v>13.2</c:v>
                </c:pt>
              </c:numCache>
            </c:numRef>
          </c:cat>
          <c:val>
            <c:numRef>
              <c:f>Лист2!$A$3:$M$3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2-4248-A2AD-DAE6B34A6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222000"/>
        <c:axId val="1098224080"/>
      </c:lineChart>
      <c:catAx>
        <c:axId val="109822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224080"/>
        <c:crosses val="autoZero"/>
        <c:auto val="1"/>
        <c:lblAlgn val="ctr"/>
        <c:lblOffset val="100"/>
        <c:noMultiLvlLbl val="0"/>
      </c:catAx>
      <c:valAx>
        <c:axId val="10982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2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chart" Target="../charts/chart3.xm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262890</xdr:colOff>
      <xdr:row>7</xdr:row>
      <xdr:rowOff>167640</xdr:rowOff>
    </xdr:from>
    <xdr:to>
      <xdr:col>16</xdr:col>
      <xdr:colOff>567690</xdr:colOff>
      <xdr:row>22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23</xdr:row>
      <xdr:rowOff>15240</xdr:rowOff>
    </xdr:from>
    <xdr:to>
      <xdr:col>16</xdr:col>
      <xdr:colOff>601980</xdr:colOff>
      <xdr:row>37</xdr:row>
      <xdr:rowOff>83820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144780</xdr:colOff>
      <xdr:row>23</xdr:row>
      <xdr:rowOff>152400</xdr:rowOff>
    </xdr:from>
    <xdr:to>
      <xdr:col>5</xdr:col>
      <xdr:colOff>893171</xdr:colOff>
      <xdr:row>37</xdr:row>
      <xdr:rowOff>132635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4358640"/>
          <a:ext cx="5236571" cy="25405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10</xdr:row>
      <xdr:rowOff>114300</xdr:rowOff>
    </xdr:from>
    <xdr:to>
      <xdr:col>18</xdr:col>
      <xdr:colOff>66675</xdr:colOff>
      <xdr:row>25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15</xdr:row>
      <xdr:rowOff>171450</xdr:rowOff>
    </xdr:from>
    <xdr:to>
      <xdr:col>14</xdr:col>
      <xdr:colOff>152400</xdr:colOff>
      <xdr:row>23</xdr:row>
      <xdr:rowOff>85725</xdr:rowOff>
    </xdr:to>
    <xdr:cxnSp macro="">
      <xdr:nvCxnSpPr>
        <xdr:cNvPr id="10" name="Прямая соединительная линия 9"/>
        <xdr:cNvCxnSpPr/>
      </xdr:nvCxnSpPr>
      <xdr:spPr>
        <a:xfrm flipV="1">
          <a:off x="12030075" y="3028950"/>
          <a:ext cx="0" cy="14382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15</xdr:row>
      <xdr:rowOff>180975</xdr:rowOff>
    </xdr:from>
    <xdr:to>
      <xdr:col>15</xdr:col>
      <xdr:colOff>114300</xdr:colOff>
      <xdr:row>23</xdr:row>
      <xdr:rowOff>95250</xdr:rowOff>
    </xdr:to>
    <xdr:cxnSp macro="">
      <xdr:nvCxnSpPr>
        <xdr:cNvPr id="11" name="Прямая соединительная линия 10"/>
        <xdr:cNvCxnSpPr/>
      </xdr:nvCxnSpPr>
      <xdr:spPr>
        <a:xfrm flipV="1">
          <a:off x="12601575" y="3038475"/>
          <a:ext cx="0" cy="14382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15</xdr:row>
      <xdr:rowOff>171450</xdr:rowOff>
    </xdr:from>
    <xdr:to>
      <xdr:col>14</xdr:col>
      <xdr:colOff>76200</xdr:colOff>
      <xdr:row>23</xdr:row>
      <xdr:rowOff>85725</xdr:rowOff>
    </xdr:to>
    <xdr:cxnSp macro="">
      <xdr:nvCxnSpPr>
        <xdr:cNvPr id="12" name="Прямая соединительная линия 11"/>
        <xdr:cNvCxnSpPr/>
      </xdr:nvCxnSpPr>
      <xdr:spPr>
        <a:xfrm flipV="1">
          <a:off x="11953875" y="3028950"/>
          <a:ext cx="0" cy="1438275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15</xdr:row>
      <xdr:rowOff>171450</xdr:rowOff>
    </xdr:from>
    <xdr:to>
      <xdr:col>15</xdr:col>
      <xdr:colOff>171450</xdr:colOff>
      <xdr:row>23</xdr:row>
      <xdr:rowOff>85725</xdr:rowOff>
    </xdr:to>
    <xdr:cxnSp macro="">
      <xdr:nvCxnSpPr>
        <xdr:cNvPr id="13" name="Прямая соединительная линия 12"/>
        <xdr:cNvCxnSpPr/>
      </xdr:nvCxnSpPr>
      <xdr:spPr>
        <a:xfrm flipV="1">
          <a:off x="12658725" y="3028950"/>
          <a:ext cx="0" cy="1438275"/>
        </a:xfrm>
        <a:prstGeom prst="line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15</xdr:row>
      <xdr:rowOff>171450</xdr:rowOff>
    </xdr:from>
    <xdr:to>
      <xdr:col>14</xdr:col>
      <xdr:colOff>0</xdr:colOff>
      <xdr:row>23</xdr:row>
      <xdr:rowOff>85725</xdr:rowOff>
    </xdr:to>
    <xdr:cxnSp macro="">
      <xdr:nvCxnSpPr>
        <xdr:cNvPr id="14" name="Прямая соединительная линия 13"/>
        <xdr:cNvCxnSpPr/>
      </xdr:nvCxnSpPr>
      <xdr:spPr>
        <a:xfrm flipV="1">
          <a:off x="11877675" y="3028950"/>
          <a:ext cx="0" cy="1438275"/>
        </a:xfrm>
        <a:prstGeom prst="line">
          <a:avLst/>
        </a:prstGeom>
        <a:ln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15</xdr:row>
      <xdr:rowOff>171450</xdr:rowOff>
    </xdr:from>
    <xdr:to>
      <xdr:col>15</xdr:col>
      <xdr:colOff>238125</xdr:colOff>
      <xdr:row>23</xdr:row>
      <xdr:rowOff>85725</xdr:rowOff>
    </xdr:to>
    <xdr:cxnSp macro="">
      <xdr:nvCxnSpPr>
        <xdr:cNvPr id="15" name="Прямая соединительная линия 14"/>
        <xdr:cNvCxnSpPr/>
      </xdr:nvCxnSpPr>
      <xdr:spPr>
        <a:xfrm flipV="1">
          <a:off x="12725400" y="3028950"/>
          <a:ext cx="0" cy="1438275"/>
        </a:xfrm>
        <a:prstGeom prst="line">
          <a:avLst/>
        </a:prstGeom>
        <a:ln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17</xdr:row>
      <xdr:rowOff>47625</xdr:rowOff>
    </xdr:from>
    <xdr:to>
      <xdr:col>4</xdr:col>
      <xdr:colOff>411297</xdr:colOff>
      <xdr:row>36</xdr:row>
      <xdr:rowOff>76200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5038"/>
        <a:stretch/>
      </xdr:blipFill>
      <xdr:spPr>
        <a:xfrm>
          <a:off x="180975" y="3286125"/>
          <a:ext cx="4211772" cy="3648075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495300</xdr:colOff>
      <xdr:row>17</xdr:row>
      <xdr:rowOff>66675</xdr:rowOff>
    </xdr:from>
    <xdr:to>
      <xdr:col>7</xdr:col>
      <xdr:colOff>47625</xdr:colOff>
      <xdr:row>39</xdr:row>
      <xdr:rowOff>117475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0" y="3305175"/>
          <a:ext cx="3181350" cy="424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37</xdr:row>
      <xdr:rowOff>19050</xdr:rowOff>
    </xdr:from>
    <xdr:to>
      <xdr:col>2</xdr:col>
      <xdr:colOff>238125</xdr:colOff>
      <xdr:row>57</xdr:row>
      <xdr:rowOff>95250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067550"/>
          <a:ext cx="2914650" cy="388620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1</cdr:x>
      <cdr:y>0.47569</cdr:y>
    </cdr:from>
    <cdr:to>
      <cdr:x>1</cdr:x>
      <cdr:y>1</cdr:y>
    </cdr:to>
    <cdr:cxnSp macro="">
      <cdr:nvCxnSpPr>
        <cdr:cNvPr id="2" name="Прямая соединительная линия 1"/>
        <cdr:cNvCxnSpPr/>
      </cdr:nvCxnSpPr>
      <cdr:spPr>
        <a:xfrm xmlns:a="http://schemas.openxmlformats.org/drawingml/2006/main" flipV="1">
          <a:off x="12080875" y="3079750"/>
          <a:ext cx="0" cy="1438275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F13" sqref="F13"/>
    </sheetView>
  </sheetViews>
  <sheetFormatPr defaultRowHeight="15" x14ac:dyDescent="0.25"/>
  <cols>
    <col min="1" max="1" width="10.28515625" customWidth="1"/>
    <col min="2" max="2" width="13.140625" customWidth="1"/>
    <col min="3" max="3" width="14" customWidth="1"/>
    <col min="4" max="4" width="15" customWidth="1"/>
    <col min="5" max="5" width="13" customWidth="1"/>
    <col min="6" max="6" width="14.140625" customWidth="1"/>
    <col min="7" max="7" width="15.5703125" customWidth="1"/>
    <col min="8" max="9" width="16.140625" customWidth="1"/>
  </cols>
  <sheetData>
    <row r="1" spans="1:14" x14ac:dyDescent="0.25">
      <c r="A1">
        <v>12</v>
      </c>
      <c r="B1">
        <v>12.1</v>
      </c>
      <c r="C1">
        <v>12.1</v>
      </c>
      <c r="D1">
        <v>12.2</v>
      </c>
      <c r="E1">
        <v>12.3</v>
      </c>
      <c r="F1">
        <v>12.4</v>
      </c>
      <c r="G1">
        <v>12.5</v>
      </c>
      <c r="H1">
        <v>12.5</v>
      </c>
      <c r="I1">
        <v>12.6</v>
      </c>
      <c r="J1">
        <v>12.6</v>
      </c>
    </row>
    <row r="2" spans="1:14" x14ac:dyDescent="0.25">
      <c r="A2">
        <v>12.7</v>
      </c>
      <c r="B2">
        <v>12.8</v>
      </c>
      <c r="C2">
        <v>12.8</v>
      </c>
      <c r="D2">
        <v>12.9</v>
      </c>
      <c r="E2">
        <v>13</v>
      </c>
      <c r="F2">
        <v>13</v>
      </c>
      <c r="G2">
        <v>13</v>
      </c>
      <c r="H2">
        <v>13.1</v>
      </c>
      <c r="I2">
        <v>13.1</v>
      </c>
      <c r="J2">
        <v>13.2</v>
      </c>
    </row>
    <row r="4" spans="1:14" x14ac:dyDescent="0.25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8"/>
    </row>
    <row r="5" spans="1:14" x14ac:dyDescent="0.25">
      <c r="A5" s="5">
        <v>12</v>
      </c>
      <c r="B5" s="5">
        <v>12.1</v>
      </c>
      <c r="C5" s="5">
        <v>12.2</v>
      </c>
      <c r="D5" s="5">
        <v>12.3</v>
      </c>
      <c r="E5" s="5">
        <v>12.4</v>
      </c>
      <c r="F5" s="5">
        <v>12.5</v>
      </c>
      <c r="G5" s="5">
        <v>12.6</v>
      </c>
      <c r="H5" s="5">
        <v>12.7</v>
      </c>
      <c r="I5" s="5">
        <v>12.8</v>
      </c>
      <c r="J5" s="5">
        <v>12.9</v>
      </c>
      <c r="K5" s="5">
        <v>13</v>
      </c>
      <c r="L5" s="5">
        <v>13.1</v>
      </c>
      <c r="M5" s="5">
        <v>13.2</v>
      </c>
      <c r="N5" s="7" t="s">
        <v>0</v>
      </c>
    </row>
    <row r="6" spans="1:14" x14ac:dyDescent="0.25">
      <c r="A6" s="3">
        <v>1</v>
      </c>
      <c r="B6" s="3">
        <v>2</v>
      </c>
      <c r="C6" s="3">
        <v>1</v>
      </c>
      <c r="D6" s="3">
        <v>1</v>
      </c>
      <c r="E6" s="3">
        <v>1</v>
      </c>
      <c r="F6" s="3">
        <v>2</v>
      </c>
      <c r="G6" s="3">
        <v>2</v>
      </c>
      <c r="H6" s="3">
        <v>1</v>
      </c>
      <c r="I6" s="3">
        <v>2</v>
      </c>
      <c r="J6" s="3">
        <v>1</v>
      </c>
      <c r="K6" s="3">
        <v>3</v>
      </c>
      <c r="L6" s="3">
        <v>2</v>
      </c>
      <c r="M6" s="3">
        <v>1</v>
      </c>
      <c r="N6" s="7" t="s">
        <v>1</v>
      </c>
    </row>
    <row r="7" spans="1:14" x14ac:dyDescent="0.25">
      <c r="A7" s="3">
        <f>1/20</f>
        <v>0.05</v>
      </c>
      <c r="B7" s="3">
        <f>2/20</f>
        <v>0.1</v>
      </c>
      <c r="C7" s="3">
        <f>1/20</f>
        <v>0.05</v>
      </c>
      <c r="D7" s="3">
        <f>1/20</f>
        <v>0.05</v>
      </c>
      <c r="E7" s="3">
        <f>1/20</f>
        <v>0.05</v>
      </c>
      <c r="F7" s="3">
        <f>2/20</f>
        <v>0.1</v>
      </c>
      <c r="G7" s="3">
        <f>2/20</f>
        <v>0.1</v>
      </c>
      <c r="H7" s="3">
        <f>1/20</f>
        <v>0.05</v>
      </c>
      <c r="I7" s="3">
        <f>2/20</f>
        <v>0.1</v>
      </c>
      <c r="J7" s="3">
        <f>1/20</f>
        <v>0.05</v>
      </c>
      <c r="K7" s="3">
        <f>3/20</f>
        <v>0.15</v>
      </c>
      <c r="L7" s="3">
        <f>2/20</f>
        <v>0.1</v>
      </c>
      <c r="M7" s="3">
        <f>1/20</f>
        <v>0.05</v>
      </c>
      <c r="N7" s="7" t="s">
        <v>2</v>
      </c>
    </row>
    <row r="10" spans="1:14" x14ac:dyDescent="0.25">
      <c r="A10" s="7" t="s">
        <v>4</v>
      </c>
      <c r="B10" s="3">
        <v>12</v>
      </c>
    </row>
    <row r="11" spans="1:14" x14ac:dyDescent="0.25">
      <c r="A11" s="7" t="s">
        <v>5</v>
      </c>
      <c r="B11" s="3">
        <v>13.2</v>
      </c>
    </row>
    <row r="12" spans="1:14" x14ac:dyDescent="0.25">
      <c r="A12" s="7" t="s">
        <v>6</v>
      </c>
      <c r="B12" s="3">
        <f>B11-B10</f>
        <v>1.1999999999999993</v>
      </c>
    </row>
    <row r="13" spans="1:14" x14ac:dyDescent="0.25">
      <c r="A13" s="7" t="s">
        <v>7</v>
      </c>
      <c r="B13" s="3">
        <v>5</v>
      </c>
    </row>
    <row r="14" spans="1:14" x14ac:dyDescent="0.25">
      <c r="A14" s="7" t="s">
        <v>8</v>
      </c>
      <c r="B14" s="3">
        <f>(B11-B10)/B13</f>
        <v>0.23999999999999985</v>
      </c>
    </row>
    <row r="16" spans="1:14" x14ac:dyDescent="0.25">
      <c r="A16" s="9" t="s">
        <v>9</v>
      </c>
      <c r="B16" s="10"/>
      <c r="C16" s="10"/>
      <c r="D16" s="10"/>
      <c r="E16" s="10"/>
      <c r="F16" s="11"/>
      <c r="G16" s="6"/>
      <c r="H16" s="6"/>
      <c r="I16" s="6"/>
    </row>
    <row r="17" spans="1:9" x14ac:dyDescent="0.25">
      <c r="A17" s="2" t="s">
        <v>10</v>
      </c>
      <c r="B17" s="2" t="s">
        <v>11</v>
      </c>
      <c r="C17" s="2" t="s">
        <v>12</v>
      </c>
      <c r="D17" s="2" t="s">
        <v>13</v>
      </c>
      <c r="E17" s="2" t="s">
        <v>14</v>
      </c>
      <c r="F17" s="3"/>
      <c r="G17" s="1"/>
      <c r="H17" s="1"/>
      <c r="I17" s="12"/>
    </row>
    <row r="18" spans="1:9" x14ac:dyDescent="0.25">
      <c r="A18" s="3">
        <v>4</v>
      </c>
      <c r="B18" s="3">
        <v>2</v>
      </c>
      <c r="C18" s="3">
        <v>5</v>
      </c>
      <c r="D18" s="3">
        <v>3</v>
      </c>
      <c r="E18" s="3">
        <v>6</v>
      </c>
      <c r="F18" s="7" t="s">
        <v>1</v>
      </c>
      <c r="G18" s="1"/>
      <c r="H18" s="1"/>
      <c r="I18" s="12"/>
    </row>
    <row r="20" spans="1:9" x14ac:dyDescent="0.25">
      <c r="A20" s="9" t="s">
        <v>15</v>
      </c>
      <c r="B20" s="10"/>
      <c r="C20" s="10"/>
      <c r="D20" s="10"/>
      <c r="E20" s="10"/>
      <c r="F20" s="11"/>
      <c r="G20" s="4"/>
    </row>
    <row r="21" spans="1:9" x14ac:dyDescent="0.25">
      <c r="A21" s="7" t="s">
        <v>16</v>
      </c>
      <c r="B21" s="3">
        <v>12.12</v>
      </c>
      <c r="C21" s="3">
        <v>12.36</v>
      </c>
      <c r="D21" s="3">
        <v>12.6</v>
      </c>
      <c r="E21" s="3">
        <v>12.84</v>
      </c>
      <c r="F21" s="3">
        <v>13.08</v>
      </c>
    </row>
    <row r="22" spans="1:9" x14ac:dyDescent="0.25">
      <c r="A22" s="7" t="s">
        <v>1</v>
      </c>
      <c r="B22" s="3">
        <v>4</v>
      </c>
      <c r="C22" s="3">
        <v>2</v>
      </c>
      <c r="D22" s="3">
        <v>5</v>
      </c>
      <c r="E22" s="3">
        <v>3</v>
      </c>
      <c r="F22" s="3">
        <v>6</v>
      </c>
    </row>
    <row r="23" spans="1:9" x14ac:dyDescent="0.25">
      <c r="A23" s="7" t="s">
        <v>2</v>
      </c>
      <c r="B23" s="3">
        <f>4/20</f>
        <v>0.2</v>
      </c>
      <c r="C23" s="3">
        <v>0.1</v>
      </c>
      <c r="D23" s="3">
        <v>0.25</v>
      </c>
      <c r="E23" s="3">
        <v>0.15</v>
      </c>
      <c r="F23" s="3">
        <v>0.3</v>
      </c>
    </row>
  </sheetData>
  <mergeCells count="4">
    <mergeCell ref="A20:F20"/>
    <mergeCell ref="A4:M4"/>
    <mergeCell ref="I17:I18"/>
    <mergeCell ref="A16:F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P29" sqref="P29"/>
    </sheetView>
  </sheetViews>
  <sheetFormatPr defaultRowHeight="15" x14ac:dyDescent="0.25"/>
  <cols>
    <col min="1" max="1" width="30.42578125" customWidth="1"/>
    <col min="2" max="2" width="11" bestFit="1" customWidth="1"/>
    <col min="5" max="5" width="17.42578125" customWidth="1"/>
    <col min="6" max="6" width="18.5703125" customWidth="1"/>
    <col min="7" max="7" width="18.42578125" customWidth="1"/>
  </cols>
  <sheetData>
    <row r="1" spans="1:14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</row>
    <row r="2" spans="1:14" x14ac:dyDescent="0.25">
      <c r="A2" s="5">
        <v>12</v>
      </c>
      <c r="B2" s="5">
        <v>12.1</v>
      </c>
      <c r="C2" s="5">
        <v>12.2</v>
      </c>
      <c r="D2" s="5">
        <v>12.3</v>
      </c>
      <c r="E2" s="5">
        <v>12.4</v>
      </c>
      <c r="F2" s="5">
        <v>12.5</v>
      </c>
      <c r="G2" s="5">
        <v>12.6</v>
      </c>
      <c r="H2" s="5">
        <v>12.7</v>
      </c>
      <c r="I2" s="5">
        <v>12.8</v>
      </c>
      <c r="J2" s="5">
        <v>12.9</v>
      </c>
      <c r="K2" s="5">
        <v>13</v>
      </c>
      <c r="L2" s="5">
        <v>13.1</v>
      </c>
      <c r="M2" s="5">
        <v>13.2</v>
      </c>
      <c r="N2" s="17" t="s">
        <v>0</v>
      </c>
    </row>
    <row r="3" spans="1:14" x14ac:dyDescent="0.25">
      <c r="A3" s="3">
        <v>1</v>
      </c>
      <c r="B3" s="3">
        <v>2</v>
      </c>
      <c r="C3" s="3">
        <v>1</v>
      </c>
      <c r="D3" s="3">
        <v>1</v>
      </c>
      <c r="E3" s="3">
        <v>1</v>
      </c>
      <c r="F3" s="3">
        <v>2</v>
      </c>
      <c r="G3" s="3">
        <v>2</v>
      </c>
      <c r="H3" s="3">
        <v>1</v>
      </c>
      <c r="I3" s="3">
        <v>2</v>
      </c>
      <c r="J3" s="3">
        <v>1</v>
      </c>
      <c r="K3" s="3">
        <v>3</v>
      </c>
      <c r="L3" s="3">
        <v>2</v>
      </c>
      <c r="M3" s="3">
        <v>1</v>
      </c>
      <c r="N3" s="17" t="s">
        <v>1</v>
      </c>
    </row>
    <row r="4" spans="1:14" x14ac:dyDescent="0.25">
      <c r="E4" s="12"/>
      <c r="F4" s="12"/>
      <c r="G4" s="12"/>
      <c r="H4" s="12"/>
      <c r="I4" s="12"/>
      <c r="J4" s="12"/>
    </row>
    <row r="5" spans="1:14" x14ac:dyDescent="0.25">
      <c r="A5" s="17" t="s">
        <v>17</v>
      </c>
      <c r="B5" s="3">
        <f>(A2+B2+C2+D2+E2+F2+G2+H2+I2+J2+K2+L2+M2)/20</f>
        <v>8.19</v>
      </c>
    </row>
    <row r="6" spans="1:14" x14ac:dyDescent="0.25">
      <c r="A6" s="17" t="s">
        <v>18</v>
      </c>
      <c r="B6" s="3">
        <f>((A2-B5)^2+(B2-B5)^2+(C2-B5)^2+(D2-B5)^2+(E2-B5)^2+(F2-B5)^2+(G2-B5)^2+(H2-B5)^2+(I2-B5)^2+(J2-B5)^2+(K2-B5)^2+(L2-B5)^2+(M2-B5)^2)/20-1</f>
        <v>11.732265000000002</v>
      </c>
    </row>
    <row r="7" spans="1:14" x14ac:dyDescent="0.25">
      <c r="A7" s="17" t="s">
        <v>19</v>
      </c>
      <c r="B7" s="3">
        <f>SQRT((20/(20-1))*B6)</f>
        <v>3.5142214830000325</v>
      </c>
    </row>
    <row r="9" spans="1:14" x14ac:dyDescent="0.25">
      <c r="A9" s="16" t="s">
        <v>20</v>
      </c>
      <c r="B9" s="3">
        <v>13</v>
      </c>
      <c r="D9" s="17" t="s">
        <v>28</v>
      </c>
      <c r="E9" s="17">
        <v>0.9</v>
      </c>
      <c r="F9" s="17">
        <v>0.95</v>
      </c>
      <c r="G9" s="17">
        <v>0.99</v>
      </c>
      <c r="I9" s="12"/>
      <c r="J9" s="12"/>
      <c r="K9" s="12"/>
      <c r="L9" s="12"/>
      <c r="M9" s="12"/>
      <c r="N9" s="12"/>
    </row>
    <row r="10" spans="1:14" x14ac:dyDescent="0.25">
      <c r="A10" s="17" t="s">
        <v>21</v>
      </c>
      <c r="B10" s="3">
        <f>(G2+H2)/2</f>
        <v>12.649999999999999</v>
      </c>
      <c r="D10" s="17" t="s">
        <v>29</v>
      </c>
      <c r="E10" s="13">
        <v>8.19</v>
      </c>
      <c r="F10" s="14"/>
      <c r="G10" s="15"/>
      <c r="I10" s="12"/>
      <c r="J10" s="12"/>
      <c r="K10" s="12"/>
      <c r="L10" s="12"/>
      <c r="M10" s="12"/>
      <c r="N10" s="12"/>
    </row>
    <row r="11" spans="1:14" x14ac:dyDescent="0.25">
      <c r="A11" s="17" t="s">
        <v>22</v>
      </c>
      <c r="B11" s="3">
        <f>M2-A2</f>
        <v>1.1999999999999993</v>
      </c>
      <c r="D11" s="17" t="s">
        <v>30</v>
      </c>
      <c r="E11" s="21" t="s">
        <v>31</v>
      </c>
      <c r="F11" s="22" t="s">
        <v>32</v>
      </c>
      <c r="G11" s="20" t="s">
        <v>33</v>
      </c>
    </row>
    <row r="12" spans="1:14" x14ac:dyDescent="0.25">
      <c r="A12" s="17" t="s">
        <v>25</v>
      </c>
      <c r="B12" s="3">
        <f>(A2*A3+B2*B3+C2*C3+D2*D3+E2*E3+F2*F3+G2*G3+H2*H3+I2*I3+J2*J3+K2*K3+L2*L3+M2*M3)/20</f>
        <v>12.645</v>
      </c>
    </row>
    <row r="13" spans="1:14" x14ac:dyDescent="0.25">
      <c r="A13" s="17" t="s">
        <v>24</v>
      </c>
      <c r="B13" s="3">
        <f>0.212</f>
        <v>0.21199999999999999</v>
      </c>
      <c r="D13" s="17" t="s">
        <v>34</v>
      </c>
      <c r="E13" s="17">
        <v>0.9</v>
      </c>
      <c r="F13" s="17">
        <v>0.95</v>
      </c>
      <c r="G13" s="17">
        <v>0.99</v>
      </c>
    </row>
    <row r="14" spans="1:14" x14ac:dyDescent="0.25">
      <c r="A14" s="17" t="s">
        <v>27</v>
      </c>
      <c r="B14" s="3">
        <f>0.139</f>
        <v>0.13900000000000001</v>
      </c>
      <c r="D14" s="17" t="s">
        <v>30</v>
      </c>
      <c r="E14" s="3" t="s">
        <v>35</v>
      </c>
      <c r="F14" s="3" t="s">
        <v>36</v>
      </c>
      <c r="G14" s="3" t="s">
        <v>37</v>
      </c>
    </row>
    <row r="15" spans="1:14" x14ac:dyDescent="0.25">
      <c r="A15" s="17" t="s">
        <v>26</v>
      </c>
      <c r="B15" s="3">
        <v>0.372</v>
      </c>
      <c r="D15" s="17" t="s">
        <v>29</v>
      </c>
      <c r="E15" s="13">
        <v>11.732265</v>
      </c>
      <c r="F15" s="14"/>
      <c r="G15" s="15"/>
    </row>
    <row r="16" spans="1:14" x14ac:dyDescent="0.25">
      <c r="A16" s="17" t="s">
        <v>23</v>
      </c>
      <c r="B16" s="3">
        <v>2.9409999999999998</v>
      </c>
    </row>
  </sheetData>
  <mergeCells count="8">
    <mergeCell ref="A1:M1"/>
    <mergeCell ref="E10:G10"/>
    <mergeCell ref="E15:G15"/>
    <mergeCell ref="I10:N10"/>
    <mergeCell ref="E4:F4"/>
    <mergeCell ref="G4:H4"/>
    <mergeCell ref="I4:J4"/>
    <mergeCell ref="I9:N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2022-10-06T07:57:24Z</dcterms:modified>
</cp:coreProperties>
</file>