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e96a89a7a77bdd/Desktop/Excel_Learn/"/>
    </mc:Choice>
  </mc:AlternateContent>
  <xr:revisionPtr revIDLastSave="811" documentId="8_{5D36D274-156E-4EBD-B58B-CAAB9321C13D}" xr6:coauthVersionLast="47" xr6:coauthVersionMax="47" xr10:uidLastSave="{CFD15B68-115E-4A78-A3E5-C4FAE3D1DC86}"/>
  <bookViews>
    <workbookView xWindow="-108" yWindow="-108" windowWidth="23256" windowHeight="12456" activeTab="3" xr2:uid="{848C401D-260F-445E-A193-E8C17CF1FFCD}"/>
  </bookViews>
  <sheets>
    <sheet name="Excel_basic_Fun" sheetId="1" r:id="rId1"/>
    <sheet name="Filtering data" sheetId="2" r:id="rId2"/>
    <sheet name="operations&amp; formulas" sheetId="3" r:id="rId3"/>
    <sheet name="Text Fun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1" i="4"/>
  <c r="K12" i="4"/>
  <c r="K13" i="4"/>
  <c r="K14" i="4"/>
  <c r="K15" i="4"/>
  <c r="K11" i="4"/>
  <c r="J12" i="4"/>
  <c r="J13" i="4"/>
  <c r="J14" i="4"/>
  <c r="J15" i="4"/>
  <c r="J11" i="4"/>
  <c r="G12" i="4"/>
  <c r="G13" i="4"/>
  <c r="G14" i="4"/>
  <c r="G15" i="4"/>
  <c r="G11" i="4"/>
  <c r="N4" i="4"/>
  <c r="I12" i="4"/>
  <c r="I13" i="4"/>
  <c r="I14" i="4"/>
  <c r="I15" i="4"/>
  <c r="I11" i="4"/>
  <c r="E12" i="4"/>
  <c r="F12" i="4" s="1"/>
  <c r="E13" i="4"/>
  <c r="F13" i="4" s="1"/>
  <c r="E14" i="4"/>
  <c r="E15" i="4"/>
  <c r="E11" i="4"/>
  <c r="P11" i="3"/>
  <c r="P10" i="3"/>
  <c r="F11" i="3"/>
  <c r="E12" i="3"/>
  <c r="E11" i="3"/>
  <c r="D11" i="3"/>
  <c r="C12" i="3"/>
  <c r="C11" i="3"/>
  <c r="H15" i="4" l="1"/>
  <c r="H14" i="4"/>
  <c r="H11" i="4"/>
  <c r="H13" i="4"/>
  <c r="H12" i="4"/>
  <c r="F11" i="4"/>
  <c r="F15" i="4"/>
  <c r="F14" i="4"/>
</calcChain>
</file>

<file path=xl/sharedStrings.xml><?xml version="1.0" encoding="utf-8"?>
<sst xmlns="http://schemas.openxmlformats.org/spreadsheetml/2006/main" count="249" uniqueCount="180">
  <si>
    <t>Date</t>
  </si>
  <si>
    <t>Category</t>
  </si>
  <si>
    <t>Price</t>
  </si>
  <si>
    <t>payment Mode</t>
  </si>
  <si>
    <t>1St Jan 2024</t>
  </si>
  <si>
    <t>Food</t>
  </si>
  <si>
    <t>UPI</t>
  </si>
  <si>
    <t>2nd jan 2024</t>
  </si>
  <si>
    <t>clothes shopping</t>
  </si>
  <si>
    <t>3rd jan 2024</t>
  </si>
  <si>
    <t>4th jan 2024</t>
  </si>
  <si>
    <t>5th jan 2024</t>
  </si>
  <si>
    <t>6th jan 2024</t>
  </si>
  <si>
    <t>7th jan 2024</t>
  </si>
  <si>
    <t>8th jan 2024</t>
  </si>
  <si>
    <t>9th jan 2024</t>
  </si>
  <si>
    <t>10th jan 2024</t>
  </si>
  <si>
    <t>veggies</t>
  </si>
  <si>
    <t>hospital</t>
  </si>
  <si>
    <t>travel</t>
  </si>
  <si>
    <t>rent</t>
  </si>
  <si>
    <t>makeupp</t>
  </si>
  <si>
    <t>brokerage</t>
  </si>
  <si>
    <t>shifting</t>
  </si>
  <si>
    <t>boating</t>
  </si>
  <si>
    <t>Cash</t>
  </si>
  <si>
    <t>Sr no</t>
  </si>
  <si>
    <t>Flash Fill</t>
  </si>
  <si>
    <t>No</t>
  </si>
  <si>
    <t>country</t>
  </si>
  <si>
    <t>name</t>
  </si>
  <si>
    <t>India</t>
  </si>
  <si>
    <t>London</t>
  </si>
  <si>
    <t>Swezerland</t>
  </si>
  <si>
    <t>Nikita Gaondhare</t>
  </si>
  <si>
    <t>Sandip Asabe</t>
  </si>
  <si>
    <t>Nikhil Singh</t>
  </si>
  <si>
    <t>nikita</t>
  </si>
  <si>
    <t>nikhil</t>
  </si>
  <si>
    <t>sandip</t>
  </si>
  <si>
    <t>Gaondhare</t>
  </si>
  <si>
    <t>Singh</t>
  </si>
  <si>
    <t>Asabe</t>
  </si>
  <si>
    <t>First name</t>
  </si>
  <si>
    <t>Last Name</t>
  </si>
  <si>
    <t>Bharti Jadhav</t>
  </si>
  <si>
    <t>bharti</t>
  </si>
  <si>
    <t>Jadhav</t>
  </si>
  <si>
    <t>Auto-Fill</t>
  </si>
  <si>
    <t>Function of Excel</t>
  </si>
  <si>
    <t>Text To Column</t>
  </si>
  <si>
    <t>holding CLT key while dreaging for No and without holding CLT key</t>
  </si>
  <si>
    <t>Data-----&gt; Text to column option in ribbon</t>
  </si>
  <si>
    <t>1) using CLT+E for flashh fill    or 2) In Data--&gt; fill flash option in ribbon</t>
  </si>
  <si>
    <t>India,IND</t>
  </si>
  <si>
    <t>London,UK</t>
  </si>
  <si>
    <t>Swezerland,USA</t>
  </si>
  <si>
    <t>IND</t>
  </si>
  <si>
    <t>UK</t>
  </si>
  <si>
    <t>USA</t>
  </si>
  <si>
    <t>country name</t>
  </si>
  <si>
    <t>Short</t>
  </si>
  <si>
    <t>Dates</t>
  </si>
  <si>
    <t>Delhi,India</t>
  </si>
  <si>
    <t>Jas Andrew</t>
  </si>
  <si>
    <t>jas</t>
  </si>
  <si>
    <t>Andrew</t>
  </si>
  <si>
    <t>Delhi</t>
  </si>
  <si>
    <t>Date2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</si>
  <si>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</si>
  <si>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</si>
  <si>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</si>
  <si>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</si>
  <si>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</si>
  <si>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</si>
  <si>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</si>
  <si>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</si>
  <si>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</si>
  <si>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</si>
  <si>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 xml:space="preserve"> I am nikita . From today onwards I have stared learning excel,PowerBI,SQL</t>
  </si>
  <si>
    <t>I</t>
  </si>
  <si>
    <t>am</t>
  </si>
  <si>
    <t>.</t>
  </si>
  <si>
    <t>From</t>
  </si>
  <si>
    <t>today</t>
  </si>
  <si>
    <t>onwards</t>
  </si>
  <si>
    <t>have</t>
  </si>
  <si>
    <t>stared</t>
  </si>
  <si>
    <t>learning</t>
  </si>
  <si>
    <t>excel,PowerBI,SQL</t>
  </si>
  <si>
    <t>Data After Text to column</t>
  </si>
  <si>
    <t>Date Formatting   (Home--&gt; Number section in more icon)</t>
  </si>
  <si>
    <t xml:space="preserve">Sorting data </t>
  </si>
  <si>
    <t>Dates after Sorting to desc order</t>
  </si>
  <si>
    <t>(Sort &amp; Filter) option</t>
  </si>
  <si>
    <t>dipali</t>
  </si>
  <si>
    <t>renuka</t>
  </si>
  <si>
    <t>ganesh</t>
  </si>
  <si>
    <t>mahesh</t>
  </si>
  <si>
    <t>shahaji</t>
  </si>
  <si>
    <t>Before</t>
  </si>
  <si>
    <t>After</t>
  </si>
  <si>
    <t>According alphabet</t>
  </si>
  <si>
    <t>According colour</t>
  </si>
  <si>
    <t>Filtering data in excel</t>
  </si>
  <si>
    <t>sr no</t>
  </si>
  <si>
    <t>Catagory</t>
  </si>
  <si>
    <t>Amount</t>
  </si>
  <si>
    <t>payment mode</t>
  </si>
  <si>
    <t>11th jan 2024</t>
  </si>
  <si>
    <t>12th jan 2024</t>
  </si>
  <si>
    <t>13th jan 2024</t>
  </si>
  <si>
    <t>14th jan 2024</t>
  </si>
  <si>
    <t>rafting</t>
  </si>
  <si>
    <t>Bunggy jumping</t>
  </si>
  <si>
    <t>squba diving</t>
  </si>
  <si>
    <t>paragliding</t>
  </si>
  <si>
    <t xml:space="preserve">              Cash</t>
  </si>
  <si>
    <t xml:space="preserve">              UPI</t>
  </si>
  <si>
    <t>January Expenses data</t>
  </si>
  <si>
    <t xml:space="preserve"> </t>
  </si>
  <si>
    <t xml:space="preserve">to add filter to cell_---&gt; select cell and {ctr + sft + N +  L}                   </t>
  </si>
  <si>
    <t>to remove filter ---&gt; ctr + shift + L</t>
  </si>
  <si>
    <t>Some basic operations &amp; formulas</t>
  </si>
  <si>
    <t xml:space="preserve">Addition </t>
  </si>
  <si>
    <t>Substraction</t>
  </si>
  <si>
    <t>Multiplication</t>
  </si>
  <si>
    <t>division</t>
  </si>
  <si>
    <t>using formula =</t>
  </si>
  <si>
    <t>using cell =</t>
  </si>
  <si>
    <t>Basic operations</t>
  </si>
  <si>
    <t xml:space="preserve">BODMAS applied </t>
  </si>
  <si>
    <t>Cinema hall</t>
  </si>
  <si>
    <t>Customer name</t>
  </si>
  <si>
    <t>food</t>
  </si>
  <si>
    <t>seats</t>
  </si>
  <si>
    <t xml:space="preserve">seat price </t>
  </si>
  <si>
    <t>Anshika</t>
  </si>
  <si>
    <t>arun</t>
  </si>
  <si>
    <t>shweta</t>
  </si>
  <si>
    <t>ram</t>
  </si>
  <si>
    <t>rajesh</t>
  </si>
  <si>
    <t>popcorn</t>
  </si>
  <si>
    <t>cold drinks</t>
  </si>
  <si>
    <t>snacks</t>
  </si>
  <si>
    <t>samosa</t>
  </si>
  <si>
    <t xml:space="preserve">     total</t>
  </si>
  <si>
    <t>Food price</t>
  </si>
  <si>
    <t>choclate</t>
  </si>
  <si>
    <t>total is  { =( (seat price+seats) + food )  }</t>
  </si>
  <si>
    <t>Text Function</t>
  </si>
  <si>
    <t>prefix</t>
  </si>
  <si>
    <t>Fname</t>
  </si>
  <si>
    <t>Lname</t>
  </si>
  <si>
    <t>lower</t>
  </si>
  <si>
    <t>upper</t>
  </si>
  <si>
    <t>Proper</t>
  </si>
  <si>
    <t>Left</t>
  </si>
  <si>
    <t>Right</t>
  </si>
  <si>
    <t>Mid</t>
  </si>
  <si>
    <t>Concatenate(Full name)</t>
  </si>
  <si>
    <t>Nikita</t>
  </si>
  <si>
    <t>Shital</t>
  </si>
  <si>
    <t>Shaha</t>
  </si>
  <si>
    <t>Rajesh</t>
  </si>
  <si>
    <t>Joshi</t>
  </si>
  <si>
    <t>Seema</t>
  </si>
  <si>
    <t>Varma</t>
  </si>
  <si>
    <t>Koli</t>
  </si>
  <si>
    <t>Udit</t>
  </si>
  <si>
    <t>Formula   =Concatenate(col1,col2,col3,..)</t>
  </si>
  <si>
    <t>Mrs .</t>
  </si>
  <si>
    <t>Mr .</t>
  </si>
  <si>
    <t xml:space="preserve"> Mr .</t>
  </si>
  <si>
    <t>Length of Fname</t>
  </si>
  <si>
    <t xml:space="preserve">, </t>
  </si>
  <si>
    <t xml:space="preserve">Formula   =Lower(col1)           ,  = Upper(col1)           ,=Proper(col1)       , =len(col1)  </t>
  </si>
  <si>
    <t>Formula     =Left(col)---&gt; gives only first letter      …........  Same for right---&gt;   =Right(col1)  ----&gt; gives u last letter</t>
  </si>
  <si>
    <t>Formula     =Left(col,3)---&gt; gives only first 3 letter     …........  Same for right---&gt;   =Right(col1,2)  ----&gt; gives u last 2 letter</t>
  </si>
  <si>
    <t>Formula   =Mid(col,starting_value,Num_of_character)…..........   =Mid(col,2,3)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</si>
</sst>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 [$₹-4009]\ * #,##0.0_ ;_ [$₹-4009]\ * \-#,##0.0_ ;_ [$₹-4009]\ * &quot;-&quot;??_ ;_ @_ "/>
    <numFmt numFmtId="166" formatCode="[$-14009]dd/mm/yyyy;@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/>
    <xf numFmtId="166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/>
    <xf numFmtId="0" fontId="6" fillId="0" borderId="0" xfId="0" applyFont="1"/>
    <xf numFmtId="43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43" fontId="0" fillId="0" borderId="0" xfId="0" applyNumberFormat="1" applyAlignment="1">
      <alignment horizontal="center"/>
    </xf>
    <xf numFmtId="2" fontId="0" fillId="0" borderId="0" xfId="0" applyNumberFormat="1"/>
    <xf numFmtId="0" fontId="7" fillId="0" borderId="0" xfId="0" applyFont="1"/>
    <xf numFmtId="0" fontId="0" fillId="7" borderId="0" xfId="0" applyFill="1"/>
    <xf numFmtId="0" fontId="9" fillId="7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0" borderId="1" xfId="0" applyFont="1" applyBorder="1"/>
    <xf numFmtId="0" fontId="5" fillId="2" borderId="0" xfId="0" applyFont="1" applyFill="1"/>
    <xf numFmtId="0" fontId="8" fillId="2" borderId="0" xfId="0" applyFont="1" applyFill="1"/>
    <xf numFmtId="0" fontId="7" fillId="0" borderId="1" xfId="0" applyFont="1" applyBorder="1" applyAlignment="1">
      <alignment vertic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7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8" borderId="1" xfId="0" applyFont="1" applyFill="1" applyBorder="1" applyAlignment="1">
      <alignment vertical="center"/>
    </xf>
    <xf numFmtId="0" fontId="7" fillId="9" borderId="0" xfId="0" applyFont="1" applyFill="1"/>
    <xf numFmtId="0" fontId="0" fillId="9" borderId="0" xfId="0" applyFill="1"/>
    <xf numFmtId="0" fontId="6" fillId="8" borderId="1" xfId="0" applyFont="1" applyFill="1" applyBorder="1" applyAlignment="1">
      <alignment horizontal="center" vertical="center"/>
    </xf>
    <xf numFmtId="0" fontId="6" fillId="9" borderId="0" xfId="0" applyFont="1" applyFill="1"/>
  </cellXfs>
  <cellStyles count="2">
    <cellStyle name="Currency" xfId="1" builtinId="4"/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numFmt numFmtId="165" formatCode="_ [$₹-4009]\ * #,##0.0_ ;_ [$₹-4009]\ * \-#,##0.0_ ;_ [$₹-4009]\ * &quot;-&quot;??_ ;_ @_ "/>
      <alignment horizontal="center" vertical="bottom" textRotation="0" wrapText="0" indent="0" justifyLastLine="0" shrinkToFit="0" readingOrder="0"/>
    </dxf>
    <dxf>
      <numFmt numFmtId="166" formatCode="[$-14009]dd/mm/yyyy;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14009]dd/mm/yyyy;@"/>
    </dxf>
    <dxf>
      <numFmt numFmtId="166" formatCode="[$-14009]dd/mm/yyyy;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165" formatCode="_ [$₹-4009]\ * #,##0.0_ ;_ [$₹-4009]\ * \-#,##0.0_ ;_ [$₹-4009]\ * &quot;-&quot;??_ ;_ @_ "/>
      <alignment horizontal="center" vertical="bottom" textRotation="0" wrapText="0" indent="0" justifyLastLine="0" shrinkToFit="0" readingOrder="0"/>
    </dxf>
    <dxf>
      <numFmt numFmtId="166" formatCode="[$-14009]d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B5E6C5-C994-48E9-971D-4A9E72543AD2}" name="Table2" displayName="Table2" ref="C7:G17" totalsRowShown="0" headerRowDxfId="18">
  <autoFilter ref="C7:G17" xr:uid="{90B5E6C5-C994-48E9-971D-4A9E72543AD2}"/>
  <tableColumns count="5">
    <tableColumn id="1" xr3:uid="{8CFA3813-51BB-461E-A8C2-39345EE66988}" name="Date" dataDxfId="17"/>
    <tableColumn id="2" xr3:uid="{52D55E7C-C605-4A6C-830B-75DE24488741}" name="Category"/>
    <tableColumn id="4" xr3:uid="{D0FFD394-0AAF-4B7C-81D8-BE8266CB2FE2}" name="Price" dataDxfId="16"/>
    <tableColumn id="5" xr3:uid="{BC45EE7D-EA93-499E-A9B9-7BC4ABFA64B7}" name="payment Mode" dataDxfId="15"/>
    <tableColumn id="3" xr3:uid="{7373F1B5-B66A-4CAE-B0BA-F05B23EAC4AD}" name="Dat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666276-9AD6-476B-A02B-27693DAE75E9}" name="Table3" displayName="Table3" ref="B7:B17" totalsRowShown="0" headerRowDxfId="14">
  <autoFilter ref="B7:B17" xr:uid="{EB666276-9AD6-476B-A02B-27693DAE75E9}"/>
  <tableColumns count="1">
    <tableColumn id="1" xr3:uid="{DF828B38-AEF0-40E5-827F-BEC71BD5A684}" name="Sr 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3120CD-8D61-4CD0-BA60-0E728E01ED45}" name="Table5" displayName="Table5" ref="C25:I30" totalsRowShown="0">
  <autoFilter ref="C25:I30" xr:uid="{C83120CD-8D61-4CD0-BA60-0E728E01ED45}"/>
  <tableColumns count="7">
    <tableColumn id="1" xr3:uid="{BE7EA198-DF4E-4094-BA05-6BE16593228A}" name="No"/>
    <tableColumn id="2" xr3:uid="{D8A618B5-0E9D-46CA-8371-4EF051A3E667}" name="country"/>
    <tableColumn id="3" xr3:uid="{B4175F2F-DE2E-449D-B0AD-6386C1C429EB}" name="name" dataDxfId="13"/>
    <tableColumn id="4" xr3:uid="{A1A3D9D9-96AE-4992-A358-43CA326F7671}" name="First name" dataDxfId="12"/>
    <tableColumn id="5" xr3:uid="{421E2D7F-79B2-4F99-8456-DC574714BA5B}" name="Last Name"/>
    <tableColumn id="6" xr3:uid="{F8B14481-A7A8-4F3B-BDA5-296791F4BD35}" name="country name"/>
    <tableColumn id="7" xr3:uid="{532AFCF4-604B-41E6-B03F-9F1CDA4984F3}" name="Sh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ADCCCF-9BFC-44AA-BBDE-9034D4F1654E}" name="Table1" displayName="Table1" ref="L23:L29" totalsRowShown="0" dataDxfId="11">
  <autoFilter ref="L23:L29" xr:uid="{56ADCCCF-9BFC-44AA-BBDE-9034D4F1654E}"/>
  <tableColumns count="1">
    <tableColumn id="1" xr3:uid="{B70E6D95-9035-424B-B424-7FD5D8DAD5A5}" name="Dates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694C00-29C5-4FD9-98B2-7F3028F32749}" name="Table4" displayName="Table4" ref="C39:C52" insertRowShift="1" totalsRowShown="0">
  <autoFilter ref="C39:C52" xr:uid="{F1694C00-29C5-4FD9-98B2-7F3028F32749}"/>
  <tableColumns count="1">
    <tableColumn id="1" xr3:uid="{3A240B36-2225-4A52-B4D7-E343038C3E1F}" name="Da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B840F0-5D55-4B1C-9439-1F17CAD876C0}" name="Table7" displayName="Table7" ref="E40:E53" totalsRowShown="0" headerRowDxfId="9" dataDxfId="8">
  <autoFilter ref="E40:E53" xr:uid="{CEB840F0-5D55-4B1C-9439-1F17CAD876C0}"/>
  <sortState xmlns:xlrd2="http://schemas.microsoft.com/office/spreadsheetml/2017/richdata2" ref="E41:E53">
    <sortCondition descending="1" ref="E41:E53"/>
  </sortState>
  <tableColumns count="1">
    <tableColumn id="1" xr3:uid="{CD5F97C8-0061-4B6A-96F3-EE66469F8BC2}" name="Dates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6BB701-E8A2-4DD5-9250-D5C179C7C90F}" name="Table9" displayName="Table9" ref="K41:K48" totalsRowShown="0" dataDxfId="6">
  <autoFilter ref="K41:K48" xr:uid="{6B6BB701-E8A2-4DD5-9250-D5C179C7C90F}"/>
  <sortState xmlns:xlrd2="http://schemas.microsoft.com/office/spreadsheetml/2017/richdata2" ref="K42:K48">
    <sortCondition sortBy="cellColor" ref="K42:K48" dxfId="5"/>
  </sortState>
  <tableColumns count="1">
    <tableColumn id="1" xr3:uid="{A9E3E47C-2B7B-4A75-96A9-09C6AEACDA92}" name="According colour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818369-C0DA-4985-88D3-236A7E9586CA}" name="Table11" displayName="Table11" ref="B8:F22" totalsRowShown="0" headerRowDxfId="3">
  <autoFilter ref="B8:F22" xr:uid="{82818369-C0DA-4985-88D3-236A7E9586CA}"/>
  <sortState xmlns:xlrd2="http://schemas.microsoft.com/office/spreadsheetml/2017/richdata2" ref="B9:F18">
    <sortCondition ref="B8:B20"/>
  </sortState>
  <tableColumns count="5">
    <tableColumn id="1" xr3:uid="{E7BF1E7B-0B8B-4DBA-87EF-E999019BECF3}" name="sr no"/>
    <tableColumn id="2" xr3:uid="{2015F576-A6C9-494F-8B57-595182E724E2}" name="Dates" dataDxfId="2"/>
    <tableColumn id="3" xr3:uid="{84EE4EA4-E5D3-4F8B-BACC-A91240F33CB1}" name="Catagory"/>
    <tableColumn id="4" xr3:uid="{1A052FD4-0BCA-4636-9D1E-791D3C67E10F}" name="Amount" dataDxfId="1"/>
    <tableColumn id="5" xr3:uid="{8257E9AE-B61C-476E-8FFD-44A4A3300D7C}" name="payment m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B609-630F-4D56-9082-5856B62A5031}">
  <dimension ref="A2:Y53"/>
  <sheetViews>
    <sheetView topLeftCell="B1" zoomScale="98" workbookViewId="0">
      <selection activeCell="B8" sqref="B8:F17"/>
    </sheetView>
  </sheetViews>
  <sheetFormatPr defaultRowHeight="14.4" x14ac:dyDescent="0.3"/>
  <cols>
    <col min="3" max="3" width="13.44140625" customWidth="1"/>
    <col min="4" max="4" width="16.5546875" bestFit="1" customWidth="1"/>
    <col min="5" max="5" width="15.33203125" style="3" bestFit="1" customWidth="1"/>
    <col min="6" max="6" width="57" style="3" bestFit="1" customWidth="1"/>
    <col min="7" max="7" width="12.5546875" customWidth="1"/>
    <col min="8" max="8" width="16.21875" bestFit="1" customWidth="1"/>
    <col min="11" max="11" width="17.88671875" bestFit="1" customWidth="1"/>
    <col min="12" max="12" width="86.21875" bestFit="1" customWidth="1"/>
    <col min="15" max="15" width="23.109375" bestFit="1" customWidth="1"/>
  </cols>
  <sheetData>
    <row r="2" spans="1:25" x14ac:dyDescent="0.3">
      <c r="D2" s="25" t="s">
        <v>49</v>
      </c>
      <c r="E2" s="25"/>
      <c r="F2" s="25"/>
      <c r="G2" s="25"/>
      <c r="H2" s="25"/>
      <c r="I2" s="25"/>
      <c r="J2" s="25"/>
      <c r="K2" s="25"/>
    </row>
    <row r="3" spans="1:25" x14ac:dyDescent="0.3">
      <c r="D3" s="25"/>
      <c r="E3" s="25"/>
      <c r="F3" s="25"/>
      <c r="G3" s="25"/>
      <c r="H3" s="25"/>
      <c r="I3" s="25"/>
      <c r="J3" s="25"/>
      <c r="K3" s="25"/>
    </row>
    <row r="4" spans="1:25" ht="54.6" customHeight="1" x14ac:dyDescent="0.3">
      <c r="F4" s="3" t="s">
        <v>51</v>
      </c>
      <c r="L4" s="14" t="s">
        <v>50</v>
      </c>
    </row>
    <row r="5" spans="1:25" x14ac:dyDescent="0.3">
      <c r="F5" s="2" t="s">
        <v>48</v>
      </c>
      <c r="L5" t="s">
        <v>52</v>
      </c>
      <c r="O5" s="13" t="s">
        <v>90</v>
      </c>
    </row>
    <row r="6" spans="1:25" ht="18" x14ac:dyDescent="0.35"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4" customFormat="1" ht="18" x14ac:dyDescent="0.35">
      <c r="A7"/>
      <c r="B7" s="4" t="s">
        <v>26</v>
      </c>
      <c r="C7" s="11" t="s">
        <v>0</v>
      </c>
      <c r="D7" s="4" t="s">
        <v>1</v>
      </c>
      <c r="E7" s="9" t="s">
        <v>2</v>
      </c>
      <c r="F7" s="5" t="s">
        <v>3</v>
      </c>
      <c r="G7" s="4" t="s">
        <v>68</v>
      </c>
      <c r="L7" t="s">
        <v>79</v>
      </c>
      <c r="M7"/>
      <c r="N7" t="s">
        <v>80</v>
      </c>
      <c r="O7" t="s">
        <v>81</v>
      </c>
      <c r="P7" t="s">
        <v>37</v>
      </c>
      <c r="Q7" t="s">
        <v>82</v>
      </c>
      <c r="R7" t="s">
        <v>83</v>
      </c>
      <c r="S7" t="s">
        <v>84</v>
      </c>
      <c r="T7" t="s">
        <v>85</v>
      </c>
      <c r="U7" t="s">
        <v>80</v>
      </c>
      <c r="V7" t="s">
        <v>86</v>
      </c>
      <c r="W7" t="s">
        <v>87</v>
      </c>
      <c r="X7" t="s">
        <v>88</v>
      </c>
      <c r="Y7" t="s">
        <v>89</v>
      </c>
    </row>
    <row r="8" spans="1:25" x14ac:dyDescent="0.3">
      <c r="B8">
        <v>1</v>
      </c>
      <c r="C8" s="12" t="s">
        <v>4</v>
      </c>
      <c r="D8" t="s">
        <v>5</v>
      </c>
      <c r="E8" s="10">
        <v>400</v>
      </c>
      <c r="F8" s="3" t="s">
        <v>6</v>
      </c>
      <c r="G8" t="s">
        <v>69</v>
      </c>
    </row>
    <row r="9" spans="1:25" x14ac:dyDescent="0.3">
      <c r="B9">
        <v>2</v>
      </c>
      <c r="C9" s="12" t="s">
        <v>7</v>
      </c>
      <c r="D9" t="s">
        <v>8</v>
      </c>
      <c r="E9" s="10">
        <v>1500</v>
      </c>
      <c r="F9" s="3" t="s">
        <v>6</v>
      </c>
      <c r="G9" t="s">
        <v>70</v>
      </c>
    </row>
    <row r="10" spans="1:25" x14ac:dyDescent="0.3">
      <c r="B10">
        <v>3</v>
      </c>
      <c r="C10" s="12" t="s">
        <v>9</v>
      </c>
      <c r="D10" t="s">
        <v>17</v>
      </c>
      <c r="E10" s="10">
        <v>200</v>
      </c>
      <c r="F10" s="3" t="s">
        <v>25</v>
      </c>
      <c r="G10" t="s">
        <v>71</v>
      </c>
    </row>
    <row r="11" spans="1:25" x14ac:dyDescent="0.3">
      <c r="B11">
        <v>4</v>
      </c>
      <c r="C11" s="12" t="s">
        <v>10</v>
      </c>
      <c r="D11" t="s">
        <v>18</v>
      </c>
      <c r="E11" s="10">
        <v>1000</v>
      </c>
      <c r="F11" s="3" t="s">
        <v>6</v>
      </c>
      <c r="G11" t="s">
        <v>72</v>
      </c>
    </row>
    <row r="12" spans="1:25" x14ac:dyDescent="0.3">
      <c r="B12">
        <v>5</v>
      </c>
      <c r="C12" s="12" t="s">
        <v>11</v>
      </c>
      <c r="D12" t="s">
        <v>19</v>
      </c>
      <c r="E12" s="10">
        <v>4000</v>
      </c>
      <c r="F12" s="3" t="s">
        <v>6</v>
      </c>
      <c r="G12" t="s">
        <v>73</v>
      </c>
    </row>
    <row r="13" spans="1:25" x14ac:dyDescent="0.3">
      <c r="B13">
        <v>6</v>
      </c>
      <c r="C13" s="12" t="s">
        <v>12</v>
      </c>
      <c r="D13" t="s">
        <v>20</v>
      </c>
      <c r="E13" s="10">
        <v>3000</v>
      </c>
      <c r="F13" s="3" t="s">
        <v>6</v>
      </c>
      <c r="G13" t="s">
        <v>74</v>
      </c>
    </row>
    <row r="14" spans="1:25" x14ac:dyDescent="0.3">
      <c r="B14">
        <v>7</v>
      </c>
      <c r="C14" s="12" t="s">
        <v>13</v>
      </c>
      <c r="D14" t="s">
        <v>21</v>
      </c>
      <c r="E14" s="10">
        <v>2500</v>
      </c>
      <c r="F14" s="3" t="s">
        <v>6</v>
      </c>
      <c r="G14" t="s">
        <v>75</v>
      </c>
    </row>
    <row r="15" spans="1:25" x14ac:dyDescent="0.3">
      <c r="B15">
        <v>8</v>
      </c>
      <c r="C15" s="12" t="s">
        <v>14</v>
      </c>
      <c r="D15" t="s">
        <v>22</v>
      </c>
      <c r="E15" s="10">
        <v>2500</v>
      </c>
      <c r="F15" s="3" t="s">
        <v>6</v>
      </c>
      <c r="G15" t="s">
        <v>76</v>
      </c>
    </row>
    <row r="16" spans="1:25" x14ac:dyDescent="0.3">
      <c r="B16">
        <v>9</v>
      </c>
      <c r="C16" s="12" t="s">
        <v>15</v>
      </c>
      <c r="D16" t="s">
        <v>23</v>
      </c>
      <c r="E16" s="10">
        <v>700</v>
      </c>
      <c r="F16" s="3" t="s">
        <v>6</v>
      </c>
      <c r="G16" t="s">
        <v>77</v>
      </c>
    </row>
    <row r="17" spans="2:25" x14ac:dyDescent="0.3">
      <c r="B17">
        <v>10</v>
      </c>
      <c r="C17" s="12" t="s">
        <v>16</v>
      </c>
      <c r="D17" t="s">
        <v>24</v>
      </c>
      <c r="E17" s="10">
        <v>500</v>
      </c>
      <c r="F17" s="3" t="s">
        <v>6</v>
      </c>
      <c r="G17" t="s">
        <v>78</v>
      </c>
    </row>
    <row r="20" spans="2:25" x14ac:dyDescent="0.3">
      <c r="D20" s="1"/>
      <c r="E20" s="2"/>
      <c r="F20" s="2"/>
      <c r="G20" s="1"/>
      <c r="H20" s="1"/>
      <c r="L20" s="2" t="s">
        <v>91</v>
      </c>
    </row>
    <row r="21" spans="2:25" x14ac:dyDescent="0.3">
      <c r="D21" s="1"/>
      <c r="E21" s="2"/>
      <c r="F21" s="1" t="s">
        <v>27</v>
      </c>
      <c r="G21" s="1"/>
      <c r="H21" s="1"/>
    </row>
    <row r="23" spans="2:25" x14ac:dyDescent="0.3">
      <c r="D23" t="s">
        <v>53</v>
      </c>
      <c r="L23" t="s">
        <v>62</v>
      </c>
    </row>
    <row r="24" spans="2:25" ht="15.6" x14ac:dyDescent="0.3">
      <c r="L24" s="12">
        <v>45667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2:25" s="6" customFormat="1" ht="15.6" x14ac:dyDescent="0.3">
      <c r="C25" s="8" t="s">
        <v>28</v>
      </c>
      <c r="D25" s="6" t="s">
        <v>29</v>
      </c>
      <c r="E25" s="7" t="s">
        <v>30</v>
      </c>
      <c r="F25" s="7" t="s">
        <v>43</v>
      </c>
      <c r="G25" s="6" t="s">
        <v>44</v>
      </c>
      <c r="H25" s="6" t="s">
        <v>60</v>
      </c>
      <c r="I25" s="6" t="s">
        <v>61</v>
      </c>
      <c r="L25" s="12">
        <v>45699</v>
      </c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2:25" x14ac:dyDescent="0.3">
      <c r="C26">
        <v>1</v>
      </c>
      <c r="D26" t="s">
        <v>54</v>
      </c>
      <c r="E26" s="3" t="s">
        <v>34</v>
      </c>
      <c r="F26" s="3" t="s">
        <v>37</v>
      </c>
      <c r="G26" t="s">
        <v>40</v>
      </c>
      <c r="H26" t="s">
        <v>31</v>
      </c>
      <c r="I26" t="s">
        <v>57</v>
      </c>
      <c r="L26" s="12">
        <v>45700</v>
      </c>
    </row>
    <row r="27" spans="2:25" x14ac:dyDescent="0.3">
      <c r="C27">
        <v>2</v>
      </c>
      <c r="D27" t="s">
        <v>55</v>
      </c>
      <c r="E27" s="3" t="s">
        <v>36</v>
      </c>
      <c r="F27" s="3" t="s">
        <v>38</v>
      </c>
      <c r="G27" t="s">
        <v>41</v>
      </c>
      <c r="H27" t="s">
        <v>32</v>
      </c>
      <c r="I27" t="s">
        <v>58</v>
      </c>
      <c r="L27" s="12">
        <v>45701</v>
      </c>
    </row>
    <row r="28" spans="2:25" x14ac:dyDescent="0.3">
      <c r="C28">
        <v>3</v>
      </c>
      <c r="D28" t="s">
        <v>56</v>
      </c>
      <c r="E28" s="3" t="s">
        <v>35</v>
      </c>
      <c r="F28" s="3" t="s">
        <v>39</v>
      </c>
      <c r="G28" t="s">
        <v>42</v>
      </c>
      <c r="H28" t="s">
        <v>33</v>
      </c>
      <c r="I28" t="s">
        <v>59</v>
      </c>
      <c r="L28" s="12">
        <v>45702</v>
      </c>
    </row>
    <row r="29" spans="2:25" x14ac:dyDescent="0.3">
      <c r="C29">
        <v>4</v>
      </c>
      <c r="D29" t="s">
        <v>54</v>
      </c>
      <c r="E29" s="3" t="s">
        <v>45</v>
      </c>
      <c r="F29" s="3" t="s">
        <v>46</v>
      </c>
      <c r="G29" t="s">
        <v>47</v>
      </c>
      <c r="H29" t="s">
        <v>31</v>
      </c>
      <c r="I29" t="s">
        <v>57</v>
      </c>
      <c r="L29" s="12">
        <v>45703</v>
      </c>
    </row>
    <row r="30" spans="2:25" x14ac:dyDescent="0.3">
      <c r="C30">
        <v>5</v>
      </c>
      <c r="D30" t="s">
        <v>63</v>
      </c>
      <c r="E30" s="3" t="s">
        <v>64</v>
      </c>
      <c r="F30" s="3" t="s">
        <v>65</v>
      </c>
      <c r="G30" t="s">
        <v>66</v>
      </c>
      <c r="H30" t="s">
        <v>67</v>
      </c>
      <c r="I30" t="s">
        <v>31</v>
      </c>
    </row>
    <row r="32" spans="2:25" x14ac:dyDescent="0.3">
      <c r="F32"/>
    </row>
    <row r="35" spans="3:11" x14ac:dyDescent="0.3">
      <c r="C35" s="1"/>
      <c r="D35" s="1"/>
      <c r="E35" s="2"/>
      <c r="F35" s="2"/>
      <c r="G35" s="1"/>
      <c r="H35" s="1"/>
      <c r="I35" s="1"/>
    </row>
    <row r="36" spans="3:11" x14ac:dyDescent="0.3">
      <c r="C36" s="1"/>
      <c r="D36" s="1"/>
      <c r="E36" s="2" t="s">
        <v>92</v>
      </c>
      <c r="F36" s="2" t="s">
        <v>94</v>
      </c>
      <c r="G36" s="1"/>
      <c r="H36" s="1"/>
      <c r="I36" s="1"/>
    </row>
    <row r="38" spans="3:11" x14ac:dyDescent="0.3">
      <c r="E38" s="3" t="s">
        <v>93</v>
      </c>
    </row>
    <row r="39" spans="3:11" x14ac:dyDescent="0.3">
      <c r="C39" t="s">
        <v>62</v>
      </c>
      <c r="G39" t="s">
        <v>100</v>
      </c>
      <c r="I39" t="s">
        <v>101</v>
      </c>
    </row>
    <row r="40" spans="3:11" x14ac:dyDescent="0.3">
      <c r="E40" s="3" t="s">
        <v>62</v>
      </c>
      <c r="G40" s="1" t="s">
        <v>37</v>
      </c>
    </row>
    <row r="41" spans="3:11" x14ac:dyDescent="0.3">
      <c r="C41" s="15">
        <v>45658</v>
      </c>
      <c r="E41" s="16">
        <v>45670</v>
      </c>
      <c r="G41" s="13" t="s">
        <v>39</v>
      </c>
      <c r="I41" t="s">
        <v>102</v>
      </c>
      <c r="K41" t="s">
        <v>103</v>
      </c>
    </row>
    <row r="42" spans="3:11" x14ac:dyDescent="0.3">
      <c r="C42" s="15">
        <v>45659</v>
      </c>
      <c r="E42" s="16">
        <v>45669</v>
      </c>
      <c r="G42" s="19" t="s">
        <v>95</v>
      </c>
      <c r="K42" s="17" t="s">
        <v>99</v>
      </c>
    </row>
    <row r="43" spans="3:11" x14ac:dyDescent="0.3">
      <c r="C43" s="15">
        <v>45660</v>
      </c>
      <c r="E43" s="16">
        <v>45668</v>
      </c>
      <c r="G43" s="19" t="s">
        <v>96</v>
      </c>
      <c r="I43" s="1" t="s">
        <v>37</v>
      </c>
      <c r="K43" s="1" t="s">
        <v>37</v>
      </c>
    </row>
    <row r="44" spans="3:11" x14ac:dyDescent="0.3">
      <c r="C44" s="15">
        <v>45661</v>
      </c>
      <c r="E44" s="16">
        <v>45667</v>
      </c>
      <c r="G44" s="18" t="s">
        <v>97</v>
      </c>
      <c r="I44" s="19" t="s">
        <v>95</v>
      </c>
      <c r="K44" s="13" t="s">
        <v>39</v>
      </c>
    </row>
    <row r="45" spans="3:11" x14ac:dyDescent="0.3">
      <c r="C45" s="15">
        <v>45662</v>
      </c>
      <c r="E45" s="16">
        <v>45666</v>
      </c>
      <c r="G45" s="18" t="s">
        <v>98</v>
      </c>
      <c r="I45" s="18" t="s">
        <v>97</v>
      </c>
      <c r="K45" s="19" t="s">
        <v>95</v>
      </c>
    </row>
    <row r="46" spans="3:11" x14ac:dyDescent="0.3">
      <c r="C46" s="15">
        <v>45663</v>
      </c>
      <c r="E46" s="16">
        <v>45665</v>
      </c>
      <c r="G46" s="17" t="s">
        <v>99</v>
      </c>
      <c r="I46" s="18" t="s">
        <v>98</v>
      </c>
      <c r="K46" s="19" t="s">
        <v>96</v>
      </c>
    </row>
    <row r="47" spans="3:11" x14ac:dyDescent="0.3">
      <c r="C47" s="15">
        <v>45664</v>
      </c>
      <c r="E47" s="16">
        <v>45664</v>
      </c>
      <c r="I47" s="19" t="s">
        <v>96</v>
      </c>
      <c r="K47" s="18" t="s">
        <v>97</v>
      </c>
    </row>
    <row r="48" spans="3:11" x14ac:dyDescent="0.3">
      <c r="C48" s="15">
        <v>45665</v>
      </c>
      <c r="E48" s="16">
        <v>45663</v>
      </c>
      <c r="I48" s="13" t="s">
        <v>39</v>
      </c>
      <c r="K48" s="18" t="s">
        <v>98</v>
      </c>
    </row>
    <row r="49" spans="3:9" x14ac:dyDescent="0.3">
      <c r="C49" s="15">
        <v>45666</v>
      </c>
      <c r="E49" s="16">
        <v>45662</v>
      </c>
      <c r="I49" s="17" t="s">
        <v>99</v>
      </c>
    </row>
    <row r="50" spans="3:9" x14ac:dyDescent="0.3">
      <c r="C50" s="15">
        <v>45667</v>
      </c>
      <c r="E50" s="16">
        <v>45661</v>
      </c>
    </row>
    <row r="51" spans="3:9" x14ac:dyDescent="0.3">
      <c r="C51" s="15">
        <v>45668</v>
      </c>
      <c r="E51" s="16">
        <v>45660</v>
      </c>
    </row>
    <row r="52" spans="3:9" x14ac:dyDescent="0.3">
      <c r="C52" s="15">
        <v>45669</v>
      </c>
      <c r="E52" s="16">
        <v>45659</v>
      </c>
    </row>
    <row r="53" spans="3:9" x14ac:dyDescent="0.3">
      <c r="E53" s="16">
        <v>45658</v>
      </c>
    </row>
  </sheetData>
  <sortState xmlns:xlrd2="http://schemas.microsoft.com/office/spreadsheetml/2017/richdata2" ref="I44:I49">
    <sortCondition ref="I43:I49"/>
  </sortState>
  <mergeCells count="1">
    <mergeCell ref="D2:K3"/>
  </mergeCells>
  <phoneticPr fontId="2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F745-ACC9-4456-8480-BB243C6BF4D5}">
  <dimension ref="B2:P22"/>
  <sheetViews>
    <sheetView zoomScale="91" workbookViewId="0">
      <selection activeCell="L15" sqref="L15"/>
    </sheetView>
  </sheetViews>
  <sheetFormatPr defaultRowHeight="14.4" x14ac:dyDescent="0.3"/>
  <cols>
    <col min="2" max="2" width="10.44140625" customWidth="1"/>
    <col min="3" max="3" width="12.44140625" customWidth="1"/>
    <col min="4" max="4" width="23.44140625" bestFit="1" customWidth="1"/>
    <col min="5" max="5" width="11.77734375" bestFit="1" customWidth="1"/>
    <col min="6" max="6" width="17.33203125" bestFit="1" customWidth="1"/>
  </cols>
  <sheetData>
    <row r="2" spans="2:16" ht="54" customHeight="1" x14ac:dyDescent="0.3">
      <c r="J2" s="20" t="s">
        <v>104</v>
      </c>
      <c r="K2" s="21"/>
      <c r="L2" s="21"/>
      <c r="M2" s="21"/>
    </row>
    <row r="6" spans="2:16" ht="21" x14ac:dyDescent="0.4">
      <c r="C6" s="22"/>
      <c r="D6" s="22" t="s">
        <v>119</v>
      </c>
      <c r="E6" s="22"/>
      <c r="J6" t="s">
        <v>120</v>
      </c>
      <c r="K6" s="29" t="s">
        <v>121</v>
      </c>
      <c r="L6" s="29"/>
      <c r="M6" s="29"/>
      <c r="N6" s="29"/>
      <c r="O6" s="29"/>
      <c r="P6" s="29"/>
    </row>
    <row r="8" spans="2:16" s="23" customFormat="1" ht="21" x14ac:dyDescent="0.4">
      <c r="B8" s="23" t="s">
        <v>105</v>
      </c>
      <c r="C8" s="23" t="s">
        <v>62</v>
      </c>
      <c r="D8" s="23" t="s">
        <v>106</v>
      </c>
      <c r="E8" s="23" t="s">
        <v>107</v>
      </c>
      <c r="F8" s="23" t="s">
        <v>108</v>
      </c>
      <c r="K8" s="29" t="s">
        <v>122</v>
      </c>
    </row>
    <row r="9" spans="2:16" x14ac:dyDescent="0.3">
      <c r="B9">
        <v>1</v>
      </c>
      <c r="C9" s="12" t="s">
        <v>4</v>
      </c>
      <c r="D9" t="s">
        <v>5</v>
      </c>
      <c r="E9" s="24">
        <v>400</v>
      </c>
      <c r="F9" s="3" t="s">
        <v>6</v>
      </c>
    </row>
    <row r="10" spans="2:16" x14ac:dyDescent="0.3">
      <c r="B10">
        <v>2</v>
      </c>
      <c r="C10" s="12" t="s">
        <v>7</v>
      </c>
      <c r="D10" t="s">
        <v>8</v>
      </c>
      <c r="E10" s="24">
        <v>1500</v>
      </c>
      <c r="F10" s="3" t="s">
        <v>6</v>
      </c>
    </row>
    <row r="11" spans="2:16" x14ac:dyDescent="0.3">
      <c r="B11">
        <v>3</v>
      </c>
      <c r="C11" s="12" t="s">
        <v>9</v>
      </c>
      <c r="D11" t="s">
        <v>17</v>
      </c>
      <c r="E11" s="24">
        <v>200</v>
      </c>
      <c r="F11" s="3" t="s">
        <v>25</v>
      </c>
    </row>
    <row r="12" spans="2:16" x14ac:dyDescent="0.3">
      <c r="B12">
        <v>4</v>
      </c>
      <c r="C12" s="12" t="s">
        <v>10</v>
      </c>
      <c r="D12" t="s">
        <v>18</v>
      </c>
      <c r="E12" s="24">
        <v>1000</v>
      </c>
      <c r="F12" s="3" t="s">
        <v>6</v>
      </c>
    </row>
    <row r="13" spans="2:16" x14ac:dyDescent="0.3">
      <c r="B13">
        <v>5</v>
      </c>
      <c r="C13" s="12" t="s">
        <v>11</v>
      </c>
      <c r="D13" t="s">
        <v>19</v>
      </c>
      <c r="E13" s="24">
        <v>4000</v>
      </c>
      <c r="F13" s="3" t="s">
        <v>6</v>
      </c>
    </row>
    <row r="14" spans="2:16" x14ac:dyDescent="0.3">
      <c r="B14">
        <v>6</v>
      </c>
      <c r="C14" s="12" t="s">
        <v>12</v>
      </c>
      <c r="D14" t="s">
        <v>20</v>
      </c>
      <c r="E14" s="24">
        <v>3000</v>
      </c>
      <c r="F14" s="3" t="s">
        <v>6</v>
      </c>
    </row>
    <row r="15" spans="2:16" x14ac:dyDescent="0.3">
      <c r="B15">
        <v>7</v>
      </c>
      <c r="C15" s="12" t="s">
        <v>13</v>
      </c>
      <c r="D15" t="s">
        <v>21</v>
      </c>
      <c r="E15" s="24">
        <v>2500</v>
      </c>
      <c r="F15" s="3" t="s">
        <v>6</v>
      </c>
    </row>
    <row r="16" spans="2:16" x14ac:dyDescent="0.3">
      <c r="B16">
        <v>8</v>
      </c>
      <c r="C16" s="12" t="s">
        <v>14</v>
      </c>
      <c r="D16" t="s">
        <v>22</v>
      </c>
      <c r="E16" s="24">
        <v>2500</v>
      </c>
      <c r="F16" s="3" t="s">
        <v>6</v>
      </c>
    </row>
    <row r="17" spans="2:6" x14ac:dyDescent="0.3">
      <c r="B17">
        <v>9</v>
      </c>
      <c r="C17" s="12" t="s">
        <v>15</v>
      </c>
      <c r="D17" t="s">
        <v>23</v>
      </c>
      <c r="E17" s="24">
        <v>700</v>
      </c>
      <c r="F17" s="3" t="s">
        <v>6</v>
      </c>
    </row>
    <row r="18" spans="2:6" x14ac:dyDescent="0.3">
      <c r="B18">
        <v>10</v>
      </c>
      <c r="C18" s="12" t="s">
        <v>16</v>
      </c>
      <c r="D18" t="s">
        <v>24</v>
      </c>
      <c r="E18" s="24">
        <v>500</v>
      </c>
      <c r="F18" s="3" t="s">
        <v>6</v>
      </c>
    </row>
    <row r="19" spans="2:6" x14ac:dyDescent="0.3">
      <c r="B19">
        <v>11</v>
      </c>
      <c r="C19" s="12" t="s">
        <v>109</v>
      </c>
      <c r="D19" t="s">
        <v>113</v>
      </c>
      <c r="E19" s="28">
        <v>5000</v>
      </c>
      <c r="F19" s="26" t="s">
        <v>117</v>
      </c>
    </row>
    <row r="20" spans="2:6" x14ac:dyDescent="0.3">
      <c r="B20">
        <v>12</v>
      </c>
      <c r="C20" s="12" t="s">
        <v>110</v>
      </c>
      <c r="D20" t="s">
        <v>114</v>
      </c>
      <c r="E20" s="28">
        <v>1700</v>
      </c>
      <c r="F20" s="26" t="s">
        <v>118</v>
      </c>
    </row>
    <row r="21" spans="2:6" x14ac:dyDescent="0.3">
      <c r="B21">
        <v>13</v>
      </c>
      <c r="C21" s="12" t="s">
        <v>111</v>
      </c>
      <c r="D21" t="s">
        <v>115</v>
      </c>
      <c r="E21" s="27">
        <v>7000</v>
      </c>
      <c r="F21" s="3" t="s">
        <v>25</v>
      </c>
    </row>
    <row r="22" spans="2:6" x14ac:dyDescent="0.3">
      <c r="B22">
        <v>14</v>
      </c>
      <c r="C22" s="12" t="s">
        <v>112</v>
      </c>
      <c r="D22" t="s">
        <v>116</v>
      </c>
      <c r="E22" s="27">
        <v>2000</v>
      </c>
      <c r="F22" s="3" t="s">
        <v>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1032-F856-4AD2-84D2-F8FFEAABA83F}">
  <dimension ref="B2:Q14"/>
  <sheetViews>
    <sheetView topLeftCell="B4" zoomScale="71" workbookViewId="0">
      <selection activeCell="G23" sqref="G23"/>
    </sheetView>
  </sheetViews>
  <sheetFormatPr defaultRowHeight="14.4" x14ac:dyDescent="0.3"/>
  <cols>
    <col min="2" max="2" width="13.77734375" customWidth="1"/>
    <col min="3" max="3" width="14.6640625" customWidth="1"/>
    <col min="4" max="4" width="17.33203125" customWidth="1"/>
    <col min="5" max="5" width="21.44140625" customWidth="1"/>
    <col min="6" max="6" width="10.44140625" bestFit="1" customWidth="1"/>
    <col min="11" max="11" width="20.77734375" bestFit="1" customWidth="1"/>
    <col min="12" max="13" width="16.5546875" customWidth="1"/>
    <col min="15" max="15" width="13.6640625" bestFit="1" customWidth="1"/>
    <col min="16" max="16" width="16.77734375" customWidth="1"/>
  </cols>
  <sheetData>
    <row r="2" spans="2:17" ht="28.8" x14ac:dyDescent="0.55000000000000004">
      <c r="I2" s="30"/>
      <c r="J2" s="31" t="s">
        <v>123</v>
      </c>
      <c r="K2" s="30"/>
      <c r="L2" s="30"/>
      <c r="M2" s="30"/>
      <c r="N2" s="30"/>
      <c r="O2" s="30"/>
      <c r="P2" s="30"/>
      <c r="Q2" s="30"/>
    </row>
    <row r="3" spans="2:17" x14ac:dyDescent="0.3">
      <c r="I3" s="30"/>
      <c r="J3" s="30"/>
      <c r="K3" s="30"/>
      <c r="L3" s="30"/>
      <c r="M3" s="30"/>
      <c r="N3" s="30"/>
      <c r="O3" s="30"/>
      <c r="P3" s="30"/>
      <c r="Q3" s="30"/>
    </row>
    <row r="6" spans="2:17" ht="25.8" x14ac:dyDescent="0.5">
      <c r="D6" s="36" t="s">
        <v>130</v>
      </c>
      <c r="E6" s="1"/>
      <c r="J6" t="s">
        <v>131</v>
      </c>
      <c r="L6" s="1"/>
      <c r="M6" s="1"/>
      <c r="N6" s="37" t="s">
        <v>132</v>
      </c>
      <c r="O6" s="1"/>
    </row>
    <row r="7" spans="2:17" x14ac:dyDescent="0.3">
      <c r="P7" t="s">
        <v>149</v>
      </c>
    </row>
    <row r="8" spans="2:17" s="29" customFormat="1" ht="21" x14ac:dyDescent="0.4">
      <c r="C8" s="35" t="s">
        <v>124</v>
      </c>
      <c r="D8" s="35" t="s">
        <v>125</v>
      </c>
      <c r="E8" s="35" t="s">
        <v>126</v>
      </c>
      <c r="F8" s="35" t="s">
        <v>127</v>
      </c>
    </row>
    <row r="9" spans="2:17" ht="21" x14ac:dyDescent="0.4">
      <c r="C9" s="32">
        <v>22</v>
      </c>
      <c r="D9" s="33">
        <v>570</v>
      </c>
      <c r="E9" s="33">
        <v>12</v>
      </c>
      <c r="F9" s="34">
        <v>90</v>
      </c>
      <c r="J9" s="35" t="s">
        <v>105</v>
      </c>
      <c r="K9" s="35" t="s">
        <v>133</v>
      </c>
      <c r="L9" s="35" t="s">
        <v>134</v>
      </c>
      <c r="M9" s="35" t="s">
        <v>147</v>
      </c>
      <c r="N9" s="35" t="s">
        <v>135</v>
      </c>
      <c r="O9" s="35" t="s">
        <v>136</v>
      </c>
      <c r="P9" s="38" t="s">
        <v>146</v>
      </c>
    </row>
    <row r="10" spans="2:17" x14ac:dyDescent="0.3">
      <c r="C10" s="39">
        <v>44</v>
      </c>
      <c r="D10" s="40">
        <v>350</v>
      </c>
      <c r="E10" s="40">
        <v>18</v>
      </c>
      <c r="F10" s="41">
        <v>10</v>
      </c>
      <c r="J10" s="32">
        <v>1</v>
      </c>
      <c r="K10" s="33" t="s">
        <v>137</v>
      </c>
      <c r="L10" s="33" t="s">
        <v>142</v>
      </c>
      <c r="M10" s="33">
        <v>200</v>
      </c>
      <c r="N10" s="33">
        <v>2</v>
      </c>
      <c r="O10" s="33">
        <v>300</v>
      </c>
      <c r="P10" s="34">
        <f>( (O10*N10) +M10)</f>
        <v>800</v>
      </c>
    </row>
    <row r="11" spans="2:17" x14ac:dyDescent="0.3">
      <c r="B11" t="s">
        <v>129</v>
      </c>
      <c r="C11" s="39">
        <f>(C9+C10)</f>
        <v>66</v>
      </c>
      <c r="D11" s="40">
        <f>(D9-D10)</f>
        <v>220</v>
      </c>
      <c r="E11" s="40">
        <f>(E9*E10)</f>
        <v>216</v>
      </c>
      <c r="F11" s="41">
        <f>(F9/F10)</f>
        <v>9</v>
      </c>
      <c r="J11" s="39">
        <v>2</v>
      </c>
      <c r="K11" s="40" t="s">
        <v>138</v>
      </c>
      <c r="L11" s="40" t="s">
        <v>145</v>
      </c>
      <c r="M11" s="40">
        <v>40</v>
      </c>
      <c r="N11" s="40">
        <v>3</v>
      </c>
      <c r="O11" s="40">
        <v>300</v>
      </c>
      <c r="P11" s="41">
        <f>((O11*N11)+M11)</f>
        <v>940</v>
      </c>
    </row>
    <row r="12" spans="2:17" x14ac:dyDescent="0.3">
      <c r="B12" t="s">
        <v>128</v>
      </c>
      <c r="C12" s="42">
        <f>SUM(C9,C10)</f>
        <v>66</v>
      </c>
      <c r="D12" s="43"/>
      <c r="E12" s="43">
        <f>PRODUCT(E9,E10)</f>
        <v>216</v>
      </c>
      <c r="F12" s="44"/>
      <c r="J12" s="39">
        <v>3</v>
      </c>
      <c r="K12" s="40" t="s">
        <v>139</v>
      </c>
      <c r="L12" s="40" t="s">
        <v>144</v>
      </c>
      <c r="M12" s="40">
        <v>50</v>
      </c>
      <c r="N12" s="40">
        <v>1</v>
      </c>
      <c r="O12" s="40">
        <v>300</v>
      </c>
      <c r="P12" s="41">
        <v>350</v>
      </c>
    </row>
    <row r="13" spans="2:17" x14ac:dyDescent="0.3">
      <c r="J13" s="39">
        <v>4</v>
      </c>
      <c r="K13" s="40" t="s">
        <v>140</v>
      </c>
      <c r="L13" s="40" t="s">
        <v>143</v>
      </c>
      <c r="M13" s="40">
        <v>70</v>
      </c>
      <c r="N13" s="40">
        <v>4</v>
      </c>
      <c r="O13" s="40">
        <v>300</v>
      </c>
      <c r="P13" s="41">
        <v>1270</v>
      </c>
    </row>
    <row r="14" spans="2:17" x14ac:dyDescent="0.3">
      <c r="J14" s="42">
        <v>5</v>
      </c>
      <c r="K14" s="43" t="s">
        <v>141</v>
      </c>
      <c r="L14" s="43" t="s">
        <v>148</v>
      </c>
      <c r="M14" s="43">
        <v>250</v>
      </c>
      <c r="N14" s="43">
        <v>5</v>
      </c>
      <c r="O14" s="43">
        <v>300</v>
      </c>
      <c r="P14" s="44">
        <v>1750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D2E3-B7CC-4FC0-B059-EF3253C98C6D}">
  <dimension ref="B2:R15"/>
  <sheetViews>
    <sheetView tabSelected="1" zoomScale="57" zoomScaleNormal="216" workbookViewId="0">
      <selection activeCell="N13" sqref="N13"/>
    </sheetView>
  </sheetViews>
  <sheetFormatPr defaultRowHeight="14.4" x14ac:dyDescent="0.3"/>
  <cols>
    <col min="4" max="4" width="10" bestFit="1" customWidth="1"/>
    <col min="5" max="5" width="29.88671875" customWidth="1"/>
    <col min="6" max="6" width="19.21875" bestFit="1" customWidth="1"/>
    <col min="7" max="7" width="23.109375" bestFit="1" customWidth="1"/>
    <col min="8" max="8" width="20" bestFit="1" customWidth="1"/>
    <col min="9" max="9" width="18.5546875" bestFit="1" customWidth="1"/>
    <col min="14" max="14" width="103.6640625" bestFit="1" customWidth="1"/>
    <col min="16" max="16" width="84.5546875" bestFit="1" customWidth="1"/>
  </cols>
  <sheetData>
    <row r="2" spans="2:18" ht="14.4" customHeight="1" x14ac:dyDescent="0.3">
      <c r="F2" s="45" t="s">
        <v>150</v>
      </c>
      <c r="G2" s="45"/>
      <c r="H2" s="45"/>
      <c r="I2" s="45"/>
      <c r="J2" s="45"/>
      <c r="K2" s="45"/>
    </row>
    <row r="3" spans="2:18" ht="21" customHeight="1" x14ac:dyDescent="0.4">
      <c r="F3" s="45"/>
      <c r="G3" s="45"/>
      <c r="H3" s="45"/>
      <c r="I3" s="45"/>
      <c r="J3" s="45"/>
      <c r="K3" s="45"/>
      <c r="M3" s="48" t="s">
        <v>170</v>
      </c>
      <c r="N3" s="49"/>
      <c r="O3" s="49"/>
      <c r="P3" s="49"/>
      <c r="Q3" s="49"/>
      <c r="R3" s="49"/>
    </row>
    <row r="4" spans="2:18" ht="14.4" customHeight="1" x14ac:dyDescent="0.3">
      <c r="F4" s="45"/>
      <c r="G4" s="45"/>
      <c r="H4" s="45"/>
      <c r="I4" s="45"/>
      <c r="J4" s="45"/>
      <c r="K4" s="45"/>
      <c r="N4" t="str">
        <f>LOWER(COL1)</f>
        <v/>
      </c>
    </row>
    <row r="5" spans="2:18" ht="21" x14ac:dyDescent="0.4">
      <c r="N5" s="48" t="s">
        <v>176</v>
      </c>
      <c r="P5" s="51" t="s">
        <v>179</v>
      </c>
      <c r="Q5" t="s">
        <v>175</v>
      </c>
    </row>
    <row r="6" spans="2:18" ht="21" x14ac:dyDescent="0.4">
      <c r="N6" s="48"/>
    </row>
    <row r="7" spans="2:18" ht="21" x14ac:dyDescent="0.4">
      <c r="N7" s="48" t="s">
        <v>177</v>
      </c>
    </row>
    <row r="8" spans="2:18" ht="21" x14ac:dyDescent="0.4">
      <c r="N8" s="48" t="s">
        <v>178</v>
      </c>
    </row>
    <row r="10" spans="2:18" s="46" customFormat="1" ht="43.8" customHeight="1" x14ac:dyDescent="0.3">
      <c r="B10" s="47" t="s">
        <v>151</v>
      </c>
      <c r="C10" s="47" t="s">
        <v>152</v>
      </c>
      <c r="D10" s="47" t="s">
        <v>153</v>
      </c>
      <c r="E10" s="47" t="s">
        <v>160</v>
      </c>
      <c r="F10" s="47" t="s">
        <v>154</v>
      </c>
      <c r="G10" s="47" t="s">
        <v>155</v>
      </c>
      <c r="H10" s="47" t="s">
        <v>156</v>
      </c>
      <c r="I10" s="47" t="s">
        <v>174</v>
      </c>
      <c r="J10" s="50" t="s">
        <v>157</v>
      </c>
      <c r="K10" s="47" t="s">
        <v>158</v>
      </c>
      <c r="L10" s="47" t="s">
        <v>159</v>
      </c>
    </row>
    <row r="11" spans="2:18" x14ac:dyDescent="0.3">
      <c r="B11" s="32" t="s">
        <v>171</v>
      </c>
      <c r="C11" s="33" t="s">
        <v>161</v>
      </c>
      <c r="D11" s="33" t="s">
        <v>40</v>
      </c>
      <c r="E11" s="33" t="str">
        <f>CONCATENATE(B11," ",C11," ",D11)</f>
        <v>Mrs . Nikita Gaondhare</v>
      </c>
      <c r="F11" s="33" t="str">
        <f>LOWER(E11)</f>
        <v>mrs . nikita gaondhare</v>
      </c>
      <c r="G11" s="33" t="str">
        <f>UPPER(C11)</f>
        <v>NIKITA</v>
      </c>
      <c r="H11" s="33" t="str">
        <f>PROPER(G11)</f>
        <v>Nikita</v>
      </c>
      <c r="I11" s="33">
        <f>LEN(C11)</f>
        <v>6</v>
      </c>
      <c r="J11" s="33" t="str">
        <f>LEFT(H11,3)</f>
        <v>Nik</v>
      </c>
      <c r="K11" s="33" t="str">
        <f>RIGHT(H11)</f>
        <v>a</v>
      </c>
      <c r="L11" s="34" t="str">
        <f>MID(G11,2,3)</f>
        <v>IKI</v>
      </c>
    </row>
    <row r="12" spans="2:18" x14ac:dyDescent="0.3">
      <c r="B12" s="39" t="s">
        <v>171</v>
      </c>
      <c r="C12" s="40" t="s">
        <v>162</v>
      </c>
      <c r="D12" s="40" t="s">
        <v>163</v>
      </c>
      <c r="E12" s="40" t="str">
        <f t="shared" ref="E12:E15" si="0">CONCATENATE(B12," ",C12," ",D12)</f>
        <v>Mrs . Shital Shaha</v>
      </c>
      <c r="F12" s="40" t="str">
        <f t="shared" ref="F12:F15" si="1">LOWER(E12)</f>
        <v>mrs . shital shaha</v>
      </c>
      <c r="G12" s="40" t="str">
        <f t="shared" ref="G12:G15" si="2">UPPER(C12)</f>
        <v>SHITAL</v>
      </c>
      <c r="H12" s="40" t="str">
        <f t="shared" ref="H12:H15" si="3">PROPER(G12)</f>
        <v>Shital</v>
      </c>
      <c r="I12" s="40">
        <f t="shared" ref="I12:I15" si="4">LEN(C12)</f>
        <v>6</v>
      </c>
      <c r="J12" s="40" t="str">
        <f t="shared" ref="J12:J15" si="5">LEFT(H12,3)</f>
        <v>Shi</v>
      </c>
      <c r="K12" s="40" t="str">
        <f t="shared" ref="K12:K15" si="6">RIGHT(H12)</f>
        <v>l</v>
      </c>
      <c r="L12" s="34" t="str">
        <f t="shared" ref="L12:L15" si="7">MID(G12,2,3)</f>
        <v>HIT</v>
      </c>
    </row>
    <row r="13" spans="2:18" x14ac:dyDescent="0.3">
      <c r="B13" s="39" t="s">
        <v>172</v>
      </c>
      <c r="C13" s="40" t="s">
        <v>164</v>
      </c>
      <c r="D13" s="40" t="s">
        <v>165</v>
      </c>
      <c r="E13" s="40" t="str">
        <f t="shared" si="0"/>
        <v>Mr . Rajesh Joshi</v>
      </c>
      <c r="F13" s="40" t="str">
        <f t="shared" si="1"/>
        <v>mr . rajesh joshi</v>
      </c>
      <c r="G13" s="40" t="str">
        <f t="shared" si="2"/>
        <v>RAJESH</v>
      </c>
      <c r="H13" s="40" t="str">
        <f t="shared" si="3"/>
        <v>Rajesh</v>
      </c>
      <c r="I13" s="40">
        <f t="shared" si="4"/>
        <v>6</v>
      </c>
      <c r="J13" s="40" t="str">
        <f t="shared" si="5"/>
        <v>Raj</v>
      </c>
      <c r="K13" s="40" t="str">
        <f t="shared" si="6"/>
        <v>h</v>
      </c>
      <c r="L13" s="34" t="str">
        <f t="shared" si="7"/>
        <v>AJE</v>
      </c>
    </row>
    <row r="14" spans="2:18" x14ac:dyDescent="0.3">
      <c r="B14" s="39" t="s">
        <v>171</v>
      </c>
      <c r="C14" s="40" t="s">
        <v>166</v>
      </c>
      <c r="D14" s="40" t="s">
        <v>167</v>
      </c>
      <c r="E14" s="40" t="str">
        <f t="shared" si="0"/>
        <v>Mrs . Seema Varma</v>
      </c>
      <c r="F14" s="40" t="str">
        <f t="shared" si="1"/>
        <v>mrs . seema varma</v>
      </c>
      <c r="G14" s="40" t="str">
        <f t="shared" si="2"/>
        <v>SEEMA</v>
      </c>
      <c r="H14" s="40" t="str">
        <f t="shared" si="3"/>
        <v>Seema</v>
      </c>
      <c r="I14" s="40">
        <f t="shared" si="4"/>
        <v>5</v>
      </c>
      <c r="J14" s="40" t="str">
        <f t="shared" si="5"/>
        <v>See</v>
      </c>
      <c r="K14" s="40" t="str">
        <f t="shared" si="6"/>
        <v>a</v>
      </c>
      <c r="L14" s="34" t="str">
        <f t="shared" si="7"/>
        <v>EEM</v>
      </c>
    </row>
    <row r="15" spans="2:18" x14ac:dyDescent="0.3">
      <c r="B15" s="42" t="s">
        <v>173</v>
      </c>
      <c r="C15" s="43" t="s">
        <v>169</v>
      </c>
      <c r="D15" s="43" t="s">
        <v>168</v>
      </c>
      <c r="E15" s="43" t="str">
        <f t="shared" si="0"/>
        <v xml:space="preserve"> Mr . Udit Koli</v>
      </c>
      <c r="F15" s="43" t="str">
        <f t="shared" si="1"/>
        <v xml:space="preserve"> mr . udit koli</v>
      </c>
      <c r="G15" s="43" t="str">
        <f t="shared" si="2"/>
        <v>UDIT</v>
      </c>
      <c r="H15" s="43" t="str">
        <f t="shared" si="3"/>
        <v>Udit</v>
      </c>
      <c r="I15" s="43">
        <f t="shared" si="4"/>
        <v>4</v>
      </c>
      <c r="J15" s="43" t="str">
        <f t="shared" si="5"/>
        <v>Udi</v>
      </c>
      <c r="K15" s="43" t="str">
        <f t="shared" si="6"/>
        <v>t</v>
      </c>
      <c r="L15" s="34" t="str">
        <f t="shared" si="7"/>
        <v>DIT</v>
      </c>
    </row>
  </sheetData>
  <mergeCells count="1">
    <mergeCell ref="F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Excel_basic_Fun</vt:lpstr>
      <vt:lpstr>Filtering data</vt:lpstr>
      <vt:lpstr>operations&amp; formulas</vt:lpstr>
      <vt:lpstr>Text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kadam</dc:creator>
  <cp:lastModifiedBy>akash kadam</cp:lastModifiedBy>
  <dcterms:created xsi:type="dcterms:W3CDTF">2024-12-30T13:09:25Z</dcterms:created>
  <dcterms:modified xsi:type="dcterms:W3CDTF">2025-01-16T14:59:42Z</dcterms:modified>
</cp:coreProperties>
</file>