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 Assignments ExcelR\"/>
    </mc:Choice>
  </mc:AlternateContent>
  <xr:revisionPtr revIDLastSave="0" documentId="13_ncr:1_{34A1DE0C-B1BF-4C0C-9804-BC236D18A752}" xr6:coauthVersionLast="47" xr6:coauthVersionMax="47" xr10:uidLastSave="{00000000-0000-0000-0000-000000000000}"/>
  <bookViews>
    <workbookView xWindow="-110" yWindow="-110" windowWidth="19420" windowHeight="10300" tabRatio="612" activeTab="2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Amarilla">'Vlookup Advanced'!$I$14:$J$20</definedName>
    <definedName name="Heading">Brainstorm!$B$13:$I$13</definedName>
    <definedName name="Montana">'Vlookup Advanced'!$L$14:$M$20</definedName>
    <definedName name="Paseo">'Vlookup Advanced'!$F$14:$G$20</definedName>
    <definedName name="table">Brainstorm!$B$14:$I$27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4" l="1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E7" i="4"/>
  <c r="D7" i="4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6" i="1"/>
  <c r="E10" i="4"/>
  <c r="E11" i="4"/>
  <c r="D10" i="4"/>
  <c r="D11" i="4"/>
  <c r="C32" i="2" a="1"/>
  <c r="C32" i="2" s="1"/>
  <c r="C31" i="2" a="1"/>
  <c r="C31" i="2" s="1"/>
  <c r="C30" i="2" a="1"/>
  <c r="C30" i="2" s="1"/>
  <c r="C29" i="2" a="1"/>
  <c r="C29" i="2" s="1"/>
  <c r="C28" i="2" a="1"/>
  <c r="C28" i="2" s="1"/>
  <c r="C7" i="2"/>
  <c r="C8" i="2"/>
  <c r="C9" i="2"/>
  <c r="C10" i="2"/>
  <c r="C6" i="2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D19" i="2"/>
  <c r="D18" i="2"/>
  <c r="D16" i="2"/>
  <c r="D21" i="2"/>
  <c r="D17" i="2"/>
  <c r="D20" i="2"/>
  <c r="D22" i="2"/>
  <c r="K8" i="5" l="1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<sst xmlns="http://schemas.openxmlformats.org/spreadsheetml/2006/main" count="205" uniqueCount="101">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</sst>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579120</xdr:colOff>
      <xdr:row>4</xdr:row>
      <xdr:rowOff>63500</xdr:rowOff>
    </xdr:from>
    <xdr:to>
      <xdr:col>13</xdr:col>
      <xdr:colOff>91609</xdr:colOff>
      <xdr:row>10</xdr:row>
      <xdr:rowOff>147426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2870" y="914400"/>
          <a:ext cx="1950889" cy="123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sheetPr codeName="Sheet1"/>
  <dimension ref="B1:E36"/>
  <sheetViews>
    <sheetView topLeftCell="A12" workbookViewId="0">
      <selection activeCell="G24" sqref="G24"/>
    </sheetView>
  </sheetViews>
  <sheetFormatPr defaultRowHeight="14.5" x14ac:dyDescent="0.35"/>
  <cols>
    <col min="2" max="2" width="21.08984375" bestFit="1" customWidth="1"/>
    <col min="3" max="3" width="21.08984375" customWidth="1"/>
    <col min="4" max="4" width="36.453125" bestFit="1" customWidth="1"/>
  </cols>
  <sheetData>
    <row r="1" spans="2:5" x14ac:dyDescent="0.35">
      <c r="B1" s="3" t="s">
        <v>39</v>
      </c>
    </row>
    <row r="3" spans="2:5" x14ac:dyDescent="0.35">
      <c r="B3" s="2" t="s">
        <v>38</v>
      </c>
      <c r="D3" s="2" t="s">
        <v>37</v>
      </c>
    </row>
    <row r="5" spans="2:5" x14ac:dyDescent="0.35">
      <c r="B5" s="2" t="s">
        <v>36</v>
      </c>
      <c r="D5" s="2" t="s">
        <v>35</v>
      </c>
    </row>
    <row r="6" spans="2:5" x14ac:dyDescent="0.35">
      <c r="B6" s="1" t="s">
        <v>34</v>
      </c>
      <c r="D6" s="1" t="s">
        <v>34</v>
      </c>
      <c r="E6" t="str">
        <f>IF(ISNUMBER(MATCH(D6,$B$6:$B$36,0)),"Present","Not Present")</f>
        <v>Present</v>
      </c>
    </row>
    <row r="7" spans="2:5" x14ac:dyDescent="0.35">
      <c r="B7" s="1" t="s">
        <v>33</v>
      </c>
      <c r="D7" s="1" t="s">
        <v>33</v>
      </c>
      <c r="E7" t="str">
        <f t="shared" ref="E7:E24" si="0">IF(ISNUMBER(MATCH(D7,$B$6:$B$36,0)),"Present","Not Present")</f>
        <v>Present</v>
      </c>
    </row>
    <row r="8" spans="2:5" x14ac:dyDescent="0.35">
      <c r="B8" s="1" t="s">
        <v>32</v>
      </c>
      <c r="D8" s="1" t="s">
        <v>32</v>
      </c>
      <c r="E8" t="str">
        <f t="shared" si="0"/>
        <v>Present</v>
      </c>
    </row>
    <row r="9" spans="2:5" x14ac:dyDescent="0.35">
      <c r="B9" s="1" t="s">
        <v>31</v>
      </c>
      <c r="D9" s="1" t="s">
        <v>31</v>
      </c>
      <c r="E9" t="str">
        <f t="shared" si="0"/>
        <v>Present</v>
      </c>
    </row>
    <row r="10" spans="2:5" x14ac:dyDescent="0.35">
      <c r="B10" s="1" t="s">
        <v>30</v>
      </c>
      <c r="D10" s="1" t="s">
        <v>30</v>
      </c>
      <c r="E10" t="str">
        <f t="shared" si="0"/>
        <v>Present</v>
      </c>
    </row>
    <row r="11" spans="2:5" x14ac:dyDescent="0.35">
      <c r="B11" s="1" t="s">
        <v>29</v>
      </c>
      <c r="D11" s="1" t="s">
        <v>29</v>
      </c>
      <c r="E11" t="str">
        <f t="shared" si="0"/>
        <v>Present</v>
      </c>
    </row>
    <row r="12" spans="2:5" x14ac:dyDescent="0.35">
      <c r="B12" s="1" t="s">
        <v>28</v>
      </c>
      <c r="D12" s="1" t="s">
        <v>28</v>
      </c>
      <c r="E12" t="str">
        <f t="shared" si="0"/>
        <v>Present</v>
      </c>
    </row>
    <row r="13" spans="2:5" x14ac:dyDescent="0.35">
      <c r="B13" s="1" t="s">
        <v>27</v>
      </c>
      <c r="D13" s="1" t="s">
        <v>27</v>
      </c>
      <c r="E13" t="str">
        <f t="shared" si="0"/>
        <v>Present</v>
      </c>
    </row>
    <row r="14" spans="2:5" x14ac:dyDescent="0.35">
      <c r="B14" s="1" t="s">
        <v>26</v>
      </c>
      <c r="D14" s="1" t="s">
        <v>26</v>
      </c>
      <c r="E14" t="str">
        <f t="shared" si="0"/>
        <v>Present</v>
      </c>
    </row>
    <row r="15" spans="2:5" x14ac:dyDescent="0.35">
      <c r="B15" s="1" t="s">
        <v>25</v>
      </c>
      <c r="D15" s="1" t="s">
        <v>9</v>
      </c>
      <c r="E15" t="str">
        <f t="shared" si="0"/>
        <v>Present</v>
      </c>
    </row>
    <row r="16" spans="2:5" x14ac:dyDescent="0.35">
      <c r="B16" s="1" t="s">
        <v>24</v>
      </c>
      <c r="D16" s="1" t="s">
        <v>8</v>
      </c>
      <c r="E16" t="str">
        <f t="shared" si="0"/>
        <v>Present</v>
      </c>
    </row>
    <row r="17" spans="2:5" x14ac:dyDescent="0.35">
      <c r="B17" s="1" t="s">
        <v>23</v>
      </c>
      <c r="D17" s="1" t="s">
        <v>7</v>
      </c>
      <c r="E17" t="str">
        <f t="shared" si="0"/>
        <v>Present</v>
      </c>
    </row>
    <row r="18" spans="2:5" x14ac:dyDescent="0.35">
      <c r="B18" s="1" t="s">
        <v>22</v>
      </c>
      <c r="D18" s="1" t="s">
        <v>21</v>
      </c>
      <c r="E18" t="str">
        <f t="shared" si="0"/>
        <v>Not Present</v>
      </c>
    </row>
    <row r="19" spans="2:5" x14ac:dyDescent="0.35">
      <c r="B19" s="1" t="s">
        <v>20</v>
      </c>
      <c r="D19" s="1" t="s">
        <v>19</v>
      </c>
      <c r="E19" t="str">
        <f t="shared" si="0"/>
        <v>Not Present</v>
      </c>
    </row>
    <row r="20" spans="2:5" x14ac:dyDescent="0.35">
      <c r="B20" s="1" t="s">
        <v>18</v>
      </c>
      <c r="D20" s="1" t="s">
        <v>6</v>
      </c>
      <c r="E20" t="str">
        <f t="shared" si="0"/>
        <v>Present</v>
      </c>
    </row>
    <row r="21" spans="2:5" x14ac:dyDescent="0.35">
      <c r="B21" s="1" t="s">
        <v>17</v>
      </c>
      <c r="D21" s="1" t="s">
        <v>5</v>
      </c>
      <c r="E21" t="str">
        <f t="shared" si="0"/>
        <v>Present</v>
      </c>
    </row>
    <row r="22" spans="2:5" x14ac:dyDescent="0.35">
      <c r="B22" s="1" t="s">
        <v>16</v>
      </c>
      <c r="D22" s="1" t="s">
        <v>15</v>
      </c>
      <c r="E22" t="str">
        <f t="shared" si="0"/>
        <v>Not Present</v>
      </c>
    </row>
    <row r="23" spans="2:5" x14ac:dyDescent="0.35">
      <c r="B23" s="1" t="s">
        <v>14</v>
      </c>
      <c r="D23" s="1" t="s">
        <v>3</v>
      </c>
      <c r="E23" t="str">
        <f t="shared" si="0"/>
        <v>Present</v>
      </c>
    </row>
    <row r="24" spans="2:5" x14ac:dyDescent="0.35">
      <c r="B24" s="1" t="s">
        <v>13</v>
      </c>
      <c r="D24" s="1" t="s">
        <v>12</v>
      </c>
      <c r="E24" t="str">
        <f t="shared" si="0"/>
        <v>Not Present</v>
      </c>
    </row>
    <row r="25" spans="2:5" x14ac:dyDescent="0.35">
      <c r="B25" s="1" t="s">
        <v>11</v>
      </c>
    </row>
    <row r="26" spans="2:5" x14ac:dyDescent="0.35">
      <c r="B26" s="1" t="s">
        <v>10</v>
      </c>
    </row>
    <row r="27" spans="2:5" x14ac:dyDescent="0.35">
      <c r="B27" s="1" t="s">
        <v>9</v>
      </c>
    </row>
    <row r="28" spans="2:5" x14ac:dyDescent="0.35">
      <c r="B28" s="1" t="s">
        <v>8</v>
      </c>
    </row>
    <row r="29" spans="2:5" x14ac:dyDescent="0.35">
      <c r="B29" s="1" t="s">
        <v>7</v>
      </c>
    </row>
    <row r="30" spans="2:5" x14ac:dyDescent="0.35">
      <c r="B30" s="1" t="s">
        <v>6</v>
      </c>
    </row>
    <row r="31" spans="2:5" x14ac:dyDescent="0.35">
      <c r="B31" s="1" t="s">
        <v>5</v>
      </c>
    </row>
    <row r="32" spans="2:5" x14ac:dyDescent="0.35">
      <c r="B32" s="1" t="s">
        <v>4</v>
      </c>
    </row>
    <row r="33" spans="2:2" x14ac:dyDescent="0.35">
      <c r="B33" s="1" t="s">
        <v>3</v>
      </c>
    </row>
    <row r="34" spans="2:2" x14ac:dyDescent="0.35">
      <c r="B34" s="1" t="s">
        <v>2</v>
      </c>
    </row>
    <row r="35" spans="2:2" x14ac:dyDescent="0.35">
      <c r="B35" s="1" t="s">
        <v>1</v>
      </c>
    </row>
    <row r="36" spans="2:2" x14ac:dyDescent="0.35">
      <c r="B3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sheetPr codeName="Sheet2"/>
  <dimension ref="B2:I27"/>
  <sheetViews>
    <sheetView topLeftCell="A12" workbookViewId="0">
      <selection activeCell="K17" sqref="K17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7.54296875" bestFit="1" customWidth="1"/>
    <col min="7" max="7" width="8.81640625" bestFit="1" customWidth="1"/>
    <col min="8" max="8" width="10.08984375" bestFit="1" customWidth="1"/>
    <col min="9" max="9" width="9.81640625" customWidth="1"/>
  </cols>
  <sheetData>
    <row r="2" spans="2:9" ht="15.5" x14ac:dyDescent="0.35">
      <c r="B2" s="11" t="s">
        <v>59</v>
      </c>
    </row>
    <row r="3" spans="2:9" ht="18.5" x14ac:dyDescent="0.45">
      <c r="B3" s="11" t="s">
        <v>60</v>
      </c>
      <c r="G3" s="12"/>
    </row>
    <row r="4" spans="2:9" ht="18.5" x14ac:dyDescent="0.45">
      <c r="B4" s="11" t="s">
        <v>61</v>
      </c>
      <c r="G4" s="12"/>
    </row>
    <row r="5" spans="2:9" ht="18.5" x14ac:dyDescent="0.45">
      <c r="G5" s="12"/>
    </row>
    <row r="6" spans="2:9" x14ac:dyDescent="0.35">
      <c r="B6" s="13" t="s">
        <v>62</v>
      </c>
      <c r="C6" s="13" t="s">
        <v>63</v>
      </c>
      <c r="D6" s="13" t="s">
        <v>64</v>
      </c>
      <c r="E6" s="13" t="s">
        <v>65</v>
      </c>
    </row>
    <row r="7" spans="2:9" x14ac:dyDescent="0.35">
      <c r="B7" s="1" t="s">
        <v>77</v>
      </c>
      <c r="C7" s="1" t="s">
        <v>79</v>
      </c>
      <c r="D7" s="7">
        <f>SUMIFS(E14:E27,B14:B27,B7,C14:C27,C7)</f>
        <v>2475</v>
      </c>
      <c r="E7" s="7">
        <f>COUNTIFS(B14:B27,B7,C14:C27,C7)</f>
        <v>1</v>
      </c>
    </row>
    <row r="9" spans="2:9" x14ac:dyDescent="0.35">
      <c r="C9" s="1"/>
      <c r="D9" s="1"/>
      <c r="E9" s="13" t="s">
        <v>66</v>
      </c>
    </row>
    <row r="10" spans="2:9" x14ac:dyDescent="0.35">
      <c r="C10" s="13" t="s">
        <v>67</v>
      </c>
      <c r="D10" s="7">
        <f>MAX(F14:F27)</f>
        <v>260</v>
      </c>
      <c r="E10" s="7" t="str">
        <f>_xlfn.XLOOKUP(D10,$F$14:$F$27,$D$14:$D$27)</f>
        <v>Amarilla</v>
      </c>
    </row>
    <row r="11" spans="2:9" x14ac:dyDescent="0.35">
      <c r="C11" s="13" t="s">
        <v>68</v>
      </c>
      <c r="D11" s="7">
        <f>MIN(F14:F27)</f>
        <v>5</v>
      </c>
      <c r="E11" s="7" t="str">
        <f>_xlfn.XLOOKUP(D11,$F$14:$F$27,$D$14:$D$27)</f>
        <v>Montana</v>
      </c>
    </row>
    <row r="13" spans="2:9" x14ac:dyDescent="0.35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</row>
    <row r="14" spans="2:9" x14ac:dyDescent="0.35">
      <c r="B14" s="1" t="s">
        <v>74</v>
      </c>
      <c r="C14" s="1" t="s">
        <v>75</v>
      </c>
      <c r="D14" s="1" t="s">
        <v>48</v>
      </c>
      <c r="E14" s="1">
        <v>2851</v>
      </c>
      <c r="F14" s="7">
        <v>10</v>
      </c>
      <c r="G14" s="1">
        <v>350</v>
      </c>
      <c r="H14" s="7">
        <f>PRODUCT(E14*G14)</f>
        <v>997850</v>
      </c>
      <c r="I14" s="15">
        <f>(G14-F14)*E14</f>
        <v>969340</v>
      </c>
    </row>
    <row r="15" spans="2:9" x14ac:dyDescent="0.35">
      <c r="B15" s="1" t="s">
        <v>74</v>
      </c>
      <c r="C15" s="1" t="s">
        <v>76</v>
      </c>
      <c r="D15" s="1" t="s">
        <v>48</v>
      </c>
      <c r="E15" s="1">
        <v>3495</v>
      </c>
      <c r="F15" s="7">
        <v>10</v>
      </c>
      <c r="G15" s="1">
        <v>300</v>
      </c>
      <c r="H15" s="7">
        <f t="shared" ref="H15:H27" si="0">PRODUCT(E15*G15)</f>
        <v>1048500</v>
      </c>
      <c r="I15" s="15">
        <f t="shared" ref="I15:I27" si="1">(G15-F15)*E15</f>
        <v>1013550</v>
      </c>
    </row>
    <row r="16" spans="2:9" x14ac:dyDescent="0.35">
      <c r="B16" s="1" t="s">
        <v>77</v>
      </c>
      <c r="C16" s="1" t="s">
        <v>78</v>
      </c>
      <c r="D16" s="1" t="s">
        <v>48</v>
      </c>
      <c r="E16" s="1">
        <v>2632</v>
      </c>
      <c r="F16" s="7">
        <v>10</v>
      </c>
      <c r="G16" s="1">
        <v>350</v>
      </c>
      <c r="H16" s="7">
        <f t="shared" si="0"/>
        <v>921200</v>
      </c>
      <c r="I16" s="15">
        <f t="shared" si="1"/>
        <v>894880</v>
      </c>
    </row>
    <row r="17" spans="2:9" x14ac:dyDescent="0.35">
      <c r="B17" s="1" t="s">
        <v>77</v>
      </c>
      <c r="C17" s="1" t="s">
        <v>78</v>
      </c>
      <c r="D17" s="1" t="s">
        <v>50</v>
      </c>
      <c r="E17" s="1">
        <v>2632</v>
      </c>
      <c r="F17" s="7">
        <v>120</v>
      </c>
      <c r="G17" s="1">
        <v>350</v>
      </c>
      <c r="H17" s="7">
        <f t="shared" si="0"/>
        <v>921200</v>
      </c>
      <c r="I17" s="15">
        <f t="shared" si="1"/>
        <v>605360</v>
      </c>
    </row>
    <row r="18" spans="2:9" x14ac:dyDescent="0.35">
      <c r="B18" s="1" t="s">
        <v>77</v>
      </c>
      <c r="C18" s="1" t="s">
        <v>76</v>
      </c>
      <c r="D18" s="1" t="s">
        <v>50</v>
      </c>
      <c r="E18" s="1">
        <v>2574</v>
      </c>
      <c r="F18" s="7">
        <v>120</v>
      </c>
      <c r="G18" s="1">
        <v>300</v>
      </c>
      <c r="H18" s="7">
        <f t="shared" si="0"/>
        <v>772200</v>
      </c>
      <c r="I18" s="15">
        <f t="shared" si="1"/>
        <v>463320</v>
      </c>
    </row>
    <row r="19" spans="2:9" x14ac:dyDescent="0.35">
      <c r="B19" s="1" t="s">
        <v>74</v>
      </c>
      <c r="C19" s="1" t="s">
        <v>75</v>
      </c>
      <c r="D19" s="1" t="s">
        <v>48</v>
      </c>
      <c r="E19" s="1">
        <v>2151</v>
      </c>
      <c r="F19" s="7">
        <v>10</v>
      </c>
      <c r="G19" s="1">
        <v>350</v>
      </c>
      <c r="H19" s="7">
        <f t="shared" si="0"/>
        <v>752850</v>
      </c>
      <c r="I19" s="15">
        <f t="shared" si="1"/>
        <v>731340</v>
      </c>
    </row>
    <row r="20" spans="2:9" x14ac:dyDescent="0.35">
      <c r="B20" s="1" t="s">
        <v>77</v>
      </c>
      <c r="C20" s="1" t="s">
        <v>79</v>
      </c>
      <c r="D20" s="1" t="s">
        <v>44</v>
      </c>
      <c r="E20" s="1">
        <v>2475</v>
      </c>
      <c r="F20" s="7">
        <v>260</v>
      </c>
      <c r="G20" s="1">
        <v>300</v>
      </c>
      <c r="H20" s="7">
        <f t="shared" si="0"/>
        <v>742500</v>
      </c>
      <c r="I20" s="15">
        <f t="shared" si="1"/>
        <v>99000</v>
      </c>
    </row>
    <row r="21" spans="2:9" x14ac:dyDescent="0.35">
      <c r="B21" s="1" t="s">
        <v>80</v>
      </c>
      <c r="C21" s="1" t="s">
        <v>78</v>
      </c>
      <c r="D21" s="1" t="s">
        <v>56</v>
      </c>
      <c r="E21" s="1">
        <v>2227.5</v>
      </c>
      <c r="F21" s="7">
        <v>5</v>
      </c>
      <c r="G21" s="1">
        <v>350</v>
      </c>
      <c r="H21" s="7">
        <f t="shared" si="0"/>
        <v>779625</v>
      </c>
      <c r="I21" s="15">
        <f t="shared" si="1"/>
        <v>768487.5</v>
      </c>
    </row>
    <row r="22" spans="2:9" x14ac:dyDescent="0.35">
      <c r="B22" s="1" t="s">
        <v>74</v>
      </c>
      <c r="C22" s="1" t="s">
        <v>76</v>
      </c>
      <c r="D22" s="1" t="s">
        <v>81</v>
      </c>
      <c r="E22" s="1">
        <v>2541</v>
      </c>
      <c r="F22" s="7">
        <v>250</v>
      </c>
      <c r="G22" s="1">
        <v>300</v>
      </c>
      <c r="H22" s="7">
        <f t="shared" si="0"/>
        <v>762300</v>
      </c>
      <c r="I22" s="15">
        <f t="shared" si="1"/>
        <v>127050</v>
      </c>
    </row>
    <row r="23" spans="2:9" x14ac:dyDescent="0.35">
      <c r="B23" s="1" t="s">
        <v>80</v>
      </c>
      <c r="C23" s="1" t="s">
        <v>82</v>
      </c>
      <c r="D23" s="1" t="s">
        <v>50</v>
      </c>
      <c r="E23" s="1">
        <v>2536</v>
      </c>
      <c r="F23" s="7">
        <v>120</v>
      </c>
      <c r="G23" s="1">
        <v>300</v>
      </c>
      <c r="H23" s="7">
        <f t="shared" si="0"/>
        <v>760800</v>
      </c>
      <c r="I23" s="15">
        <f t="shared" si="1"/>
        <v>456480</v>
      </c>
    </row>
    <row r="24" spans="2:9" x14ac:dyDescent="0.35">
      <c r="B24" s="1" t="s">
        <v>77</v>
      </c>
      <c r="C24" s="1" t="s">
        <v>76</v>
      </c>
      <c r="D24" s="1" t="s">
        <v>48</v>
      </c>
      <c r="E24" s="1">
        <v>2007</v>
      </c>
      <c r="F24" s="7">
        <v>10</v>
      </c>
      <c r="G24" s="1">
        <v>350</v>
      </c>
      <c r="H24" s="7">
        <f t="shared" si="0"/>
        <v>702450</v>
      </c>
      <c r="I24" s="15">
        <f t="shared" si="1"/>
        <v>682380</v>
      </c>
    </row>
    <row r="25" spans="2:9" x14ac:dyDescent="0.35">
      <c r="B25" s="1" t="s">
        <v>83</v>
      </c>
      <c r="C25" s="1" t="s">
        <v>76</v>
      </c>
      <c r="D25" s="1" t="s">
        <v>50</v>
      </c>
      <c r="E25" s="1">
        <v>2460</v>
      </c>
      <c r="F25" s="7">
        <v>120</v>
      </c>
      <c r="G25" s="1">
        <v>300</v>
      </c>
      <c r="H25" s="7">
        <f t="shared" si="0"/>
        <v>738000</v>
      </c>
      <c r="I25" s="15">
        <f t="shared" si="1"/>
        <v>442800</v>
      </c>
    </row>
    <row r="26" spans="2:9" x14ac:dyDescent="0.35">
      <c r="B26" s="1" t="s">
        <v>84</v>
      </c>
      <c r="C26" s="1" t="s">
        <v>78</v>
      </c>
      <c r="D26" s="1" t="s">
        <v>56</v>
      </c>
      <c r="E26" s="1">
        <v>3802.5</v>
      </c>
      <c r="F26" s="7">
        <v>5</v>
      </c>
      <c r="G26" s="1">
        <v>300</v>
      </c>
      <c r="H26" s="7">
        <f t="shared" si="0"/>
        <v>1140750</v>
      </c>
      <c r="I26" s="15">
        <f t="shared" si="1"/>
        <v>1121737.5</v>
      </c>
    </row>
    <row r="27" spans="2:9" x14ac:dyDescent="0.35">
      <c r="B27" s="1" t="s">
        <v>74</v>
      </c>
      <c r="C27" s="1" t="s">
        <v>78</v>
      </c>
      <c r="D27" s="1" t="s">
        <v>50</v>
      </c>
      <c r="E27" s="1">
        <v>3793.5</v>
      </c>
      <c r="F27" s="7">
        <v>120</v>
      </c>
      <c r="G27" s="1">
        <v>300</v>
      </c>
      <c r="H27" s="7">
        <f t="shared" si="0"/>
        <v>1138050</v>
      </c>
      <c r="I27" s="15">
        <f t="shared" si="1"/>
        <v>682830</v>
      </c>
    </row>
  </sheetData>
  <dataValidations disablePrompts="1" count="2">
    <dataValidation type="list" allowBlank="1" showInputMessage="1" showErrorMessage="1" sqref="B7" xr:uid="{6CAEF121-59FB-4DAB-A1F5-B3D1FA247484}">
      <formula1>"Government, Midmarket, Channel Partners, Enterprise, Small Business"</formula1>
    </dataValidation>
    <dataValidation type="list" allowBlank="1" showInputMessage="1" showErrorMessage="1" sqref="C7" xr:uid="{F8F171D9-E348-4A6B-8CC7-FF748E111B4E}">
      <formula1>"Mexico, United States of America, Canada, France, Germany"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sheetPr codeName="Sheet3"/>
  <dimension ref="B3:M37"/>
  <sheetViews>
    <sheetView tabSelected="1" topLeftCell="A21" workbookViewId="0">
      <selection activeCell="C28" sqref="C28"/>
    </sheetView>
  </sheetViews>
  <sheetFormatPr defaultRowHeight="14.5" x14ac:dyDescent="0.35"/>
  <cols>
    <col min="2" max="2" width="33.1796875" bestFit="1" customWidth="1"/>
    <col min="3" max="3" width="9.08984375" bestFit="1" customWidth="1"/>
    <col min="6" max="6" width="9.6328125" bestFit="1" customWidth="1"/>
    <col min="7" max="7" width="9.453125" bestFit="1" customWidth="1"/>
  </cols>
  <sheetData>
    <row r="3" spans="2:13" x14ac:dyDescent="0.35">
      <c r="B3" s="4" t="s">
        <v>40</v>
      </c>
    </row>
    <row r="4" spans="2:13" x14ac:dyDescent="0.35">
      <c r="B4" s="4"/>
    </row>
    <row r="5" spans="2:13" x14ac:dyDescent="0.35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5">
      <c r="B6" s="1" t="s">
        <v>43</v>
      </c>
      <c r="C6" s="1">
        <f>VLOOKUP(B6,$F$6:$G$10,2,1)</f>
        <v>2574</v>
      </c>
      <c r="F6" s="1" t="s">
        <v>44</v>
      </c>
      <c r="G6" s="1">
        <v>2475</v>
      </c>
    </row>
    <row r="7" spans="2:13" x14ac:dyDescent="0.35">
      <c r="B7" s="1" t="s">
        <v>45</v>
      </c>
      <c r="C7" s="1">
        <f t="shared" ref="C7:C10" si="0">VLOOKUP(B7,$F$6:$G$10,2,1)</f>
        <v>2151</v>
      </c>
      <c r="F7" s="1" t="s">
        <v>46</v>
      </c>
      <c r="G7" s="1">
        <v>2227.5</v>
      </c>
    </row>
    <row r="8" spans="2:13" x14ac:dyDescent="0.35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35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35">
      <c r="B10" s="1" t="s">
        <v>51</v>
      </c>
      <c r="C10" s="1">
        <f t="shared" si="0"/>
        <v>2541</v>
      </c>
      <c r="F10" s="1" t="s">
        <v>52</v>
      </c>
      <c r="G10" s="1">
        <v>2541</v>
      </c>
    </row>
    <row r="12" spans="2:13" s="6" customFormat="1" x14ac:dyDescent="0.35"/>
    <row r="13" spans="2:13" x14ac:dyDescent="0.35">
      <c r="B13" s="4" t="s">
        <v>53</v>
      </c>
    </row>
    <row r="14" spans="2:13" x14ac:dyDescent="0.35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5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5">
      <c r="B16" s="1" t="s">
        <v>48</v>
      </c>
      <c r="C16" s="1">
        <v>1655.08</v>
      </c>
      <c r="D16" s="14">
        <f ca="1">VLOOKUP(C16,INDIRECT(B16),2,1)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5">
      <c r="B17" s="1" t="s">
        <v>44</v>
      </c>
      <c r="C17" s="1">
        <v>1822.59</v>
      </c>
      <c r="D17" s="14">
        <f t="shared" ref="D17:D22" ca="1" si="1">VLOOKUP(C17,INDIRECT(B17),2,1)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5">
      <c r="B18" s="1" t="s">
        <v>44</v>
      </c>
      <c r="C18" s="1">
        <v>1730.54</v>
      </c>
      <c r="D18" s="14">
        <f t="shared" ca="1" si="1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5">
      <c r="B19" s="1" t="s">
        <v>46</v>
      </c>
      <c r="C19" s="1">
        <v>1685.6</v>
      </c>
      <c r="D19" s="14">
        <f t="shared" ca="1" si="1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5">
      <c r="B20" s="1" t="s">
        <v>48</v>
      </c>
      <c r="C20" s="1">
        <v>1685.6</v>
      </c>
      <c r="D20" s="14">
        <f t="shared" ca="1" si="1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5">
      <c r="B21" s="1" t="s">
        <v>56</v>
      </c>
      <c r="C21" s="1">
        <v>1763.8600000000001</v>
      </c>
      <c r="D21" s="14">
        <f t="shared" ca="1" si="1"/>
        <v>7.0000000000000007E-2</v>
      </c>
    </row>
    <row r="22" spans="2:13" x14ac:dyDescent="0.35">
      <c r="B22" s="1" t="s">
        <v>48</v>
      </c>
      <c r="C22" s="1">
        <v>2293.1999999999998</v>
      </c>
      <c r="D22" s="14">
        <f t="shared" ca="1" si="1"/>
        <v>0.15</v>
      </c>
    </row>
    <row r="24" spans="2:13" s="6" customFormat="1" x14ac:dyDescent="0.35"/>
    <row r="25" spans="2:13" x14ac:dyDescent="0.35">
      <c r="B25" s="4" t="s">
        <v>57</v>
      </c>
    </row>
    <row r="27" spans="2:13" x14ac:dyDescent="0.35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5">
      <c r="B28" s="1" t="s">
        <v>43</v>
      </c>
      <c r="C28" s="1" cm="1">
        <f t="array" ref="C28">_xlfn.XLOOKUP(F33&amp;G33,F28:F37&amp;G28:G37,H28:H37)</f>
        <v>2574</v>
      </c>
      <c r="F28" s="1" t="s">
        <v>48</v>
      </c>
      <c r="G28" s="10">
        <v>895</v>
      </c>
      <c r="H28" s="1">
        <v>2151</v>
      </c>
    </row>
    <row r="29" spans="2:13" x14ac:dyDescent="0.35">
      <c r="B29" s="1" t="s">
        <v>45</v>
      </c>
      <c r="C29" s="1" cm="1">
        <f t="array" ref="C29">_xlfn.XLOOKUP(F28&amp;G28,F28:F37&amp;G28:G37,H28:H37)</f>
        <v>2151</v>
      </c>
      <c r="F29" s="1" t="s">
        <v>46</v>
      </c>
      <c r="G29" s="10">
        <v>125</v>
      </c>
      <c r="H29" s="1">
        <v>2227.5</v>
      </c>
    </row>
    <row r="30" spans="2:13" x14ac:dyDescent="0.35">
      <c r="B30" s="1" t="s">
        <v>47</v>
      </c>
      <c r="C30" s="1" cm="1">
        <f t="array" ref="C30">_xlfn.XLOOKUP(F30&amp;G30,F28:F37&amp;G28:G37,H28:H37)</f>
        <v>2475</v>
      </c>
      <c r="F30" s="1" t="s">
        <v>44</v>
      </c>
      <c r="G30" s="10">
        <v>145</v>
      </c>
      <c r="H30" s="1">
        <v>2475</v>
      </c>
    </row>
    <row r="31" spans="2:13" x14ac:dyDescent="0.35">
      <c r="B31" s="1" t="s">
        <v>49</v>
      </c>
      <c r="C31" s="1" cm="1">
        <f t="array" ref="C31">_xlfn.XLOOKUP(F29&amp;G29,F28:F37&amp;G28:G37,H28:H37)</f>
        <v>2227.5</v>
      </c>
      <c r="F31" s="1" t="s">
        <v>46</v>
      </c>
      <c r="G31" s="10">
        <v>848</v>
      </c>
      <c r="H31" s="10">
        <v>2537.25</v>
      </c>
    </row>
    <row r="32" spans="2:13" x14ac:dyDescent="0.35">
      <c r="B32" s="1" t="s">
        <v>51</v>
      </c>
      <c r="C32" s="1" cm="1">
        <f t="array" ref="C32">_xlfn.XLOOKUP(F32&amp;G32,F28:F37&amp;G28:G37,H28:H37)</f>
        <v>2541</v>
      </c>
      <c r="F32" s="1" t="s">
        <v>52</v>
      </c>
      <c r="G32" s="10">
        <v>777</v>
      </c>
      <c r="H32" s="1">
        <v>2541</v>
      </c>
    </row>
    <row r="33" spans="6:8" x14ac:dyDescent="0.35">
      <c r="F33" s="1" t="s">
        <v>50</v>
      </c>
      <c r="G33" s="10">
        <v>235</v>
      </c>
      <c r="H33" s="1">
        <v>2574</v>
      </c>
    </row>
    <row r="34" spans="6:8" x14ac:dyDescent="0.35">
      <c r="F34" s="1" t="s">
        <v>48</v>
      </c>
      <c r="G34" s="10">
        <v>985</v>
      </c>
      <c r="H34" s="10">
        <v>2585.1</v>
      </c>
    </row>
    <row r="35" spans="6:8" x14ac:dyDescent="0.35">
      <c r="F35" s="1" t="s">
        <v>50</v>
      </c>
      <c r="G35" s="10">
        <v>1122</v>
      </c>
      <c r="H35" s="10">
        <v>2632.95</v>
      </c>
    </row>
    <row r="36" spans="6:8" x14ac:dyDescent="0.35">
      <c r="F36" s="1" t="s">
        <v>52</v>
      </c>
      <c r="G36" s="10">
        <v>1260</v>
      </c>
      <c r="H36" s="10">
        <v>2680.8</v>
      </c>
    </row>
    <row r="37" spans="6:8" x14ac:dyDescent="0.35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sheetPr codeName="Sheet4"/>
  <dimension ref="B2:K18"/>
  <sheetViews>
    <sheetView workbookViewId="0">
      <selection activeCell="N10" sqref="N10"/>
    </sheetView>
  </sheetViews>
  <sheetFormatPr defaultRowHeight="14.5" x14ac:dyDescent="0.35"/>
  <cols>
    <col min="2" max="2" width="17.54296875" bestFit="1" customWidth="1"/>
    <col min="9" max="9" width="16.6328125" customWidth="1"/>
  </cols>
  <sheetData>
    <row r="2" spans="2:11" x14ac:dyDescent="0.35">
      <c r="B2" t="s">
        <v>87</v>
      </c>
      <c r="I2" t="s">
        <v>88</v>
      </c>
    </row>
    <row r="4" spans="2:11" x14ac:dyDescent="0.35">
      <c r="B4" s="13" t="s">
        <v>41</v>
      </c>
      <c r="C4" s="13" t="s">
        <v>85</v>
      </c>
      <c r="D4" s="13" t="s">
        <v>86</v>
      </c>
    </row>
    <row r="5" spans="2:11" x14ac:dyDescent="0.35">
      <c r="B5" s="1" t="s">
        <v>34</v>
      </c>
      <c r="C5" s="1">
        <v>2851</v>
      </c>
      <c r="D5" s="1">
        <f>RANK(C5,$C$5:$C$18)</f>
        <v>4</v>
      </c>
    </row>
    <row r="6" spans="2:11" x14ac:dyDescent="0.35">
      <c r="B6" s="1" t="s">
        <v>33</v>
      </c>
      <c r="C6" s="1">
        <v>3495</v>
      </c>
      <c r="D6" s="1">
        <f t="shared" ref="D6:D18" si="0">RANK(C6,$C$5:$C$18)</f>
        <v>3</v>
      </c>
      <c r="I6" s="13" t="s">
        <v>99</v>
      </c>
      <c r="J6" s="13" t="s">
        <v>100</v>
      </c>
      <c r="K6" s="13" t="s">
        <v>86</v>
      </c>
    </row>
    <row r="7" spans="2:11" x14ac:dyDescent="0.35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RANK(J7,$J$7:$J$16)</f>
        <v>10</v>
      </c>
    </row>
    <row r="8" spans="2:11" x14ac:dyDescent="0.35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RANK(J8,$J$7:$J$16)</f>
        <v>1</v>
      </c>
    </row>
    <row r="9" spans="2:11" x14ac:dyDescent="0.35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5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5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35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35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5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5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5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5">
      <c r="B17" s="1" t="s">
        <v>19</v>
      </c>
      <c r="C17" s="1">
        <v>3802.5</v>
      </c>
      <c r="D17" s="1">
        <f t="shared" si="0"/>
        <v>1</v>
      </c>
    </row>
    <row r="18" spans="2:4" x14ac:dyDescent="0.3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Compare</vt:lpstr>
      <vt:lpstr>Brainstorm</vt:lpstr>
      <vt:lpstr>Vlookup Advanced</vt:lpstr>
      <vt:lpstr>Rank</vt:lpstr>
      <vt:lpstr>Amarilla</vt:lpstr>
      <vt:lpstr>Heading</vt:lpstr>
      <vt:lpstr>Montana</vt:lpstr>
      <vt:lpstr>Paseo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Pawan Pandey</cp:lastModifiedBy>
  <dcterms:created xsi:type="dcterms:W3CDTF">2022-07-27T07:17:57Z</dcterms:created>
  <dcterms:modified xsi:type="dcterms:W3CDTF">2023-02-21T13:47:09Z</dcterms:modified>
</cp:coreProperties>
</file>