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Sheet1!$B$3:$C$16</definedName>
  </definedNames>
  <calcPr calcId="125725"/>
</workbook>
</file>

<file path=xl/calcChain.xml><?xml version="1.0" encoding="utf-8"?>
<calcChain xmlns="http://schemas.openxmlformats.org/spreadsheetml/2006/main">
  <c r="H82" i="1"/>
  <c r="I223"/>
  <c r="E179"/>
  <c r="E180"/>
  <c r="E181"/>
  <c r="E182"/>
  <c r="E183"/>
  <c r="E178"/>
  <c r="D179"/>
  <c r="D180"/>
  <c r="D181"/>
  <c r="D182"/>
  <c r="D183"/>
  <c r="D178"/>
  <c r="C178"/>
  <c r="C179"/>
  <c r="C180"/>
  <c r="C181"/>
  <c r="C182"/>
  <c r="C183"/>
  <c r="D158"/>
  <c r="D159"/>
  <c r="D160"/>
  <c r="D161"/>
  <c r="D162"/>
  <c r="D163"/>
  <c r="D164"/>
  <c r="D165"/>
  <c r="D166"/>
  <c r="D167"/>
  <c r="D168"/>
  <c r="D169"/>
  <c r="D170"/>
  <c r="D171"/>
  <c r="D172"/>
  <c r="D173"/>
  <c r="D157"/>
  <c r="C122"/>
  <c r="C123"/>
  <c r="C124"/>
  <c r="C125"/>
  <c r="C126"/>
  <c r="C127"/>
  <c r="C128"/>
  <c r="C129"/>
  <c r="C130"/>
  <c r="C131"/>
  <c r="C132"/>
  <c r="C133"/>
  <c r="C134"/>
  <c r="C121"/>
  <c r="C56"/>
  <c r="J218"/>
  <c r="I213"/>
  <c r="G207"/>
  <c r="H101"/>
  <c r="G83"/>
</calcChain>
</file>

<file path=xl/sharedStrings.xml><?xml version="1.0" encoding="utf-8"?>
<sst xmlns="http://schemas.openxmlformats.org/spreadsheetml/2006/main" count="908" uniqueCount="285">
  <si>
    <t>NAME</t>
  </si>
  <si>
    <t>date of joining</t>
  </si>
  <si>
    <t>Chetna</t>
  </si>
  <si>
    <t>Gopal</t>
  </si>
  <si>
    <t>Amit</t>
  </si>
  <si>
    <t>Manish</t>
  </si>
  <si>
    <t>Sunil</t>
  </si>
  <si>
    <t>Vijay</t>
  </si>
  <si>
    <t>Devidas</t>
  </si>
  <si>
    <t>03/29/20</t>
  </si>
  <si>
    <t>01/18/13</t>
  </si>
  <si>
    <t>10/27/14</t>
  </si>
  <si>
    <t>11/23/14</t>
  </si>
  <si>
    <t>09/13/17</t>
  </si>
  <si>
    <t>09/16/16</t>
  </si>
  <si>
    <t>10/21/12</t>
  </si>
  <si>
    <t>11/20/14</t>
  </si>
  <si>
    <t>11/15/12</t>
  </si>
  <si>
    <t>10/27/12</t>
  </si>
  <si>
    <t>09/13/15</t>
  </si>
  <si>
    <t>11/23/15</t>
  </si>
  <si>
    <t>TOTAL COUNT</t>
  </si>
  <si>
    <t>Find Number Of Employee Who Have Join Before 2015?</t>
  </si>
  <si>
    <t>QUESTION 1</t>
  </si>
  <si>
    <t>CITY</t>
  </si>
  <si>
    <t>SALES</t>
  </si>
  <si>
    <t>Q2</t>
  </si>
  <si>
    <t>DAMOH</t>
  </si>
  <si>
    <t>INDORE</t>
  </si>
  <si>
    <t>BHOPAL</t>
  </si>
  <si>
    <t>SAGAR</t>
  </si>
  <si>
    <t>DELHI</t>
  </si>
  <si>
    <t>MUMBAI</t>
  </si>
  <si>
    <t>AMRITSAR</t>
  </si>
  <si>
    <t>JAMMU</t>
  </si>
  <si>
    <t>PATNA</t>
  </si>
  <si>
    <t>LACKNOW</t>
  </si>
  <si>
    <t>NEW YORK</t>
  </si>
  <si>
    <t>TOKYO</t>
  </si>
  <si>
    <t>NOIDA</t>
  </si>
  <si>
    <t>FARIDABAD</t>
  </si>
  <si>
    <t>GURGAON</t>
  </si>
  <si>
    <t>SUNIL</t>
  </si>
  <si>
    <t>CHETAN SHARMA</t>
  </si>
  <si>
    <t>SOURABH SHARMA</t>
  </si>
  <si>
    <t>DEVIDAS</t>
  </si>
  <si>
    <t>MANISH VISHAKARMA</t>
  </si>
  <si>
    <t>CHANDRA</t>
  </si>
  <si>
    <t>GOPAL</t>
  </si>
  <si>
    <t>PRIYANKA</t>
  </si>
  <si>
    <t>AMIT SAHU</t>
  </si>
  <si>
    <t>AMIT SINGH</t>
  </si>
  <si>
    <t>PUSHPENDRA</t>
  </si>
  <si>
    <t>PRADEEP</t>
  </si>
  <si>
    <t>KARUNA</t>
  </si>
  <si>
    <t>SUMIT</t>
  </si>
  <si>
    <t>NEERAJ</t>
  </si>
  <si>
    <t>MANU</t>
  </si>
  <si>
    <t>list should be dynamic we can add or delete names as per requirments</t>
  </si>
  <si>
    <t>if employee exit in side list 1 or city in list 2 then 10% incentive else 5% incentive</t>
  </si>
  <si>
    <t>QUESTION 2</t>
  </si>
  <si>
    <t>MONTH</t>
  </si>
  <si>
    <t>CHETNA</t>
  </si>
  <si>
    <t>VIJAY</t>
  </si>
  <si>
    <t>SOARABH</t>
  </si>
  <si>
    <t>VIKRAM</t>
  </si>
  <si>
    <t>MANISH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</si>
  <si>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</si>
  <si>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</si>
  <si>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</si>
  <si>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</si>
  <si>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</si>
  <si>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</si>
  <si>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</si>
  <si>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</si>
  <si>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</si>
  <si>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</si>
  <si>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</si>
  <si>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</si>
  <si>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</si>
  <si>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QUARTERS</t>
  </si>
  <si>
    <t>09-29-2016</t>
  </si>
  <si>
    <t>Q3</t>
  </si>
  <si>
    <t>Q1</t>
  </si>
  <si>
    <t>Q2 2015</t>
  </si>
  <si>
    <t>Q2 2016</t>
  </si>
  <si>
    <t>Q3 2013</t>
  </si>
  <si>
    <t>Q1 2015</t>
  </si>
  <si>
    <t>Q1 2014</t>
  </si>
  <si>
    <t>Q3 2016</t>
  </si>
  <si>
    <t>FIND QUARTER OF GIVEN DATA</t>
  </si>
  <si>
    <t>QUESTION 3</t>
  </si>
  <si>
    <t>SUM UP ALL THE GIVEN IN RANGE?</t>
  </si>
  <si>
    <t>QUESTION 4</t>
  </si>
  <si>
    <t>TOTAL</t>
  </si>
  <si>
    <t>EMP_NAME</t>
  </si>
  <si>
    <t>QUESTION 5</t>
  </si>
  <si>
    <t>ANSWER</t>
  </si>
  <si>
    <t>QUESTION 6</t>
  </si>
  <si>
    <t>EMP ID</t>
  </si>
  <si>
    <t>EMP_ID</t>
  </si>
  <si>
    <t>SOURABH</t>
  </si>
  <si>
    <t>AMIT</t>
  </si>
  <si>
    <t>TANVEER</t>
  </si>
  <si>
    <t>NEHA</t>
  </si>
  <si>
    <t>KAPIL</t>
  </si>
  <si>
    <t>BABU</t>
  </si>
  <si>
    <t>FIND EMPLOYEE NAME GIVEN DATA</t>
  </si>
  <si>
    <t>LAST NAME</t>
  </si>
  <si>
    <t>MALHOTRA</t>
  </si>
  <si>
    <t>VISHWAKARMA</t>
  </si>
  <si>
    <t>SHARMA</t>
  </si>
  <si>
    <t>RAJPUT</t>
  </si>
  <si>
    <t>D</t>
  </si>
  <si>
    <t>FIRST NAME</t>
  </si>
  <si>
    <t>QUESTION 7</t>
  </si>
  <si>
    <t>=DATE(RIGHT(C2,2),LEFT(C2,2),RIGHT(LEFT(C2,5),2))</t>
  </si>
  <si>
    <t>SALARY</t>
  </si>
  <si>
    <t>GRADE</t>
  </si>
  <si>
    <t>PANKAJ</t>
  </si>
  <si>
    <t>RAJA</t>
  </si>
  <si>
    <t>DHANBEER</t>
  </si>
  <si>
    <t>SACHIN</t>
  </si>
  <si>
    <t>NIRBHAY</t>
  </si>
  <si>
    <t>MOHIT</t>
  </si>
  <si>
    <t>A</t>
  </si>
  <si>
    <t>SALARY SLAB</t>
  </si>
  <si>
    <t>L</t>
  </si>
  <si>
    <t>K</t>
  </si>
  <si>
    <t>J</t>
  </si>
  <si>
    <t>I</t>
  </si>
  <si>
    <t>H</t>
  </si>
  <si>
    <t>G</t>
  </si>
  <si>
    <t>F</t>
  </si>
  <si>
    <t>E</t>
  </si>
  <si>
    <t>C</t>
  </si>
  <si>
    <t>B</t>
  </si>
  <si>
    <t>QUESTION 8</t>
  </si>
  <si>
    <t>FIND GRADE OF EACH EMPLOYEE, IF SALARY IS GRATER THEN AS PER LIST AT RIGHT HAND SIDE?</t>
  </si>
  <si>
    <t>MOBILE NUMBER</t>
  </si>
  <si>
    <t>QUALIFICATION</t>
  </si>
  <si>
    <t>DOB</t>
  </si>
  <si>
    <t>CHETNA SHARMA</t>
  </si>
  <si>
    <t>DEVIDAS VISWAKARMA</t>
  </si>
  <si>
    <t>MANISH VISHWAKRMA</t>
  </si>
  <si>
    <t>VIJAY SHARMA</t>
  </si>
  <si>
    <t>DROPTI VISHWAKARMA</t>
  </si>
  <si>
    <t>MBA</t>
  </si>
  <si>
    <t>MCA</t>
  </si>
  <si>
    <t>BBA</t>
  </si>
  <si>
    <t>PGDCA</t>
  </si>
  <si>
    <t>PGDBM</t>
  </si>
  <si>
    <t>BCA</t>
  </si>
  <si>
    <t>QUESTION 9</t>
  </si>
  <si>
    <t>PLEASE FIND THE MISSING INFORMATION FORM ALL FOUR TABLES GIVEN BELOW</t>
  </si>
  <si>
    <t xml:space="preserve">REGION </t>
  </si>
  <si>
    <t>EAST</t>
  </si>
  <si>
    <t>WEST</t>
  </si>
  <si>
    <t>NORTH</t>
  </si>
  <si>
    <t>SOUTH</t>
  </si>
  <si>
    <t>CHETNA VISHWAKARMA</t>
  </si>
  <si>
    <t>DROPATI VISHWAKARMA</t>
  </si>
  <si>
    <t>MONU</t>
  </si>
  <si>
    <t>DEVIDAS VISHWAKARMA</t>
  </si>
  <si>
    <t>TAMANNA</t>
  </si>
  <si>
    <t>RAVI</t>
  </si>
  <si>
    <t>MANISH VISHWAKARMA</t>
  </si>
  <si>
    <t>QUESTION 10</t>
  </si>
  <si>
    <t>SUM</t>
  </si>
  <si>
    <t>SUBTOTAL</t>
  </si>
  <si>
    <t>SUMIF</t>
  </si>
  <si>
    <t>SUMIFS</t>
  </si>
  <si>
    <t>SUMPRODUCT</t>
  </si>
  <si>
    <t>DSUM</t>
  </si>
  <si>
    <t>AGGREGATE</t>
  </si>
  <si>
    <t>&lt;&gt;</t>
  </si>
  <si>
    <t>CRITERIA</t>
  </si>
  <si>
    <t>REGION</t>
  </si>
  <si>
    <t>&gt;2000</t>
  </si>
  <si>
    <t>PLEASE FIND TOTAL SALES?</t>
  </si>
  <si>
    <t>PLEASE FIND SALES DONE IN REGION EAST?</t>
  </si>
  <si>
    <t>PLEASE FIND SALES DONE REGION EAST AND BY CHETNA?</t>
  </si>
  <si>
    <t>Q4</t>
  </si>
  <si>
    <t>PLEASE FIND SALES DONE IN REGION 'EAST' AND WEST/</t>
  </si>
  <si>
    <t>Q5</t>
  </si>
  <si>
    <t>PLEASE FIND SALES DONE IN REGION EAST AND WEST BY CHETNA?</t>
  </si>
  <si>
    <t>Q6</t>
  </si>
  <si>
    <t>PLEASE FIND SALES DONE IN REGION EAST AND WEST BY CHETNA?WHICH IS MORE THAN 2000?</t>
  </si>
  <si>
    <t>PRODUCT</t>
  </si>
  <si>
    <t>PRICE</t>
  </si>
  <si>
    <t>APPLE</t>
  </si>
  <si>
    <t>ORANGE</t>
  </si>
  <si>
    <t>CHERRY</t>
  </si>
  <si>
    <t>WATER MILON</t>
  </si>
  <si>
    <t>GRAPES</t>
  </si>
  <si>
    <t>KERALA</t>
  </si>
  <si>
    <t>QUANTITY</t>
  </si>
  <si>
    <t>BANANA</t>
  </si>
  <si>
    <t>QUESTION 11</t>
  </si>
  <si>
    <t>IF EMPLOYEE LAST 3 MONTHS QUALITY IS RED AND ALL PRODUCTION IS LESS THEN 50% THE 'ALT'</t>
  </si>
  <si>
    <t>IF EMPLOYEE LAST 3 MONTHS QUALITY IS RED AND PRODUCTION IS GREATER THAN EQUALS TO 50% THE 'PIP LETTER'</t>
  </si>
  <si>
    <t>IF EMLOYEE LAST 2 MONTHS IN LATEST 3 MONTHS QUALITY IS RED AND PRODUCTION FOR ALL 3 MONTHS IS LESS THEN 50% THE 'BQT'</t>
  </si>
  <si>
    <t>QUALITY</t>
  </si>
  <si>
    <t>PRODUCTION IN %</t>
  </si>
  <si>
    <t>DATA</t>
  </si>
  <si>
    <t>PUSPENDRA</t>
  </si>
  <si>
    <t>ANUJ</t>
  </si>
  <si>
    <t>VIMIENDU</t>
  </si>
  <si>
    <t>ANURAGH</t>
  </si>
  <si>
    <t xml:space="preserve">VIJAY </t>
  </si>
  <si>
    <t>RAKESH</t>
  </si>
  <si>
    <t>GREEN</t>
  </si>
  <si>
    <t>YELLOW</t>
  </si>
  <si>
    <t>AMBER</t>
  </si>
  <si>
    <t>RED</t>
  </si>
  <si>
    <t>BQT/PIP</t>
  </si>
  <si>
    <t>IF EMPLOYEE COMPLETE 10 YEARS THAN 1 LACK BONUS IF EMPLOYEE COMPLETE 5 YEARS THAN 50 THOUSAND?</t>
  </si>
  <si>
    <t>EMPLOYEE_NAME</t>
  </si>
  <si>
    <t>DOJ</t>
  </si>
  <si>
    <t>BONUS</t>
  </si>
  <si>
    <t>QUESTION 12</t>
  </si>
  <si>
    <t>QUESTION 13</t>
  </si>
  <si>
    <t>IF EMPLOYEE BETWEEN 1 TO 3 YEARS THEN INCENTIVE AS PER LIST ELSE AS PER LIST 2?</t>
  </si>
  <si>
    <t>YEAR</t>
  </si>
  <si>
    <t>PERCENTAGE</t>
  </si>
  <si>
    <t>QUESTION 14</t>
  </si>
  <si>
    <t>AMRITSIR</t>
  </si>
  <si>
    <t>QUESTION 15</t>
  </si>
  <si>
    <t>BONUS%</t>
  </si>
  <si>
    <t>FIND BONUS OF EACH EMP AS PER PERCENTAGE IN LIST OR DEFAULT 2%?</t>
  </si>
  <si>
    <t>QUESTION 16</t>
  </si>
  <si>
    <t>Emp_Name</t>
  </si>
  <si>
    <t xml:space="preserve">Year </t>
  </si>
  <si>
    <t>Sales</t>
  </si>
  <si>
    <t>Percantage</t>
  </si>
  <si>
    <t>Sourabh</t>
  </si>
  <si>
    <t>Pankaj</t>
  </si>
  <si>
    <t>Priyanka</t>
  </si>
  <si>
    <t>Sumit</t>
  </si>
  <si>
    <t>Manu</t>
  </si>
  <si>
    <t>Tanveer</t>
  </si>
  <si>
    <t>Neha</t>
  </si>
  <si>
    <t>Kapil</t>
  </si>
  <si>
    <t>Babu</t>
  </si>
  <si>
    <t>IF EMPLOYEE BETWEEN 1 TO 3 YEARS THEN INCENTIVE AS PER LIST 1 ELSE AS PER LIST?</t>
  </si>
  <si>
    <t>QUESTION 17</t>
  </si>
  <si>
    <t>LIST</t>
  </si>
  <si>
    <t>NUMBER1</t>
  </si>
  <si>
    <t>NUMBER2</t>
  </si>
  <si>
    <t>COUNT</t>
  </si>
  <si>
    <t>FIND THE SUM BETWEEN THE START NO AND END NO?</t>
  </si>
  <si>
    <t>FIND THE COUNT BETWEEN THE START NO END END NO,WHICH ARE GREATER THEN 10?</t>
  </si>
  <si>
    <t>QUESTION 18</t>
  </si>
  <si>
    <t>ROLL NO</t>
  </si>
  <si>
    <t>SUBJECT</t>
  </si>
  <si>
    <t>DROPTI</t>
  </si>
  <si>
    <t>RINKU</t>
  </si>
  <si>
    <t>HINDI</t>
  </si>
  <si>
    <t>ENGLISH</t>
  </si>
  <si>
    <t>MATH</t>
  </si>
  <si>
    <t>SCIENCE</t>
  </si>
  <si>
    <t>SST</t>
  </si>
  <si>
    <t>MATHS</t>
  </si>
  <si>
    <t>LOOKUP GRADE OF EACH STUDENT IN REQUESTED FORM?</t>
  </si>
  <si>
    <t>QUESTION 19</t>
  </si>
  <si>
    <t>BATCH START TIME</t>
  </si>
  <si>
    <t>BATCH END TIME</t>
  </si>
  <si>
    <t>DIFFRENCE</t>
  </si>
  <si>
    <t>3/18/2017 0:20</t>
  </si>
  <si>
    <t>3/21/2017 9:20</t>
  </si>
  <si>
    <t>3/25/2017 11:20</t>
  </si>
  <si>
    <t>3/16/2017 11:20</t>
  </si>
  <si>
    <t>3/20/2017 11:20</t>
  </si>
  <si>
    <t>3/18/2017 11:20</t>
  </si>
  <si>
    <t>3/21/2017 11:20</t>
  </si>
  <si>
    <t>3/22/2017 22:55</t>
  </si>
  <si>
    <t>3/23/2017 5:20</t>
  </si>
  <si>
    <t>4/21/2017 8:35</t>
  </si>
  <si>
    <t>3/21/2017 11:02</t>
  </si>
  <si>
    <t>3/24/2017 11:21</t>
  </si>
  <si>
    <t>3/26/2017 11:35</t>
  </si>
  <si>
    <t>3/21/2017 11:16</t>
  </si>
  <si>
    <t>FIND DIFFRENCE BETWEEN 2 TIME IN TOTAL HOURSE, MINUTES AND SECONDS</t>
  </si>
  <si>
    <t>FIND THE SALES BEFORE 7 DAYS BELOW GIVEN DATA?</t>
  </si>
  <si>
    <t>=SUM(COUNTA(B82:E96))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</si>
</sst>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1" fillId="4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15" fontId="0" fillId="0" borderId="1" xfId="0" applyNumberFormat="1" applyBorder="1"/>
    <xf numFmtId="15" fontId="0" fillId="0" borderId="0" xfId="0" applyNumberFormat="1"/>
    <xf numFmtId="0" fontId="0" fillId="0" borderId="1" xfId="0" quotePrefix="1" applyNumberFormat="1" applyBorder="1"/>
    <xf numFmtId="0" fontId="1" fillId="0" borderId="0" xfId="0" applyFont="1" applyFill="1" applyBorder="1"/>
    <xf numFmtId="14" fontId="0" fillId="0" borderId="0" xfId="0" quotePrefix="1" applyNumberFormat="1"/>
    <xf numFmtId="0" fontId="0" fillId="8" borderId="1" xfId="0" applyFill="1" applyBorder="1"/>
    <xf numFmtId="0" fontId="0" fillId="9" borderId="1" xfId="0" applyFill="1" applyBorder="1"/>
    <xf numFmtId="9" fontId="0" fillId="0" borderId="1" xfId="0" applyNumberFormat="1" applyBorder="1"/>
    <xf numFmtId="0" fontId="0" fillId="2" borderId="3" xfId="0" applyFill="1" applyBorder="1"/>
    <xf numFmtId="0" fontId="1" fillId="5" borderId="1" xfId="0" applyFont="1" applyFill="1" applyBorder="1"/>
    <xf numFmtId="0" fontId="0" fillId="9" borderId="0" xfId="0" applyFill="1" applyBorder="1"/>
    <xf numFmtId="0" fontId="0" fillId="4" borderId="1" xfId="0" quotePrefix="1" applyFill="1" applyBorder="1"/>
    <xf numFmtId="15" fontId="0" fillId="3" borderId="1" xfId="0" applyNumberFormat="1" applyFill="1" applyBorder="1"/>
    <xf numFmtId="0" fontId="1" fillId="0" borderId="0" xfId="0" applyFont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48"/>
  <sheetViews>
    <sheetView tabSelected="1" workbookViewId="0">
      <selection activeCell="C4" sqref="C4"/>
    </sheetView>
  </sheetViews>
  <sheetFormatPr defaultRowHeight="15"/>
  <cols>
    <col min="1" max="1" width="12.7109375" bestFit="1" customWidth="1"/>
    <col min="2" max="2" width="22.28515625" bestFit="1" customWidth="1"/>
    <col min="3" max="3" width="23.5703125" customWidth="1"/>
    <col min="4" max="4" width="17.5703125" bestFit="1" customWidth="1"/>
    <col min="5" max="5" width="12.42578125" customWidth="1"/>
    <col min="6" max="6" width="17.5703125" bestFit="1" customWidth="1"/>
    <col min="7" max="7" width="23.5703125" customWidth="1"/>
    <col min="8" max="8" width="21" customWidth="1"/>
    <col min="9" max="9" width="18.140625" customWidth="1"/>
    <col min="10" max="10" width="10.85546875" bestFit="1" customWidth="1"/>
    <col min="11" max="11" width="13.5703125" bestFit="1" customWidth="1"/>
    <col min="13" max="13" width="11.5703125" bestFit="1" customWidth="1"/>
  </cols>
  <sheetData>
    <row r="1" spans="1:6">
      <c r="A1" t="s">
        <v>23</v>
      </c>
      <c r="B1" s="29" t="s">
        <v>22</v>
      </c>
      <c r="C1" s="29"/>
      <c r="D1" s="29"/>
      <c r="E1" s="29"/>
      <c r="F1" s="29"/>
    </row>
    <row r="2" spans="1:6">
      <c r="B2" s="6"/>
      <c r="C2" s="6"/>
      <c r="D2" s="6"/>
      <c r="E2" s="6"/>
      <c r="F2" s="6"/>
    </row>
    <row r="3" spans="1:6">
      <c r="B3" s="5" t="s">
        <v>0</v>
      </c>
      <c r="C3" s="5" t="s">
        <v>1</v>
      </c>
      <c r="E3" s="2" t="s">
        <v>21</v>
      </c>
    </row>
    <row r="4" spans="1:6">
      <c r="B4" s="4" t="s">
        <v>2</v>
      </c>
      <c r="C4" s="16" t="s">
        <v>10</v>
      </c>
      <c r="E4" s="3"/>
    </row>
    <row r="5" spans="1:6">
      <c r="B5" s="4" t="s">
        <v>3</v>
      </c>
      <c r="C5" s="16" t="s">
        <v>11</v>
      </c>
    </row>
    <row r="6" spans="1:6">
      <c r="B6" s="4" t="s">
        <v>4</v>
      </c>
      <c r="C6" s="16" t="s">
        <v>12</v>
      </c>
    </row>
    <row r="7" spans="1:6">
      <c r="B7" s="4" t="s">
        <v>5</v>
      </c>
      <c r="C7" s="16" t="s">
        <v>13</v>
      </c>
      <c r="D7" s="1"/>
    </row>
    <row r="8" spans="1:6">
      <c r="B8" s="4" t="s">
        <v>8</v>
      </c>
      <c r="C8" s="16" t="s">
        <v>9</v>
      </c>
    </row>
    <row r="9" spans="1:6">
      <c r="B9" s="4" t="s">
        <v>6</v>
      </c>
      <c r="C9" s="16" t="s">
        <v>12</v>
      </c>
    </row>
    <row r="10" spans="1:6">
      <c r="B10" s="4" t="s">
        <v>7</v>
      </c>
      <c r="C10" s="16" t="s">
        <v>14</v>
      </c>
    </row>
    <row r="11" spans="1:6">
      <c r="B11" s="4" t="s">
        <v>2</v>
      </c>
      <c r="C11" s="16" t="s">
        <v>15</v>
      </c>
    </row>
    <row r="12" spans="1:6">
      <c r="B12" s="4" t="s">
        <v>3</v>
      </c>
      <c r="C12" s="16" t="s">
        <v>18</v>
      </c>
    </row>
    <row r="13" spans="1:6">
      <c r="B13" s="4" t="s">
        <v>4</v>
      </c>
      <c r="C13" s="16" t="s">
        <v>20</v>
      </c>
    </row>
    <row r="14" spans="1:6">
      <c r="B14" s="4" t="s">
        <v>8</v>
      </c>
      <c r="C14" s="16" t="s">
        <v>16</v>
      </c>
    </row>
    <row r="15" spans="1:6">
      <c r="B15" s="4" t="s">
        <v>6</v>
      </c>
      <c r="C15" s="16" t="s">
        <v>17</v>
      </c>
    </row>
    <row r="16" spans="1:6">
      <c r="B16" s="4" t="s">
        <v>7</v>
      </c>
      <c r="C16" s="16" t="s">
        <v>19</v>
      </c>
    </row>
    <row r="17" spans="1:9">
      <c r="B17" s="7"/>
      <c r="C17" s="7"/>
    </row>
    <row r="18" spans="1:9">
      <c r="B18" s="7"/>
      <c r="C18" s="7"/>
    </row>
    <row r="19" spans="1:9">
      <c r="A19" t="s">
        <v>60</v>
      </c>
      <c r="B19" s="37" t="s">
        <v>59</v>
      </c>
      <c r="C19" s="37"/>
      <c r="D19" s="37"/>
      <c r="E19" s="37"/>
      <c r="F19" s="37"/>
      <c r="G19" s="37"/>
    </row>
    <row r="20" spans="1:9">
      <c r="B20" s="36" t="s">
        <v>58</v>
      </c>
      <c r="C20" s="36"/>
      <c r="D20" s="36"/>
      <c r="E20" s="36"/>
      <c r="F20" s="36"/>
    </row>
    <row r="21" spans="1:9">
      <c r="B21" s="8" t="s">
        <v>24</v>
      </c>
      <c r="C21" s="8" t="s">
        <v>0</v>
      </c>
      <c r="D21" s="8" t="s">
        <v>25</v>
      </c>
      <c r="E21" s="8" t="s">
        <v>26</v>
      </c>
      <c r="H21" s="8" t="s">
        <v>0</v>
      </c>
      <c r="I21" s="8" t="s">
        <v>24</v>
      </c>
    </row>
    <row r="22" spans="1:9">
      <c r="B22" s="4" t="s">
        <v>27</v>
      </c>
      <c r="C22" s="4" t="s">
        <v>43</v>
      </c>
      <c r="D22" s="4">
        <v>9235</v>
      </c>
      <c r="E22" s="4">
        <v>270.60000000000002</v>
      </c>
      <c r="H22" s="4" t="s">
        <v>43</v>
      </c>
      <c r="I22" s="4"/>
    </row>
    <row r="23" spans="1:9">
      <c r="B23" s="4" t="s">
        <v>28</v>
      </c>
      <c r="C23" s="4" t="s">
        <v>44</v>
      </c>
      <c r="D23" s="4">
        <v>5231</v>
      </c>
      <c r="E23" s="4">
        <v>738.3</v>
      </c>
      <c r="H23" s="4" t="s">
        <v>44</v>
      </c>
      <c r="I23" s="4"/>
    </row>
    <row r="24" spans="1:9">
      <c r="B24" s="4" t="s">
        <v>29</v>
      </c>
      <c r="C24" s="4" t="s">
        <v>45</v>
      </c>
      <c r="D24" s="4">
        <v>4882</v>
      </c>
      <c r="E24" s="4">
        <v>574.1</v>
      </c>
      <c r="H24" s="4" t="s">
        <v>45</v>
      </c>
      <c r="I24" s="4"/>
    </row>
    <row r="25" spans="1:9">
      <c r="B25" s="4" t="s">
        <v>30</v>
      </c>
      <c r="C25" s="4" t="s">
        <v>46</v>
      </c>
      <c r="D25" s="4">
        <v>7992</v>
      </c>
      <c r="E25" s="4">
        <v>237.5</v>
      </c>
      <c r="H25" s="4" t="s">
        <v>46</v>
      </c>
      <c r="I25" s="4"/>
    </row>
    <row r="26" spans="1:9">
      <c r="B26" s="4" t="s">
        <v>31</v>
      </c>
      <c r="C26" s="4" t="s">
        <v>47</v>
      </c>
      <c r="D26" s="4">
        <v>8819</v>
      </c>
      <c r="E26" s="4">
        <v>384.1</v>
      </c>
      <c r="H26" s="4" t="s">
        <v>47</v>
      </c>
      <c r="I26" s="4"/>
    </row>
    <row r="27" spans="1:9">
      <c r="B27" s="4" t="s">
        <v>32</v>
      </c>
      <c r="C27" s="4" t="s">
        <v>48</v>
      </c>
      <c r="D27" s="4">
        <v>8400</v>
      </c>
      <c r="E27" s="4">
        <v>413.1</v>
      </c>
      <c r="H27" s="4" t="s">
        <v>48</v>
      </c>
      <c r="I27" s="4"/>
    </row>
    <row r="28" spans="1:9">
      <c r="B28" s="4" t="s">
        <v>33</v>
      </c>
      <c r="C28" s="4" t="s">
        <v>49</v>
      </c>
      <c r="D28" s="4">
        <v>8697</v>
      </c>
      <c r="E28" s="4">
        <v>719.5</v>
      </c>
      <c r="H28" s="4" t="s">
        <v>49</v>
      </c>
      <c r="I28" s="4"/>
    </row>
    <row r="29" spans="1:9">
      <c r="B29" s="4" t="s">
        <v>34</v>
      </c>
      <c r="C29" s="4" t="s">
        <v>50</v>
      </c>
      <c r="D29" s="4">
        <v>3827</v>
      </c>
      <c r="E29" s="4">
        <v>623.79999999999995</v>
      </c>
      <c r="H29" s="4" t="s">
        <v>50</v>
      </c>
      <c r="I29" s="4"/>
    </row>
    <row r="30" spans="1:9">
      <c r="B30" s="4" t="s">
        <v>35</v>
      </c>
      <c r="C30" s="4" t="s">
        <v>51</v>
      </c>
      <c r="D30" s="4">
        <v>2327</v>
      </c>
      <c r="E30" s="4">
        <v>766.8</v>
      </c>
      <c r="H30" s="4" t="s">
        <v>51</v>
      </c>
      <c r="I30" s="4"/>
    </row>
    <row r="31" spans="1:9">
      <c r="B31" s="4" t="s">
        <v>36</v>
      </c>
      <c r="C31" s="4" t="s">
        <v>42</v>
      </c>
      <c r="D31" s="4">
        <v>3356</v>
      </c>
      <c r="E31" s="4">
        <v>704.4</v>
      </c>
      <c r="H31" s="4" t="s">
        <v>42</v>
      </c>
      <c r="I31" s="4"/>
    </row>
    <row r="32" spans="1:9">
      <c r="B32" s="4" t="s">
        <v>37</v>
      </c>
      <c r="C32" s="4" t="s">
        <v>52</v>
      </c>
      <c r="D32" s="4">
        <v>3902</v>
      </c>
      <c r="E32" s="4">
        <v>142.30000000000001</v>
      </c>
      <c r="H32" s="4" t="s">
        <v>52</v>
      </c>
      <c r="I32" s="4"/>
    </row>
    <row r="33" spans="2:9">
      <c r="B33" s="4" t="s">
        <v>38</v>
      </c>
      <c r="C33" s="4" t="s">
        <v>53</v>
      </c>
      <c r="D33" s="4">
        <v>6477</v>
      </c>
      <c r="E33" s="4">
        <v>475.4</v>
      </c>
      <c r="H33" s="4" t="s">
        <v>53</v>
      </c>
      <c r="I33" s="4"/>
    </row>
    <row r="34" spans="2:9">
      <c r="B34" s="4" t="s">
        <v>39</v>
      </c>
      <c r="C34" s="4" t="s">
        <v>43</v>
      </c>
      <c r="D34" s="4">
        <v>2552</v>
      </c>
      <c r="E34" s="4">
        <v>199.7</v>
      </c>
      <c r="H34" s="4" t="s">
        <v>54</v>
      </c>
      <c r="I34" s="4"/>
    </row>
    <row r="35" spans="2:9">
      <c r="B35" s="4" t="s">
        <v>40</v>
      </c>
      <c r="C35" s="4" t="s">
        <v>44</v>
      </c>
      <c r="D35" s="4">
        <v>2757</v>
      </c>
      <c r="E35" s="4">
        <v>521.4</v>
      </c>
      <c r="H35" s="4" t="s">
        <v>55</v>
      </c>
      <c r="I35" s="4"/>
    </row>
    <row r="36" spans="2:9">
      <c r="B36" s="4" t="s">
        <v>27</v>
      </c>
      <c r="C36" s="4" t="s">
        <v>45</v>
      </c>
      <c r="D36" s="4">
        <v>2533</v>
      </c>
      <c r="E36" s="4">
        <v>632.4</v>
      </c>
      <c r="H36" s="4" t="s">
        <v>56</v>
      </c>
      <c r="I36" s="4"/>
    </row>
    <row r="37" spans="2:9">
      <c r="B37" s="4" t="s">
        <v>28</v>
      </c>
      <c r="C37" s="4" t="s">
        <v>46</v>
      </c>
      <c r="D37" s="4">
        <v>4357</v>
      </c>
      <c r="E37" s="4">
        <v>511.8</v>
      </c>
      <c r="H37" s="4" t="s">
        <v>57</v>
      </c>
      <c r="I37" s="4"/>
    </row>
    <row r="38" spans="2:9">
      <c r="B38" s="4" t="s">
        <v>29</v>
      </c>
      <c r="C38" s="4" t="s">
        <v>54</v>
      </c>
      <c r="D38" s="4">
        <v>5499</v>
      </c>
      <c r="E38" s="4">
        <v>943.4</v>
      </c>
    </row>
    <row r="39" spans="2:9">
      <c r="B39" s="4" t="s">
        <v>30</v>
      </c>
      <c r="C39" s="4" t="s">
        <v>55</v>
      </c>
      <c r="D39" s="4">
        <v>9148</v>
      </c>
      <c r="E39" s="4">
        <v>114.6</v>
      </c>
    </row>
    <row r="40" spans="2:9">
      <c r="B40" s="4" t="s">
        <v>31</v>
      </c>
      <c r="C40" s="4" t="s">
        <v>56</v>
      </c>
      <c r="D40" s="4">
        <v>9069</v>
      </c>
      <c r="E40" s="4">
        <v>389.5</v>
      </c>
    </row>
    <row r="41" spans="2:9">
      <c r="B41" s="4" t="s">
        <v>32</v>
      </c>
      <c r="C41" s="4" t="s">
        <v>43</v>
      </c>
      <c r="D41" s="4">
        <v>7156</v>
      </c>
      <c r="E41" s="4">
        <v>644.79999999999995</v>
      </c>
    </row>
    <row r="42" spans="2:9">
      <c r="B42" s="4" t="s">
        <v>41</v>
      </c>
      <c r="C42" s="4" t="s">
        <v>44</v>
      </c>
      <c r="D42" s="4">
        <v>9441</v>
      </c>
      <c r="E42" s="4">
        <v>979.2</v>
      </c>
    </row>
    <row r="43" spans="2:9">
      <c r="B43" s="4" t="s">
        <v>33</v>
      </c>
      <c r="C43" s="4" t="s">
        <v>45</v>
      </c>
      <c r="D43" s="4">
        <v>3287</v>
      </c>
      <c r="E43" s="4">
        <v>472.7</v>
      </c>
    </row>
    <row r="44" spans="2:9">
      <c r="B44" s="4" t="s">
        <v>34</v>
      </c>
      <c r="C44" s="4" t="s">
        <v>46</v>
      </c>
      <c r="D44" s="4">
        <v>6399</v>
      </c>
      <c r="E44" s="4">
        <v>561.4</v>
      </c>
    </row>
    <row r="45" spans="2:9">
      <c r="B45" s="4" t="s">
        <v>35</v>
      </c>
      <c r="C45" s="4" t="s">
        <v>57</v>
      </c>
      <c r="D45" s="4">
        <v>5593</v>
      </c>
      <c r="E45" s="4">
        <v>270.89999999999998</v>
      </c>
    </row>
    <row r="46" spans="2:9">
      <c r="B46" s="4" t="s">
        <v>36</v>
      </c>
      <c r="C46" s="4" t="s">
        <v>43</v>
      </c>
      <c r="D46" s="4">
        <v>3871</v>
      </c>
      <c r="E46" s="4">
        <v>641.4</v>
      </c>
    </row>
    <row r="47" spans="2:9">
      <c r="B47" s="4" t="s">
        <v>37</v>
      </c>
      <c r="C47" s="4" t="s">
        <v>44</v>
      </c>
      <c r="D47" s="4">
        <v>9250</v>
      </c>
      <c r="E47" s="4">
        <v>292.60000000000002</v>
      </c>
    </row>
    <row r="48" spans="2:9">
      <c r="B48" s="4" t="s">
        <v>38</v>
      </c>
      <c r="C48" s="4" t="s">
        <v>45</v>
      </c>
      <c r="D48" s="4">
        <v>2582</v>
      </c>
      <c r="E48" s="4">
        <v>759.3</v>
      </c>
    </row>
    <row r="49" spans="2:10">
      <c r="B49" s="4" t="s">
        <v>39</v>
      </c>
      <c r="C49" s="4" t="s">
        <v>46</v>
      </c>
      <c r="D49" s="4">
        <v>4205</v>
      </c>
      <c r="E49" s="4">
        <v>136.19999999999999</v>
      </c>
    </row>
    <row r="50" spans="2:10">
      <c r="B50" s="4" t="s">
        <v>40</v>
      </c>
      <c r="C50" s="4" t="s">
        <v>42</v>
      </c>
      <c r="D50" s="4">
        <v>1677</v>
      </c>
      <c r="E50" s="4">
        <v>829.8</v>
      </c>
    </row>
    <row r="52" spans="2:10">
      <c r="B52" s="11" t="s">
        <v>61</v>
      </c>
      <c r="C52" s="8" t="s">
        <v>69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65</v>
      </c>
      <c r="J52" s="8" t="s">
        <v>66</v>
      </c>
    </row>
    <row r="53" spans="2:10">
      <c r="B53" s="11" t="s">
        <v>0</v>
      </c>
      <c r="C53" s="8" t="s">
        <v>66</v>
      </c>
      <c r="E53" s="4" t="s">
        <v>67</v>
      </c>
      <c r="F53" s="4">
        <v>350</v>
      </c>
      <c r="G53" s="4">
        <v>902</v>
      </c>
      <c r="H53" s="4">
        <v>112</v>
      </c>
      <c r="I53" s="4">
        <v>859</v>
      </c>
      <c r="J53" s="4">
        <v>502</v>
      </c>
    </row>
    <row r="54" spans="2:10">
      <c r="E54" s="4" t="s">
        <v>68</v>
      </c>
      <c r="F54" s="4">
        <v>324</v>
      </c>
      <c r="G54" s="4">
        <v>149</v>
      </c>
      <c r="H54" s="4">
        <v>668</v>
      </c>
      <c r="I54" s="4">
        <v>118</v>
      </c>
      <c r="J54" s="4">
        <v>307</v>
      </c>
    </row>
    <row r="55" spans="2:10">
      <c r="E55" s="4" t="s">
        <v>69</v>
      </c>
      <c r="F55" s="4">
        <v>468</v>
      </c>
      <c r="G55" s="4">
        <v>470</v>
      </c>
      <c r="H55" s="4">
        <v>858</v>
      </c>
      <c r="I55" s="4">
        <v>132</v>
      </c>
      <c r="J55" s="4">
        <v>620</v>
      </c>
    </row>
    <row r="56" spans="2:10">
      <c r="B56" s="11" t="s">
        <v>25</v>
      </c>
      <c r="C56" s="8">
        <f>SUMIFS(INDEX(F53:J68,,MATCH(C53,F52:J52,0)),E53:E68,C52)</f>
        <v>1153</v>
      </c>
      <c r="E56" s="4" t="s">
        <v>70</v>
      </c>
      <c r="F56" s="4">
        <v>120</v>
      </c>
      <c r="G56" s="4">
        <v>381</v>
      </c>
      <c r="H56" s="4">
        <v>959</v>
      </c>
      <c r="I56" s="4">
        <v>328</v>
      </c>
      <c r="J56" s="4">
        <v>832</v>
      </c>
    </row>
    <row r="57" spans="2:10">
      <c r="E57" s="4" t="s">
        <v>71</v>
      </c>
      <c r="F57" s="4">
        <v>977</v>
      </c>
      <c r="G57" s="4">
        <v>392</v>
      </c>
      <c r="H57" s="4">
        <v>515</v>
      </c>
      <c r="I57" s="4">
        <v>379</v>
      </c>
      <c r="J57" s="4">
        <v>951</v>
      </c>
    </row>
    <row r="58" spans="2:10">
      <c r="E58" s="4" t="s">
        <v>72</v>
      </c>
      <c r="F58" s="4">
        <v>549</v>
      </c>
      <c r="G58" s="4">
        <v>954</v>
      </c>
      <c r="H58" s="4">
        <v>477</v>
      </c>
      <c r="I58" s="4">
        <v>148</v>
      </c>
      <c r="J58" s="4">
        <v>294</v>
      </c>
    </row>
    <row r="59" spans="2:10">
      <c r="E59" s="4" t="s">
        <v>73</v>
      </c>
      <c r="F59" s="4">
        <v>747</v>
      </c>
      <c r="G59" s="4">
        <v>537</v>
      </c>
      <c r="H59" s="4">
        <v>368</v>
      </c>
      <c r="I59" s="4">
        <v>266</v>
      </c>
      <c r="J59" s="4">
        <v>712</v>
      </c>
    </row>
    <row r="60" spans="2:10">
      <c r="E60" s="4" t="s">
        <v>74</v>
      </c>
      <c r="F60" s="4">
        <v>946</v>
      </c>
      <c r="G60" s="4">
        <v>931</v>
      </c>
      <c r="H60" s="4">
        <v>304</v>
      </c>
      <c r="I60" s="4">
        <v>726</v>
      </c>
      <c r="J60" s="4">
        <v>266</v>
      </c>
    </row>
    <row r="61" spans="2:10">
      <c r="E61" s="4" t="s">
        <v>75</v>
      </c>
      <c r="F61" s="4">
        <v>925</v>
      </c>
      <c r="G61" s="4">
        <v>262</v>
      </c>
      <c r="H61" s="4">
        <v>327</v>
      </c>
      <c r="I61" s="4">
        <v>101</v>
      </c>
      <c r="J61" s="4">
        <v>805</v>
      </c>
    </row>
    <row r="62" spans="2:10">
      <c r="E62" s="4" t="s">
        <v>76</v>
      </c>
      <c r="F62" s="4">
        <v>232</v>
      </c>
      <c r="G62" s="4">
        <v>395</v>
      </c>
      <c r="H62" s="4">
        <v>962</v>
      </c>
      <c r="I62" s="4">
        <v>727</v>
      </c>
      <c r="J62" s="4">
        <v>495</v>
      </c>
    </row>
    <row r="63" spans="2:10">
      <c r="E63" s="4" t="s">
        <v>77</v>
      </c>
      <c r="F63" s="4">
        <v>305</v>
      </c>
      <c r="G63" s="4">
        <v>299</v>
      </c>
      <c r="H63" s="4">
        <v>581</v>
      </c>
      <c r="I63" s="4">
        <v>662</v>
      </c>
      <c r="J63" s="4">
        <v>588</v>
      </c>
    </row>
    <row r="64" spans="2:10">
      <c r="E64" s="4" t="s">
        <v>78</v>
      </c>
      <c r="F64" s="4">
        <v>439</v>
      </c>
      <c r="G64" s="4">
        <v>570</v>
      </c>
      <c r="H64" s="4">
        <v>470</v>
      </c>
      <c r="I64" s="4">
        <v>482</v>
      </c>
      <c r="J64" s="4">
        <v>117</v>
      </c>
    </row>
    <row r="65" spans="1:10">
      <c r="E65" s="4" t="s">
        <v>67</v>
      </c>
      <c r="F65" s="4">
        <v>687</v>
      </c>
      <c r="G65" s="4">
        <v>370</v>
      </c>
      <c r="H65" s="4">
        <v>673</v>
      </c>
      <c r="I65" s="4">
        <v>574</v>
      </c>
      <c r="J65" s="4">
        <v>415</v>
      </c>
    </row>
    <row r="66" spans="1:10">
      <c r="E66" s="4" t="s">
        <v>68</v>
      </c>
      <c r="F66" s="4">
        <v>227</v>
      </c>
      <c r="G66" s="4">
        <v>221</v>
      </c>
      <c r="H66" s="4">
        <v>364</v>
      </c>
      <c r="I66" s="4">
        <v>394</v>
      </c>
      <c r="J66" s="4">
        <v>256</v>
      </c>
    </row>
    <row r="67" spans="1:10">
      <c r="E67" s="4" t="s">
        <v>69</v>
      </c>
      <c r="F67" s="4">
        <v>475</v>
      </c>
      <c r="G67" s="4">
        <v>257</v>
      </c>
      <c r="H67" s="4">
        <v>662</v>
      </c>
      <c r="I67" s="4">
        <v>219</v>
      </c>
      <c r="J67" s="4">
        <v>533</v>
      </c>
    </row>
    <row r="68" spans="1:10">
      <c r="E68" s="4" t="s">
        <v>70</v>
      </c>
      <c r="F68" s="4">
        <v>766</v>
      </c>
      <c r="G68" s="4">
        <v>104</v>
      </c>
      <c r="H68" s="4">
        <v>958</v>
      </c>
      <c r="I68" s="4">
        <v>250</v>
      </c>
      <c r="J68" s="4">
        <v>577</v>
      </c>
    </row>
    <row r="70" spans="1:10">
      <c r="A70" t="s">
        <v>91</v>
      </c>
      <c r="B70" s="38" t="s">
        <v>90</v>
      </c>
      <c r="C70" s="38"/>
      <c r="D70" s="38"/>
    </row>
    <row r="71" spans="1:10">
      <c r="C71" s="8" t="s">
        <v>79</v>
      </c>
      <c r="D71" s="8" t="s">
        <v>80</v>
      </c>
      <c r="E71" s="8" t="s">
        <v>80</v>
      </c>
    </row>
    <row r="72" spans="1:10">
      <c r="C72" s="12">
        <v>42189</v>
      </c>
      <c r="D72" s="4" t="s">
        <v>84</v>
      </c>
    </row>
    <row r="73" spans="1:10">
      <c r="C73" s="12">
        <v>42526</v>
      </c>
      <c r="D73" s="4" t="s">
        <v>85</v>
      </c>
    </row>
    <row r="74" spans="1:10">
      <c r="C74" s="12">
        <v>41493</v>
      </c>
      <c r="D74" s="4" t="s">
        <v>86</v>
      </c>
    </row>
    <row r="75" spans="1:10">
      <c r="C75" s="12">
        <v>42156</v>
      </c>
      <c r="D75" s="4" t="s">
        <v>87</v>
      </c>
    </row>
    <row r="76" spans="1:10">
      <c r="C76" s="12">
        <v>42100</v>
      </c>
      <c r="D76" s="4" t="s">
        <v>84</v>
      </c>
    </row>
    <row r="77" spans="1:10">
      <c r="C77" s="12">
        <v>41913</v>
      </c>
      <c r="D77" s="4" t="s">
        <v>88</v>
      </c>
    </row>
    <row r="78" spans="1:10">
      <c r="C78" s="13" t="s">
        <v>81</v>
      </c>
      <c r="D78" s="4" t="s">
        <v>89</v>
      </c>
    </row>
    <row r="80" spans="1:10">
      <c r="A80" t="s">
        <v>93</v>
      </c>
      <c r="B80" s="29" t="s">
        <v>92</v>
      </c>
      <c r="C80" s="29"/>
      <c r="D80" s="29"/>
    </row>
    <row r="81" spans="2:8">
      <c r="B81" s="6"/>
      <c r="C81" s="6"/>
      <c r="D81" s="6"/>
    </row>
    <row r="82" spans="2:8">
      <c r="B82" s="4">
        <v>2</v>
      </c>
      <c r="C82" s="4">
        <v>3</v>
      </c>
      <c r="D82" s="4">
        <v>5</v>
      </c>
      <c r="E82" s="4">
        <v>2</v>
      </c>
      <c r="G82" s="15" t="s">
        <v>94</v>
      </c>
      <c r="H82">
        <f>SUM(COUNTA(B82:E96))</f>
        <v>60</v>
      </c>
    </row>
    <row r="83" spans="2:8">
      <c r="B83" s="4">
        <v>8</v>
      </c>
      <c r="C83" s="4">
        <v>8</v>
      </c>
      <c r="D83" s="4">
        <v>4</v>
      </c>
      <c r="E83" s="4">
        <v>10</v>
      </c>
      <c r="G83" s="27" t="e">
        <f ca="1">aggregate(SUM(B82:E96))</f>
        <v>#NAME?</v>
      </c>
      <c r="H83" s="27" t="s">
        <v>284</v>
      </c>
    </row>
    <row r="84" spans="2:8">
      <c r="B84" s="4" t="e">
        <v>#NAME?</v>
      </c>
      <c r="C84" s="4">
        <v>4</v>
      </c>
      <c r="D84" s="4">
        <v>8</v>
      </c>
      <c r="E84" s="4">
        <v>4</v>
      </c>
    </row>
    <row r="85" spans="2:8">
      <c r="B85" s="4">
        <v>8</v>
      </c>
      <c r="C85" s="4">
        <v>2</v>
      </c>
      <c r="D85" s="4" t="e">
        <v>#VALUE!</v>
      </c>
      <c r="E85" s="4">
        <v>5</v>
      </c>
    </row>
    <row r="86" spans="2:8">
      <c r="B86" s="4">
        <v>4</v>
      </c>
      <c r="C86" s="4" t="e">
        <v>#REF!</v>
      </c>
      <c r="D86" s="4">
        <v>3</v>
      </c>
      <c r="E86" s="4">
        <v>1</v>
      </c>
    </row>
    <row r="87" spans="2:8">
      <c r="B87" s="4">
        <v>4</v>
      </c>
      <c r="C87" s="4">
        <v>8</v>
      </c>
      <c r="D87" s="4">
        <v>3</v>
      </c>
      <c r="E87" s="4">
        <v>2</v>
      </c>
    </row>
    <row r="88" spans="2:8">
      <c r="B88" s="4">
        <v>4</v>
      </c>
      <c r="C88" s="4" t="e">
        <v>#N/A</v>
      </c>
      <c r="D88" s="4">
        <v>3</v>
      </c>
      <c r="E88" s="4">
        <v>7</v>
      </c>
    </row>
    <row r="89" spans="2:8">
      <c r="B89" s="4">
        <v>8</v>
      </c>
      <c r="C89" s="4">
        <v>1</v>
      </c>
      <c r="D89" s="4">
        <v>10</v>
      </c>
      <c r="E89" s="4">
        <v>6</v>
      </c>
    </row>
    <row r="90" spans="2:8">
      <c r="B90" s="4">
        <v>10</v>
      </c>
      <c r="C90" s="4">
        <v>8</v>
      </c>
      <c r="D90" s="4">
        <v>9</v>
      </c>
      <c r="E90" s="4">
        <v>10</v>
      </c>
    </row>
    <row r="91" spans="2:8">
      <c r="B91" s="4" t="e">
        <v>#NULL!</v>
      </c>
      <c r="C91" s="4">
        <v>2</v>
      </c>
      <c r="D91" s="4" t="e">
        <v>#DIV/0!</v>
      </c>
      <c r="E91" s="4">
        <v>10</v>
      </c>
    </row>
    <row r="92" spans="2:8">
      <c r="B92" s="4">
        <v>8</v>
      </c>
      <c r="C92" s="4">
        <v>8</v>
      </c>
      <c r="D92" s="4">
        <v>2</v>
      </c>
      <c r="E92" s="4">
        <v>2</v>
      </c>
    </row>
    <row r="93" spans="2:8">
      <c r="B93" s="4">
        <v>7</v>
      </c>
      <c r="C93" s="4" t="e">
        <v>#NUM!</v>
      </c>
      <c r="D93" s="4">
        <v>4</v>
      </c>
      <c r="E93" s="4">
        <v>8</v>
      </c>
    </row>
    <row r="94" spans="2:8">
      <c r="B94" s="4">
        <v>2</v>
      </c>
      <c r="C94" s="4">
        <v>9</v>
      </c>
      <c r="D94" s="4">
        <v>1</v>
      </c>
      <c r="E94" s="4">
        <v>8</v>
      </c>
    </row>
    <row r="95" spans="2:8">
      <c r="B95" s="4">
        <v>3</v>
      </c>
      <c r="C95" s="4">
        <v>9</v>
      </c>
      <c r="D95" s="4">
        <v>6</v>
      </c>
      <c r="E95" s="4">
        <v>9</v>
      </c>
    </row>
    <row r="96" spans="2:8">
      <c r="B96" s="4">
        <v>8</v>
      </c>
      <c r="C96" s="4">
        <v>1</v>
      </c>
      <c r="D96" s="4">
        <v>7</v>
      </c>
      <c r="E96" s="4">
        <v>10</v>
      </c>
    </row>
    <row r="99" spans="1:9">
      <c r="B99" t="s">
        <v>283</v>
      </c>
    </row>
    <row r="100" spans="1:9">
      <c r="A100" s="14" t="s">
        <v>96</v>
      </c>
      <c r="B100" s="8" t="s">
        <v>95</v>
      </c>
      <c r="C100" s="8" t="s">
        <v>79</v>
      </c>
      <c r="D100" s="8" t="s">
        <v>25</v>
      </c>
    </row>
    <row r="101" spans="1:9">
      <c r="B101" s="4" t="s">
        <v>43</v>
      </c>
      <c r="C101" s="16">
        <v>4767</v>
      </c>
      <c r="D101" s="18">
        <v>11481</v>
      </c>
      <c r="E101" s="17"/>
      <c r="G101" s="8" t="s">
        <v>79</v>
      </c>
      <c r="H101" s="17">
        <f>DATE(RIGHT(C101,2),LEFT(C101,2),RIGHT(LEFT(C101,5),2))</f>
        <v>25939</v>
      </c>
      <c r="I101" s="20" t="s">
        <v>116</v>
      </c>
    </row>
    <row r="102" spans="1:9">
      <c r="B102" s="4" t="s">
        <v>44</v>
      </c>
      <c r="C102" s="16">
        <v>5414</v>
      </c>
      <c r="D102" s="18">
        <v>15166</v>
      </c>
      <c r="E102" s="17"/>
      <c r="G102" s="16">
        <v>4684</v>
      </c>
      <c r="H102" s="17"/>
    </row>
    <row r="103" spans="1:9">
      <c r="B103" s="4" t="s">
        <v>45</v>
      </c>
      <c r="C103" s="16">
        <v>5441</v>
      </c>
      <c r="D103" s="18">
        <v>14802</v>
      </c>
      <c r="E103" s="17"/>
    </row>
    <row r="104" spans="1:9">
      <c r="B104" s="4" t="s">
        <v>46</v>
      </c>
      <c r="C104" s="16">
        <v>6466</v>
      </c>
      <c r="D104" s="18">
        <v>11847</v>
      </c>
      <c r="E104" s="17"/>
    </row>
    <row r="105" spans="1:9">
      <c r="B105" s="4" t="s">
        <v>47</v>
      </c>
      <c r="C105" s="16">
        <v>7394</v>
      </c>
      <c r="D105" s="18">
        <v>12381</v>
      </c>
      <c r="E105" s="17"/>
      <c r="G105" s="5" t="s">
        <v>97</v>
      </c>
    </row>
    <row r="106" spans="1:9">
      <c r="B106" s="4" t="s">
        <v>48</v>
      </c>
      <c r="C106" s="16">
        <v>5441</v>
      </c>
      <c r="D106" s="18">
        <v>15763</v>
      </c>
      <c r="E106" s="17"/>
      <c r="G106" s="10"/>
    </row>
    <row r="107" spans="1:9">
      <c r="B107" s="4" t="s">
        <v>49</v>
      </c>
      <c r="C107" s="16">
        <v>6104</v>
      </c>
      <c r="D107" s="18">
        <v>19365</v>
      </c>
      <c r="E107" s="17"/>
    </row>
    <row r="108" spans="1:9">
      <c r="B108" s="4" t="s">
        <v>50</v>
      </c>
      <c r="C108" s="16">
        <v>4678</v>
      </c>
      <c r="D108" s="18">
        <v>21158</v>
      </c>
      <c r="E108" s="17"/>
    </row>
    <row r="109" spans="1:9">
      <c r="B109" s="4" t="s">
        <v>51</v>
      </c>
      <c r="C109" s="16">
        <v>4684</v>
      </c>
      <c r="D109" s="18">
        <v>17045</v>
      </c>
      <c r="E109" s="17"/>
    </row>
    <row r="110" spans="1:9">
      <c r="B110" s="4" t="s">
        <v>42</v>
      </c>
      <c r="C110" s="16">
        <v>5806</v>
      </c>
      <c r="D110" s="18">
        <v>19347</v>
      </c>
      <c r="E110" s="17"/>
    </row>
    <row r="111" spans="1:9">
      <c r="B111" s="4" t="s">
        <v>52</v>
      </c>
      <c r="C111" s="16">
        <v>5438</v>
      </c>
      <c r="D111" s="18">
        <v>23413</v>
      </c>
      <c r="E111" s="17"/>
    </row>
    <row r="112" spans="1:9">
      <c r="B112" s="4" t="s">
        <v>53</v>
      </c>
      <c r="C112" s="16">
        <v>4703</v>
      </c>
      <c r="D112" s="18">
        <v>21328</v>
      </c>
      <c r="E112" s="17"/>
    </row>
    <row r="113" spans="1:7">
      <c r="B113" s="4" t="s">
        <v>43</v>
      </c>
      <c r="C113" s="16">
        <v>5735</v>
      </c>
      <c r="D113" s="18">
        <v>14553</v>
      </c>
      <c r="E113" s="17"/>
    </row>
    <row r="114" spans="1:7">
      <c r="B114" s="4" t="s">
        <v>44</v>
      </c>
      <c r="C114" s="16">
        <v>5441</v>
      </c>
      <c r="D114" s="18">
        <v>16314</v>
      </c>
      <c r="E114" s="17"/>
    </row>
    <row r="115" spans="1:7">
      <c r="B115" s="4" t="s">
        <v>45</v>
      </c>
      <c r="C115" s="16">
        <v>6104</v>
      </c>
      <c r="D115" s="18">
        <v>24253</v>
      </c>
      <c r="E115" s="17"/>
    </row>
    <row r="116" spans="1:7">
      <c r="B116" s="4" t="s">
        <v>46</v>
      </c>
      <c r="C116" s="16">
        <v>4678</v>
      </c>
      <c r="D116" s="18">
        <v>15985</v>
      </c>
      <c r="E116" s="17"/>
    </row>
    <row r="119" spans="1:7">
      <c r="A119" s="14" t="s">
        <v>98</v>
      </c>
      <c r="B119" s="39" t="s">
        <v>107</v>
      </c>
      <c r="C119" s="39"/>
    </row>
    <row r="120" spans="1:7">
      <c r="B120" s="4" t="s">
        <v>100</v>
      </c>
      <c r="C120" s="4" t="s">
        <v>95</v>
      </c>
      <c r="E120" s="4" t="s">
        <v>100</v>
      </c>
      <c r="F120" s="4" t="s">
        <v>95</v>
      </c>
      <c r="G120" s="4" t="s">
        <v>25</v>
      </c>
    </row>
    <row r="121" spans="1:7">
      <c r="B121" s="4">
        <v>103</v>
      </c>
      <c r="C121" s="4" t="str">
        <f>VLOOKUP(B121,$E$121:$F$134,2,0)</f>
        <v>PRIYANKA</v>
      </c>
      <c r="E121" s="4">
        <v>104</v>
      </c>
      <c r="F121" s="4" t="s">
        <v>62</v>
      </c>
      <c r="G121" s="4">
        <v>693</v>
      </c>
    </row>
    <row r="122" spans="1:7">
      <c r="B122" s="4">
        <v>111</v>
      </c>
      <c r="C122" s="4" t="str">
        <f t="shared" ref="C122:C134" si="0">VLOOKUP(B122,$E$121:$F$134,2,0)</f>
        <v>SUMIT</v>
      </c>
      <c r="E122" s="4">
        <v>110</v>
      </c>
      <c r="F122" s="4" t="s">
        <v>101</v>
      </c>
      <c r="G122" s="4">
        <v>646</v>
      </c>
    </row>
    <row r="123" spans="1:7">
      <c r="B123" s="4">
        <v>103</v>
      </c>
      <c r="C123" s="4" t="str">
        <f t="shared" si="0"/>
        <v>PRIYANKA</v>
      </c>
      <c r="E123" s="4">
        <v>109</v>
      </c>
      <c r="F123" s="4" t="s">
        <v>66</v>
      </c>
      <c r="G123" s="4">
        <v>519</v>
      </c>
    </row>
    <row r="124" spans="1:7">
      <c r="B124" s="4">
        <v>104</v>
      </c>
      <c r="C124" s="4" t="str">
        <f t="shared" si="0"/>
        <v>CHETNA</v>
      </c>
      <c r="E124" s="4">
        <v>114</v>
      </c>
      <c r="F124" s="4" t="s">
        <v>63</v>
      </c>
      <c r="G124" s="4">
        <v>751</v>
      </c>
    </row>
    <row r="125" spans="1:7">
      <c r="B125" s="4">
        <v>110</v>
      </c>
      <c r="C125" s="4" t="str">
        <f t="shared" si="0"/>
        <v>SOURABH</v>
      </c>
      <c r="E125" s="4">
        <v>100</v>
      </c>
      <c r="F125" s="4" t="s">
        <v>102</v>
      </c>
      <c r="G125" s="4">
        <v>661</v>
      </c>
    </row>
    <row r="126" spans="1:7">
      <c r="B126" s="4">
        <v>109</v>
      </c>
      <c r="C126" s="4" t="str">
        <f t="shared" si="0"/>
        <v>MANISH</v>
      </c>
      <c r="E126" s="4">
        <v>103</v>
      </c>
      <c r="F126" s="4" t="s">
        <v>49</v>
      </c>
      <c r="G126" s="4">
        <v>830</v>
      </c>
    </row>
    <row r="127" spans="1:7">
      <c r="B127" s="4">
        <v>114</v>
      </c>
      <c r="C127" s="4" t="str">
        <f t="shared" si="0"/>
        <v>VIJAY</v>
      </c>
      <c r="E127" s="4">
        <v>111</v>
      </c>
      <c r="F127" s="4" t="s">
        <v>55</v>
      </c>
      <c r="G127" s="4">
        <v>890</v>
      </c>
    </row>
    <row r="128" spans="1:7">
      <c r="B128" s="4">
        <v>100</v>
      </c>
      <c r="C128" s="4" t="str">
        <f t="shared" si="0"/>
        <v>AMIT</v>
      </c>
      <c r="E128" s="4">
        <v>103</v>
      </c>
      <c r="F128" s="4" t="s">
        <v>48</v>
      </c>
      <c r="G128" s="4">
        <v>600</v>
      </c>
    </row>
    <row r="129" spans="1:7">
      <c r="B129" s="4">
        <v>103</v>
      </c>
      <c r="C129" s="4" t="str">
        <f t="shared" si="0"/>
        <v>PRIYANKA</v>
      </c>
      <c r="E129" s="4">
        <v>118</v>
      </c>
      <c r="F129" s="4" t="s">
        <v>57</v>
      </c>
      <c r="G129" s="4">
        <v>870</v>
      </c>
    </row>
    <row r="130" spans="1:7">
      <c r="B130" s="4">
        <v>118</v>
      </c>
      <c r="C130" s="4" t="str">
        <f t="shared" si="0"/>
        <v>MANU</v>
      </c>
      <c r="E130" s="4">
        <v>110</v>
      </c>
      <c r="F130" s="4" t="s">
        <v>103</v>
      </c>
      <c r="G130" s="4">
        <v>632</v>
      </c>
    </row>
    <row r="131" spans="1:7">
      <c r="B131" s="4">
        <v>110</v>
      </c>
      <c r="C131" s="4" t="str">
        <f t="shared" si="0"/>
        <v>SOURABH</v>
      </c>
      <c r="E131" s="4">
        <v>115</v>
      </c>
      <c r="F131" s="4" t="s">
        <v>104</v>
      </c>
      <c r="G131" s="4">
        <v>665</v>
      </c>
    </row>
    <row r="132" spans="1:7">
      <c r="B132" s="4">
        <v>115</v>
      </c>
      <c r="C132" s="4" t="str">
        <f t="shared" si="0"/>
        <v>NEHA</v>
      </c>
      <c r="E132" s="4">
        <v>108</v>
      </c>
      <c r="F132" s="4" t="s">
        <v>105</v>
      </c>
      <c r="G132" s="4">
        <v>689</v>
      </c>
    </row>
    <row r="133" spans="1:7">
      <c r="B133" s="4">
        <v>108</v>
      </c>
      <c r="C133" s="4" t="str">
        <f t="shared" si="0"/>
        <v>KAPIL</v>
      </c>
      <c r="E133" s="4">
        <v>110</v>
      </c>
      <c r="F133" s="4" t="s">
        <v>106</v>
      </c>
      <c r="G133" s="4">
        <v>659</v>
      </c>
    </row>
    <row r="134" spans="1:7">
      <c r="B134" s="4">
        <v>110</v>
      </c>
      <c r="C134" s="4" t="str">
        <f t="shared" si="0"/>
        <v>SOURABH</v>
      </c>
      <c r="E134" s="4">
        <v>103</v>
      </c>
      <c r="F134" s="4"/>
      <c r="G134" s="4">
        <v>543</v>
      </c>
    </row>
    <row r="138" spans="1:7">
      <c r="A138" s="14" t="s">
        <v>115</v>
      </c>
      <c r="B138" s="2" t="s">
        <v>95</v>
      </c>
      <c r="C138" s="2" t="s">
        <v>108</v>
      </c>
      <c r="D138" s="2" t="s">
        <v>24</v>
      </c>
      <c r="G138" s="2" t="s">
        <v>114</v>
      </c>
    </row>
    <row r="139" spans="1:7">
      <c r="B139" s="4" t="s">
        <v>62</v>
      </c>
      <c r="C139" s="4" t="s">
        <v>111</v>
      </c>
      <c r="D139" s="4" t="s">
        <v>31</v>
      </c>
      <c r="G139" s="4" t="s">
        <v>62</v>
      </c>
    </row>
    <row r="140" spans="1:7">
      <c r="B140" s="4" t="s">
        <v>62</v>
      </c>
      <c r="C140" s="4" t="s">
        <v>110</v>
      </c>
      <c r="D140" s="4" t="s">
        <v>28</v>
      </c>
    </row>
    <row r="141" spans="1:7">
      <c r="B141" s="4" t="s">
        <v>62</v>
      </c>
      <c r="C141" s="4" t="s">
        <v>109</v>
      </c>
      <c r="D141" s="4" t="s">
        <v>27</v>
      </c>
      <c r="G141" s="2" t="s">
        <v>108</v>
      </c>
    </row>
    <row r="142" spans="1:7">
      <c r="B142" s="4" t="s">
        <v>62</v>
      </c>
      <c r="C142" s="4" t="s">
        <v>112</v>
      </c>
      <c r="D142" s="4" t="s">
        <v>41</v>
      </c>
      <c r="G142" s="4" t="s">
        <v>110</v>
      </c>
    </row>
    <row r="143" spans="1:7">
      <c r="B143" s="4" t="s">
        <v>101</v>
      </c>
      <c r="C143" s="4" t="s">
        <v>111</v>
      </c>
      <c r="D143" s="4" t="s">
        <v>31</v>
      </c>
    </row>
    <row r="144" spans="1:7">
      <c r="B144" s="4" t="s">
        <v>101</v>
      </c>
      <c r="C144" s="4" t="s">
        <v>110</v>
      </c>
      <c r="D144" s="4" t="s">
        <v>39</v>
      </c>
      <c r="G144" s="2" t="s">
        <v>97</v>
      </c>
    </row>
    <row r="145" spans="1:7">
      <c r="B145" s="4" t="s">
        <v>101</v>
      </c>
      <c r="C145" s="4" t="s">
        <v>109</v>
      </c>
      <c r="D145" s="4" t="s">
        <v>40</v>
      </c>
      <c r="G145" s="4"/>
    </row>
    <row r="146" spans="1:7">
      <c r="B146" s="4" t="s">
        <v>101</v>
      </c>
      <c r="C146" s="4" t="s">
        <v>112</v>
      </c>
      <c r="D146" s="4" t="s">
        <v>28</v>
      </c>
    </row>
    <row r="147" spans="1:7">
      <c r="B147" s="4" t="s">
        <v>66</v>
      </c>
      <c r="C147" s="4" t="s">
        <v>111</v>
      </c>
      <c r="D147" s="4" t="s">
        <v>31</v>
      </c>
    </row>
    <row r="148" spans="1:7">
      <c r="B148" s="4" t="s">
        <v>66</v>
      </c>
      <c r="C148" s="4" t="s">
        <v>110</v>
      </c>
      <c r="D148" s="4" t="s">
        <v>27</v>
      </c>
    </row>
    <row r="149" spans="1:7">
      <c r="B149" s="4" t="s">
        <v>66</v>
      </c>
      <c r="C149" s="4" t="s">
        <v>109</v>
      </c>
      <c r="D149" s="4" t="s">
        <v>28</v>
      </c>
    </row>
    <row r="150" spans="1:7">
      <c r="B150" s="4" t="s">
        <v>49</v>
      </c>
      <c r="C150" s="4" t="s">
        <v>111</v>
      </c>
      <c r="D150" s="4" t="s">
        <v>39</v>
      </c>
    </row>
    <row r="151" spans="1:7">
      <c r="B151" s="4" t="s">
        <v>49</v>
      </c>
      <c r="C151" s="4" t="s">
        <v>110</v>
      </c>
      <c r="D151" s="4" t="s">
        <v>40</v>
      </c>
    </row>
    <row r="152" spans="1:7">
      <c r="B152" s="4" t="s">
        <v>49</v>
      </c>
      <c r="C152" s="4" t="s">
        <v>109</v>
      </c>
      <c r="D152" s="4" t="s">
        <v>41</v>
      </c>
    </row>
    <row r="155" spans="1:7">
      <c r="B155" s="29" t="s">
        <v>138</v>
      </c>
      <c r="C155" s="29"/>
      <c r="D155" s="29"/>
      <c r="E155" s="29"/>
      <c r="F155" s="29"/>
      <c r="G155" s="29"/>
    </row>
    <row r="156" spans="1:7">
      <c r="A156" s="14" t="s">
        <v>137</v>
      </c>
      <c r="B156" s="9" t="s">
        <v>0</v>
      </c>
      <c r="C156" s="9" t="s">
        <v>117</v>
      </c>
      <c r="D156" s="9" t="s">
        <v>118</v>
      </c>
      <c r="F156" s="9" t="s">
        <v>126</v>
      </c>
      <c r="G156" s="9" t="s">
        <v>118</v>
      </c>
    </row>
    <row r="157" spans="1:7">
      <c r="B157" s="4" t="s">
        <v>62</v>
      </c>
      <c r="C157" s="4">
        <v>40574</v>
      </c>
      <c r="D157" s="5" t="str">
        <f>IF(C157&lt;5000,"L",IF(C157&lt;8000,"K",IF(C157&lt;10000,"J",IF(C157&lt;12000,"I",IF(C157&lt;15000,"H",IF(C157&lt;18000,"G",IF(C157&lt;20000,"F",IF(C157&lt;22000,"E",IF(C157&lt;25000,"D",IF(C157&lt;30000,"C",IF(C157&lt;50000,"B","A")))))))))))</f>
        <v>B</v>
      </c>
      <c r="F157" s="4">
        <v>0</v>
      </c>
      <c r="G157" s="4" t="s">
        <v>127</v>
      </c>
    </row>
    <row r="158" spans="1:7">
      <c r="B158" s="4" t="s">
        <v>42</v>
      </c>
      <c r="C158" s="4">
        <v>6000</v>
      </c>
      <c r="D158" s="5" t="str">
        <f t="shared" ref="D158:D173" si="1">IF(C158&lt;5000,"L",IF(C158&lt;8000,"K",IF(C158&lt;10000,"J",IF(C158&lt;12000,"I",IF(C158&lt;15000,"H",IF(C158&lt;18000,"G",IF(C158&lt;20000,"F",IF(C158&lt;22000,"E",IF(C158&lt;25000,"D",IF(C158&lt;30000,"C",IF(C158&lt;50000,"B","A")))))))))))</f>
        <v>K</v>
      </c>
      <c r="F158" s="4">
        <v>5000</v>
      </c>
      <c r="G158" s="4" t="s">
        <v>128</v>
      </c>
    </row>
    <row r="159" spans="1:7">
      <c r="B159" s="4" t="s">
        <v>101</v>
      </c>
      <c r="C159" s="4">
        <v>46258</v>
      </c>
      <c r="D159" s="5" t="str">
        <f t="shared" si="1"/>
        <v>B</v>
      </c>
      <c r="F159" s="4">
        <v>8000</v>
      </c>
      <c r="G159" s="4" t="s">
        <v>129</v>
      </c>
    </row>
    <row r="160" spans="1:7">
      <c r="B160" s="4" t="s">
        <v>66</v>
      </c>
      <c r="C160" s="4">
        <v>17359</v>
      </c>
      <c r="D160" s="5" t="str">
        <f t="shared" si="1"/>
        <v>G</v>
      </c>
      <c r="F160" s="4">
        <v>10000</v>
      </c>
      <c r="G160" s="4" t="s">
        <v>130</v>
      </c>
    </row>
    <row r="161" spans="2:7">
      <c r="B161" s="4" t="s">
        <v>119</v>
      </c>
      <c r="C161" s="4">
        <v>11909</v>
      </c>
      <c r="D161" s="5" t="str">
        <f t="shared" si="1"/>
        <v>I</v>
      </c>
      <c r="F161" s="4">
        <v>12000</v>
      </c>
      <c r="G161" s="4" t="s">
        <v>131</v>
      </c>
    </row>
    <row r="162" spans="2:7">
      <c r="B162" s="4" t="s">
        <v>55</v>
      </c>
      <c r="C162" s="4">
        <v>23378</v>
      </c>
      <c r="D162" s="5" t="str">
        <f t="shared" si="1"/>
        <v>D</v>
      </c>
      <c r="F162" s="4">
        <v>15000</v>
      </c>
      <c r="G162" s="4" t="s">
        <v>132</v>
      </c>
    </row>
    <row r="163" spans="2:7">
      <c r="B163" s="4" t="s">
        <v>105</v>
      </c>
      <c r="C163" s="4">
        <v>41169</v>
      </c>
      <c r="D163" s="5" t="str">
        <f t="shared" si="1"/>
        <v>B</v>
      </c>
      <c r="F163" s="4">
        <v>18000</v>
      </c>
      <c r="G163" s="4" t="s">
        <v>133</v>
      </c>
    </row>
    <row r="164" spans="2:7">
      <c r="B164" s="4" t="s">
        <v>119</v>
      </c>
      <c r="C164" s="4">
        <v>8731</v>
      </c>
      <c r="D164" s="5" t="str">
        <f t="shared" si="1"/>
        <v>J</v>
      </c>
      <c r="F164" s="4">
        <v>20000</v>
      </c>
      <c r="G164" s="4" t="s">
        <v>134</v>
      </c>
    </row>
    <row r="165" spans="2:7">
      <c r="B165" s="4" t="s">
        <v>55</v>
      </c>
      <c r="C165" s="4">
        <v>619</v>
      </c>
      <c r="D165" s="5" t="str">
        <f t="shared" si="1"/>
        <v>L</v>
      </c>
      <c r="F165" s="4">
        <v>22000</v>
      </c>
      <c r="G165" s="4" t="s">
        <v>113</v>
      </c>
    </row>
    <row r="166" spans="2:7">
      <c r="B166" s="4" t="s">
        <v>105</v>
      </c>
      <c r="C166" s="4">
        <v>22234</v>
      </c>
      <c r="D166" s="5" t="str">
        <f t="shared" si="1"/>
        <v>D</v>
      </c>
      <c r="F166" s="4">
        <v>25000</v>
      </c>
      <c r="G166" s="4" t="s">
        <v>135</v>
      </c>
    </row>
    <row r="167" spans="2:7">
      <c r="B167" s="4" t="s">
        <v>120</v>
      </c>
      <c r="C167" s="4">
        <v>16662</v>
      </c>
      <c r="D167" s="5" t="str">
        <f t="shared" si="1"/>
        <v>G</v>
      </c>
      <c r="F167" s="4">
        <v>30000</v>
      </c>
      <c r="G167" s="4" t="s">
        <v>136</v>
      </c>
    </row>
    <row r="168" spans="2:7">
      <c r="B168" s="4" t="s">
        <v>63</v>
      </c>
      <c r="C168" s="4">
        <v>19192</v>
      </c>
      <c r="D168" s="5" t="str">
        <f t="shared" si="1"/>
        <v>F</v>
      </c>
      <c r="F168" s="4">
        <v>50000</v>
      </c>
      <c r="G168" s="4" t="s">
        <v>125</v>
      </c>
    </row>
    <row r="169" spans="2:7">
      <c r="B169" s="4" t="s">
        <v>121</v>
      </c>
      <c r="C169" s="4">
        <v>48943</v>
      </c>
      <c r="D169" s="5" t="str">
        <f t="shared" si="1"/>
        <v>B</v>
      </c>
    </row>
    <row r="170" spans="2:7">
      <c r="B170" s="4" t="s">
        <v>122</v>
      </c>
      <c r="C170" s="4">
        <v>39967</v>
      </c>
      <c r="D170" s="5" t="str">
        <f t="shared" si="1"/>
        <v>B</v>
      </c>
    </row>
    <row r="171" spans="2:7">
      <c r="B171" s="4" t="s">
        <v>123</v>
      </c>
      <c r="C171" s="4">
        <v>52000</v>
      </c>
      <c r="D171" s="5" t="str">
        <f t="shared" si="1"/>
        <v>A</v>
      </c>
    </row>
    <row r="172" spans="2:7">
      <c r="B172" s="4" t="s">
        <v>124</v>
      </c>
      <c r="C172" s="4">
        <v>48284</v>
      </c>
      <c r="D172" s="5" t="str">
        <f t="shared" si="1"/>
        <v>B</v>
      </c>
    </row>
    <row r="173" spans="2:7">
      <c r="B173" s="4" t="s">
        <v>102</v>
      </c>
      <c r="C173" s="4">
        <v>9881</v>
      </c>
      <c r="D173" s="5" t="str">
        <f t="shared" si="1"/>
        <v>J</v>
      </c>
    </row>
    <row r="176" spans="2:7">
      <c r="B176" s="29" t="s">
        <v>154</v>
      </c>
      <c r="C176" s="29"/>
      <c r="D176" s="29"/>
      <c r="E176" s="29"/>
      <c r="F176" s="29"/>
    </row>
    <row r="177" spans="1:6">
      <c r="A177" s="14" t="s">
        <v>153</v>
      </c>
      <c r="B177" s="2" t="s">
        <v>0</v>
      </c>
      <c r="C177" s="2" t="s">
        <v>139</v>
      </c>
      <c r="D177" s="2" t="s">
        <v>140</v>
      </c>
      <c r="E177" s="2" t="s">
        <v>141</v>
      </c>
    </row>
    <row r="178" spans="1:6">
      <c r="B178" s="4" t="s">
        <v>44</v>
      </c>
      <c r="C178" s="3">
        <f>VLOOKUP(VLOOKUP(B178,B187:C192,2,0),B196:C201,2,0)</f>
        <v>9963534816</v>
      </c>
      <c r="D178" s="3" t="str">
        <f>VLOOKUP(VLOOKUP(B178,B187:C192,2,0),E187:F192,2,0)</f>
        <v>MBA</v>
      </c>
      <c r="E178" s="28">
        <f>VLOOKUP(VLOOKUP(B178,B187:C192,2,0),E196:F201,2,0)</f>
        <v>6466</v>
      </c>
    </row>
    <row r="179" spans="1:6">
      <c r="B179" s="4" t="s">
        <v>142</v>
      </c>
      <c r="C179" s="3">
        <f t="shared" ref="C179:C183" si="2">VLOOKUP(VLOOKUP(B179,B188:C193,2,0),B197:C202,2,0)</f>
        <v>9991193547</v>
      </c>
      <c r="D179" s="3" t="str">
        <f t="shared" ref="D179:D183" si="3">VLOOKUP(VLOOKUP(B179,B188:C193,2,0),E188:F193,2,0)</f>
        <v>MCA</v>
      </c>
      <c r="E179" s="28">
        <f t="shared" ref="E179:E183" si="4">VLOOKUP(VLOOKUP(B179,B188:C193,2,0),E197:F202,2,0)</f>
        <v>7394</v>
      </c>
    </row>
    <row r="180" spans="1:6">
      <c r="B180" s="4" t="s">
        <v>143</v>
      </c>
      <c r="C180" s="3">
        <f t="shared" si="2"/>
        <v>9946467170</v>
      </c>
      <c r="D180" s="3" t="str">
        <f t="shared" si="3"/>
        <v>BBA</v>
      </c>
      <c r="E180" s="28">
        <f t="shared" si="4"/>
        <v>5441</v>
      </c>
    </row>
    <row r="181" spans="1:6">
      <c r="B181" s="4" t="s">
        <v>144</v>
      </c>
      <c r="C181" s="3">
        <f t="shared" si="2"/>
        <v>9896249707</v>
      </c>
      <c r="D181" s="3" t="str">
        <f t="shared" si="3"/>
        <v>PGDCA</v>
      </c>
      <c r="E181" s="28">
        <f t="shared" si="4"/>
        <v>6104</v>
      </c>
    </row>
    <row r="182" spans="1:6">
      <c r="B182" s="4" t="s">
        <v>145</v>
      </c>
      <c r="C182" s="3">
        <f t="shared" si="2"/>
        <v>9993108662</v>
      </c>
      <c r="D182" s="3" t="str">
        <f t="shared" si="3"/>
        <v>PGDBM</v>
      </c>
      <c r="E182" s="28">
        <f t="shared" si="4"/>
        <v>4678</v>
      </c>
    </row>
    <row r="183" spans="1:6">
      <c r="B183" s="4" t="s">
        <v>146</v>
      </c>
      <c r="C183" s="3">
        <f t="shared" si="2"/>
        <v>9989624020</v>
      </c>
      <c r="D183" s="3" t="str">
        <f t="shared" si="3"/>
        <v>BCA</v>
      </c>
      <c r="E183" s="28">
        <f t="shared" si="4"/>
        <v>4684</v>
      </c>
    </row>
    <row r="186" spans="1:6">
      <c r="B186" s="2" t="s">
        <v>0</v>
      </c>
      <c r="C186" s="2" t="s">
        <v>99</v>
      </c>
      <c r="E186" s="2" t="s">
        <v>99</v>
      </c>
      <c r="F186" s="2" t="s">
        <v>140</v>
      </c>
    </row>
    <row r="187" spans="1:6">
      <c r="B187" s="4" t="s">
        <v>44</v>
      </c>
      <c r="C187" s="4">
        <v>111</v>
      </c>
      <c r="E187" s="4">
        <v>111</v>
      </c>
      <c r="F187" s="4" t="s">
        <v>147</v>
      </c>
    </row>
    <row r="188" spans="1:6">
      <c r="B188" s="4" t="s">
        <v>142</v>
      </c>
      <c r="C188" s="4">
        <v>222</v>
      </c>
      <c r="E188" s="4">
        <v>222</v>
      </c>
      <c r="F188" s="4" t="s">
        <v>148</v>
      </c>
    </row>
    <row r="189" spans="1:6">
      <c r="B189" s="4" t="s">
        <v>143</v>
      </c>
      <c r="C189" s="4">
        <v>333</v>
      </c>
      <c r="E189" s="4">
        <v>333</v>
      </c>
      <c r="F189" s="4" t="s">
        <v>149</v>
      </c>
    </row>
    <row r="190" spans="1:6">
      <c r="B190" s="4" t="s">
        <v>144</v>
      </c>
      <c r="C190" s="4">
        <v>444</v>
      </c>
      <c r="E190" s="4">
        <v>444</v>
      </c>
      <c r="F190" s="4" t="s">
        <v>150</v>
      </c>
    </row>
    <row r="191" spans="1:6">
      <c r="B191" s="4" t="s">
        <v>145</v>
      </c>
      <c r="C191" s="4">
        <v>555</v>
      </c>
      <c r="E191" s="4">
        <v>555</v>
      </c>
      <c r="F191" s="4" t="s">
        <v>151</v>
      </c>
    </row>
    <row r="192" spans="1:6">
      <c r="B192" s="4" t="s">
        <v>146</v>
      </c>
      <c r="C192" s="4">
        <v>666</v>
      </c>
      <c r="E192" s="4">
        <v>666</v>
      </c>
      <c r="F192" s="4" t="s">
        <v>152</v>
      </c>
    </row>
    <row r="195" spans="1:16">
      <c r="B195" s="2" t="s">
        <v>99</v>
      </c>
      <c r="C195" s="2" t="s">
        <v>139</v>
      </c>
      <c r="E195" s="2" t="s">
        <v>99</v>
      </c>
      <c r="F195" s="2" t="s">
        <v>141</v>
      </c>
    </row>
    <row r="196" spans="1:16">
      <c r="B196" s="4">
        <v>111</v>
      </c>
      <c r="C196" s="4">
        <v>9963534816</v>
      </c>
      <c r="E196" s="4">
        <v>111</v>
      </c>
      <c r="F196" s="16">
        <v>6466</v>
      </c>
    </row>
    <row r="197" spans="1:16">
      <c r="B197" s="4">
        <v>222</v>
      </c>
      <c r="C197" s="4">
        <v>9991193547</v>
      </c>
      <c r="E197" s="4">
        <v>222</v>
      </c>
      <c r="F197" s="16">
        <v>7394</v>
      </c>
    </row>
    <row r="198" spans="1:16">
      <c r="B198" s="4">
        <v>333</v>
      </c>
      <c r="C198" s="4">
        <v>9946467170</v>
      </c>
      <c r="E198" s="4">
        <v>333</v>
      </c>
      <c r="F198" s="16">
        <v>5441</v>
      </c>
    </row>
    <row r="199" spans="1:16">
      <c r="B199" s="4">
        <v>444</v>
      </c>
      <c r="C199" s="4">
        <v>9896249707</v>
      </c>
      <c r="E199" s="4">
        <v>444</v>
      </c>
      <c r="F199" s="16">
        <v>6104</v>
      </c>
    </row>
    <row r="200" spans="1:16">
      <c r="B200" s="4">
        <v>555</v>
      </c>
      <c r="C200" s="4">
        <v>9993108662</v>
      </c>
      <c r="E200" s="4">
        <v>555</v>
      </c>
      <c r="F200" s="16">
        <v>4678</v>
      </c>
    </row>
    <row r="201" spans="1:16">
      <c r="B201" s="4">
        <v>666</v>
      </c>
      <c r="C201" s="4">
        <v>9989624020</v>
      </c>
      <c r="E201" s="4">
        <v>666</v>
      </c>
      <c r="F201" s="16">
        <v>4684</v>
      </c>
    </row>
    <row r="205" spans="1:16">
      <c r="A205" s="14" t="s">
        <v>167</v>
      </c>
      <c r="B205" s="9" t="s">
        <v>155</v>
      </c>
      <c r="C205" s="9" t="s">
        <v>0</v>
      </c>
      <c r="D205" s="9" t="s">
        <v>25</v>
      </c>
      <c r="F205" t="s">
        <v>83</v>
      </c>
      <c r="G205" t="s">
        <v>179</v>
      </c>
    </row>
    <row r="206" spans="1:16">
      <c r="B206" s="4" t="s">
        <v>156</v>
      </c>
      <c r="C206" s="4" t="s">
        <v>160</v>
      </c>
      <c r="D206" s="4">
        <v>2575</v>
      </c>
      <c r="G206" s="2" t="s">
        <v>168</v>
      </c>
      <c r="H206" s="2" t="s">
        <v>169</v>
      </c>
      <c r="I206" s="2" t="s">
        <v>170</v>
      </c>
      <c r="J206" s="2" t="s">
        <v>171</v>
      </c>
      <c r="K206" s="2" t="s">
        <v>172</v>
      </c>
      <c r="L206" s="2" t="s">
        <v>173</v>
      </c>
      <c r="M206" s="2" t="s">
        <v>174</v>
      </c>
      <c r="P206" s="4" t="s">
        <v>25</v>
      </c>
    </row>
    <row r="207" spans="1:16">
      <c r="B207" s="4" t="s">
        <v>157</v>
      </c>
      <c r="C207" s="4" t="s">
        <v>62</v>
      </c>
      <c r="D207" s="4">
        <v>1935</v>
      </c>
      <c r="G207" s="3">
        <f>SUM(D206:D229)</f>
        <v>102581</v>
      </c>
      <c r="H207" s="3"/>
      <c r="I207" s="3"/>
      <c r="J207" s="3"/>
      <c r="K207" s="3"/>
      <c r="L207" s="3"/>
      <c r="M207" s="3"/>
      <c r="P207" s="4" t="s">
        <v>175</v>
      </c>
    </row>
    <row r="208" spans="1:16">
      <c r="B208" s="4" t="s">
        <v>158</v>
      </c>
      <c r="C208" s="4" t="s">
        <v>161</v>
      </c>
      <c r="D208" s="4">
        <v>8686</v>
      </c>
    </row>
    <row r="209" spans="2:16">
      <c r="B209" s="4" t="s">
        <v>159</v>
      </c>
      <c r="C209" s="4" t="s">
        <v>162</v>
      </c>
      <c r="D209" s="4">
        <v>5542</v>
      </c>
    </row>
    <row r="210" spans="2:16">
      <c r="B210" s="4" t="s">
        <v>156</v>
      </c>
      <c r="C210" s="4" t="s">
        <v>145</v>
      </c>
      <c r="D210" s="4">
        <v>8168</v>
      </c>
    </row>
    <row r="211" spans="2:16">
      <c r="B211" s="4" t="s">
        <v>157</v>
      </c>
      <c r="C211" s="4" t="s">
        <v>163</v>
      </c>
      <c r="D211" s="4">
        <v>3931</v>
      </c>
      <c r="F211" t="s">
        <v>26</v>
      </c>
      <c r="G211" s="35" t="s">
        <v>180</v>
      </c>
      <c r="H211" s="35"/>
      <c r="I211" s="35"/>
      <c r="J211" s="35"/>
    </row>
    <row r="212" spans="2:16">
      <c r="B212" s="4" t="s">
        <v>158</v>
      </c>
      <c r="C212" s="4" t="s">
        <v>164</v>
      </c>
      <c r="D212" s="4">
        <v>5168</v>
      </c>
      <c r="G212" s="2" t="s">
        <v>168</v>
      </c>
      <c r="H212" s="2" t="s">
        <v>169</v>
      </c>
      <c r="I212" s="2" t="s">
        <v>170</v>
      </c>
      <c r="J212" s="2" t="s">
        <v>171</v>
      </c>
      <c r="K212" s="2" t="s">
        <v>172</v>
      </c>
      <c r="L212" s="2" t="s">
        <v>173</v>
      </c>
      <c r="M212" s="2" t="s">
        <v>174</v>
      </c>
      <c r="O212" s="2" t="s">
        <v>176</v>
      </c>
    </row>
    <row r="213" spans="2:16">
      <c r="B213" s="4" t="s">
        <v>159</v>
      </c>
      <c r="C213" s="4" t="s">
        <v>165</v>
      </c>
      <c r="D213" s="4">
        <v>5308</v>
      </c>
      <c r="G213" s="3"/>
      <c r="H213" s="3"/>
      <c r="I213" s="3">
        <f>SUMIF(B206:B229,B206,D206:D229)</f>
        <v>29249</v>
      </c>
      <c r="J213" s="3"/>
      <c r="K213" s="3"/>
      <c r="L213" s="3"/>
      <c r="M213" s="3"/>
      <c r="O213" s="4" t="s">
        <v>156</v>
      </c>
    </row>
    <row r="214" spans="2:16">
      <c r="B214" s="4" t="s">
        <v>156</v>
      </c>
      <c r="C214" s="4" t="s">
        <v>62</v>
      </c>
      <c r="D214" s="4">
        <v>2763</v>
      </c>
    </row>
    <row r="215" spans="2:16">
      <c r="B215" s="4" t="s">
        <v>157</v>
      </c>
      <c r="C215" s="4" t="s">
        <v>162</v>
      </c>
      <c r="D215" s="4">
        <v>5011</v>
      </c>
    </row>
    <row r="216" spans="2:16">
      <c r="B216" s="4" t="s">
        <v>158</v>
      </c>
      <c r="C216" s="4" t="s">
        <v>166</v>
      </c>
      <c r="D216" s="4">
        <v>5043</v>
      </c>
      <c r="F216" t="s">
        <v>82</v>
      </c>
      <c r="G216" s="35" t="s">
        <v>181</v>
      </c>
      <c r="H216" s="35"/>
      <c r="I216" s="35"/>
      <c r="J216" s="35"/>
    </row>
    <row r="217" spans="2:16">
      <c r="B217" s="4" t="s">
        <v>159</v>
      </c>
      <c r="C217" s="4" t="s">
        <v>62</v>
      </c>
      <c r="D217" s="4">
        <v>5333</v>
      </c>
      <c r="G217" s="2" t="s">
        <v>168</v>
      </c>
      <c r="H217" s="2" t="s">
        <v>169</v>
      </c>
      <c r="I217" s="2" t="s">
        <v>170</v>
      </c>
      <c r="J217" s="2" t="s">
        <v>171</v>
      </c>
      <c r="K217" s="2" t="s">
        <v>172</v>
      </c>
      <c r="L217" s="2" t="s">
        <v>173</v>
      </c>
      <c r="M217" s="2" t="s">
        <v>174</v>
      </c>
      <c r="O217" s="2" t="s">
        <v>176</v>
      </c>
      <c r="P217" s="2" t="s">
        <v>176</v>
      </c>
    </row>
    <row r="218" spans="2:16">
      <c r="B218" s="4" t="s">
        <v>156</v>
      </c>
      <c r="C218" s="4" t="s">
        <v>164</v>
      </c>
      <c r="D218" s="4">
        <v>2985</v>
      </c>
      <c r="G218" s="3"/>
      <c r="H218" s="3"/>
      <c r="I218" s="3"/>
      <c r="J218" s="3">
        <f>SUMIFS(D206:D229,B206:B229,B206,C206:C229,C207)</f>
        <v>2763</v>
      </c>
      <c r="K218" s="3"/>
      <c r="L218" s="3"/>
      <c r="M218" s="3"/>
      <c r="O218" s="4" t="s">
        <v>156</v>
      </c>
      <c r="P218" s="4" t="s">
        <v>62</v>
      </c>
    </row>
    <row r="219" spans="2:16">
      <c r="B219" s="4" t="s">
        <v>157</v>
      </c>
      <c r="C219" s="4" t="s">
        <v>165</v>
      </c>
      <c r="D219" s="4">
        <v>1917</v>
      </c>
    </row>
    <row r="220" spans="2:16">
      <c r="B220" s="4" t="s">
        <v>158</v>
      </c>
      <c r="C220" s="4" t="s">
        <v>44</v>
      </c>
      <c r="D220" s="4">
        <v>1823</v>
      </c>
    </row>
    <row r="221" spans="2:16">
      <c r="B221" s="4" t="s">
        <v>159</v>
      </c>
      <c r="C221" s="4" t="s">
        <v>162</v>
      </c>
      <c r="D221" s="4">
        <v>1828</v>
      </c>
      <c r="F221" t="s">
        <v>182</v>
      </c>
      <c r="G221" s="35" t="s">
        <v>183</v>
      </c>
      <c r="H221" s="35"/>
      <c r="I221" s="35"/>
      <c r="J221" s="35"/>
    </row>
    <row r="222" spans="2:16">
      <c r="B222" s="4" t="s">
        <v>156</v>
      </c>
      <c r="C222" s="4" t="s">
        <v>56</v>
      </c>
      <c r="D222" s="4">
        <v>3460</v>
      </c>
      <c r="G222" s="2" t="s">
        <v>168</v>
      </c>
      <c r="H222" s="2" t="s">
        <v>169</v>
      </c>
      <c r="I222" s="2" t="s">
        <v>170</v>
      </c>
      <c r="J222" s="2" t="s">
        <v>171</v>
      </c>
      <c r="K222" s="2" t="s">
        <v>172</v>
      </c>
      <c r="L222" s="2" t="s">
        <v>173</v>
      </c>
      <c r="M222" s="2" t="s">
        <v>174</v>
      </c>
      <c r="O222" s="2" t="s">
        <v>177</v>
      </c>
    </row>
    <row r="223" spans="2:16">
      <c r="B223" s="4" t="s">
        <v>157</v>
      </c>
      <c r="C223" s="4" t="s">
        <v>48</v>
      </c>
      <c r="D223" s="4">
        <v>2761</v>
      </c>
      <c r="G223" s="3"/>
      <c r="H223" s="3"/>
      <c r="I223" s="3">
        <f>SUMIF(B206:B229,B222,D206:D229)+SUMIF(B206:B229,B223,D206:D229)</f>
        <v>50050</v>
      </c>
      <c r="J223" s="3"/>
      <c r="K223" s="3"/>
      <c r="L223" s="3"/>
      <c r="M223" s="3"/>
      <c r="O223" s="4" t="s">
        <v>156</v>
      </c>
    </row>
    <row r="224" spans="2:16">
      <c r="B224" s="4" t="s">
        <v>156</v>
      </c>
      <c r="C224" s="4" t="s">
        <v>164</v>
      </c>
      <c r="D224" s="4">
        <v>2659</v>
      </c>
      <c r="O224" s="4" t="s">
        <v>157</v>
      </c>
    </row>
    <row r="225" spans="1:17">
      <c r="B225" s="4" t="s">
        <v>157</v>
      </c>
      <c r="C225" s="4" t="s">
        <v>62</v>
      </c>
      <c r="D225" s="4">
        <v>2943</v>
      </c>
    </row>
    <row r="226" spans="1:17">
      <c r="B226" s="4" t="s">
        <v>158</v>
      </c>
      <c r="C226" s="4" t="s">
        <v>62</v>
      </c>
      <c r="D226" s="4">
        <v>6718</v>
      </c>
    </row>
    <row r="227" spans="1:17">
      <c r="B227" s="4" t="s">
        <v>159</v>
      </c>
      <c r="C227" s="4" t="s">
        <v>57</v>
      </c>
      <c r="D227" s="4">
        <v>7082</v>
      </c>
      <c r="F227" t="s">
        <v>184</v>
      </c>
      <c r="G227" s="35" t="s">
        <v>185</v>
      </c>
      <c r="H227" s="35"/>
      <c r="I227" s="35"/>
      <c r="J227" s="35"/>
    </row>
    <row r="228" spans="1:17">
      <c r="B228" s="4" t="s">
        <v>156</v>
      </c>
      <c r="C228" s="4" t="s">
        <v>48</v>
      </c>
      <c r="D228" s="4">
        <v>6639</v>
      </c>
      <c r="G228" s="2" t="s">
        <v>168</v>
      </c>
      <c r="H228" s="2" t="s">
        <v>169</v>
      </c>
      <c r="I228" s="2" t="s">
        <v>170</v>
      </c>
      <c r="J228" s="2" t="s">
        <v>171</v>
      </c>
      <c r="K228" s="2" t="s">
        <v>172</v>
      </c>
      <c r="L228" s="2" t="s">
        <v>173</v>
      </c>
      <c r="M228" s="2" t="s">
        <v>174</v>
      </c>
      <c r="O228" s="2" t="s">
        <v>177</v>
      </c>
      <c r="P228" s="2" t="s">
        <v>0</v>
      </c>
    </row>
    <row r="229" spans="1:17">
      <c r="B229" s="4" t="s">
        <v>157</v>
      </c>
      <c r="C229" s="4" t="s">
        <v>162</v>
      </c>
      <c r="D229" s="4">
        <v>2303</v>
      </c>
      <c r="G229" s="3"/>
      <c r="H229" s="3"/>
      <c r="I229" s="3"/>
      <c r="J229" s="3"/>
      <c r="K229" s="3"/>
      <c r="L229" s="3"/>
      <c r="M229" s="3"/>
      <c r="O229" s="4" t="s">
        <v>156</v>
      </c>
      <c r="P229" s="4" t="s">
        <v>62</v>
      </c>
    </row>
    <row r="230" spans="1:17">
      <c r="O230" s="4" t="s">
        <v>157</v>
      </c>
      <c r="P230" s="4" t="s">
        <v>62</v>
      </c>
    </row>
    <row r="232" spans="1:17">
      <c r="F232" t="s">
        <v>186</v>
      </c>
      <c r="G232" s="35" t="s">
        <v>187</v>
      </c>
      <c r="H232" s="35"/>
      <c r="I232" s="35"/>
      <c r="J232" s="35"/>
    </row>
    <row r="233" spans="1:17">
      <c r="G233" s="2" t="s">
        <v>168</v>
      </c>
      <c r="H233" s="2" t="s">
        <v>169</v>
      </c>
      <c r="I233" s="2" t="s">
        <v>170</v>
      </c>
      <c r="J233" s="2" t="s">
        <v>171</v>
      </c>
      <c r="K233" s="2" t="s">
        <v>172</v>
      </c>
      <c r="L233" s="2" t="s">
        <v>173</v>
      </c>
      <c r="M233" s="2" t="s">
        <v>174</v>
      </c>
      <c r="O233" s="2" t="s">
        <v>177</v>
      </c>
      <c r="P233" s="2" t="s">
        <v>0</v>
      </c>
      <c r="Q233" s="2" t="s">
        <v>25</v>
      </c>
    </row>
    <row r="234" spans="1:17">
      <c r="G234" s="3"/>
      <c r="H234" s="3"/>
      <c r="I234" s="3"/>
      <c r="J234" s="3"/>
      <c r="K234" s="3"/>
      <c r="L234" s="3"/>
      <c r="M234" s="3"/>
      <c r="O234" s="4" t="s">
        <v>156</v>
      </c>
      <c r="P234" s="4" t="s">
        <v>62</v>
      </c>
      <c r="Q234" s="4" t="s">
        <v>178</v>
      </c>
    </row>
    <row r="235" spans="1:17">
      <c r="O235" s="4" t="s">
        <v>157</v>
      </c>
      <c r="P235" s="4" t="s">
        <v>62</v>
      </c>
      <c r="Q235" s="4" t="s">
        <v>178</v>
      </c>
    </row>
    <row r="239" spans="1:17">
      <c r="A239" s="14" t="s">
        <v>198</v>
      </c>
      <c r="B239" s="9" t="s">
        <v>188</v>
      </c>
      <c r="C239" s="9" t="s">
        <v>24</v>
      </c>
      <c r="D239" s="9" t="s">
        <v>189</v>
      </c>
      <c r="G239" s="9" t="s">
        <v>188</v>
      </c>
      <c r="H239" s="9" t="s">
        <v>24</v>
      </c>
      <c r="I239" s="9" t="s">
        <v>196</v>
      </c>
      <c r="J239" s="9" t="s">
        <v>189</v>
      </c>
    </row>
    <row r="240" spans="1:17">
      <c r="B240" s="4" t="s">
        <v>190</v>
      </c>
      <c r="C240" s="4" t="s">
        <v>34</v>
      </c>
      <c r="D240" s="4">
        <v>460</v>
      </c>
      <c r="G240" s="4" t="s">
        <v>190</v>
      </c>
      <c r="H240" s="4" t="s">
        <v>34</v>
      </c>
      <c r="I240" s="4">
        <v>2</v>
      </c>
      <c r="J240" s="21"/>
    </row>
    <row r="241" spans="2:10">
      <c r="B241" s="4" t="s">
        <v>191</v>
      </c>
      <c r="C241" s="4" t="s">
        <v>195</v>
      </c>
      <c r="D241" s="4">
        <v>268</v>
      </c>
      <c r="G241" s="4" t="s">
        <v>191</v>
      </c>
      <c r="H241" s="4" t="s">
        <v>195</v>
      </c>
      <c r="I241" s="4">
        <v>5</v>
      </c>
      <c r="J241" s="21"/>
    </row>
    <row r="242" spans="2:10">
      <c r="B242" s="4" t="s">
        <v>192</v>
      </c>
      <c r="C242" s="4" t="s">
        <v>31</v>
      </c>
      <c r="D242" s="4">
        <v>278</v>
      </c>
      <c r="G242" s="4" t="s">
        <v>192</v>
      </c>
      <c r="H242" s="4" t="s">
        <v>27</v>
      </c>
      <c r="I242" s="4">
        <v>1</v>
      </c>
      <c r="J242" s="21"/>
    </row>
    <row r="243" spans="2:10">
      <c r="B243" s="4" t="s">
        <v>197</v>
      </c>
      <c r="C243" s="4" t="s">
        <v>28</v>
      </c>
      <c r="D243" s="4">
        <v>332</v>
      </c>
      <c r="G243" s="4" t="s">
        <v>197</v>
      </c>
      <c r="H243" s="4" t="s">
        <v>28</v>
      </c>
      <c r="I243" s="4">
        <v>6</v>
      </c>
      <c r="J243" s="21"/>
    </row>
    <row r="244" spans="2:10">
      <c r="B244" s="4" t="s">
        <v>193</v>
      </c>
      <c r="C244" s="4" t="s">
        <v>27</v>
      </c>
      <c r="D244" s="4">
        <v>211</v>
      </c>
      <c r="G244" s="4" t="s">
        <v>193</v>
      </c>
      <c r="H244" s="4" t="s">
        <v>31</v>
      </c>
      <c r="I244" s="4">
        <v>2</v>
      </c>
      <c r="J244" s="21"/>
    </row>
    <row r="245" spans="2:10">
      <c r="B245" s="4" t="s">
        <v>194</v>
      </c>
      <c r="C245" s="4" t="s">
        <v>32</v>
      </c>
      <c r="D245" s="4">
        <v>254</v>
      </c>
      <c r="G245" s="4" t="s">
        <v>194</v>
      </c>
      <c r="H245" s="4" t="s">
        <v>32</v>
      </c>
      <c r="I245" s="4">
        <v>1</v>
      </c>
      <c r="J245" s="21"/>
    </row>
    <row r="246" spans="2:10">
      <c r="B246" s="4" t="s">
        <v>190</v>
      </c>
      <c r="C246" s="4" t="s">
        <v>31</v>
      </c>
      <c r="D246" s="4">
        <v>428</v>
      </c>
    </row>
    <row r="247" spans="2:10">
      <c r="B247" s="4" t="s">
        <v>191</v>
      </c>
      <c r="C247" s="4" t="s">
        <v>28</v>
      </c>
      <c r="D247" s="4">
        <v>248</v>
      </c>
    </row>
    <row r="248" spans="2:10">
      <c r="B248" s="4" t="s">
        <v>192</v>
      </c>
      <c r="C248" s="4" t="s">
        <v>27</v>
      </c>
      <c r="D248" s="4">
        <v>392</v>
      </c>
    </row>
    <row r="249" spans="2:10">
      <c r="B249" s="4" t="s">
        <v>197</v>
      </c>
      <c r="C249" s="4" t="s">
        <v>28</v>
      </c>
      <c r="D249" s="4">
        <v>495</v>
      </c>
    </row>
    <row r="250" spans="2:10">
      <c r="B250" s="4" t="s">
        <v>193</v>
      </c>
      <c r="C250" s="4" t="s">
        <v>31</v>
      </c>
      <c r="D250" s="4">
        <v>439</v>
      </c>
    </row>
    <row r="251" spans="2:10">
      <c r="B251" s="4" t="s">
        <v>194</v>
      </c>
      <c r="C251" s="4" t="s">
        <v>32</v>
      </c>
      <c r="D251" s="4">
        <v>167</v>
      </c>
    </row>
    <row r="254" spans="2:10">
      <c r="B254" s="14" t="s">
        <v>199</v>
      </c>
    </row>
    <row r="255" spans="2:10">
      <c r="B255" s="14" t="s">
        <v>200</v>
      </c>
    </row>
    <row r="256" spans="2:10">
      <c r="B256" s="14" t="s">
        <v>201</v>
      </c>
    </row>
    <row r="258" spans="1:9">
      <c r="A258" s="14" t="s">
        <v>220</v>
      </c>
      <c r="B258" s="32" t="s">
        <v>204</v>
      </c>
      <c r="C258" s="32"/>
      <c r="D258" s="32"/>
      <c r="E258" s="32"/>
      <c r="F258" s="32"/>
      <c r="G258" s="32"/>
      <c r="H258" s="32"/>
      <c r="I258" s="34" t="s">
        <v>215</v>
      </c>
    </row>
    <row r="259" spans="1:9">
      <c r="B259" s="33" t="s">
        <v>0</v>
      </c>
      <c r="C259" s="30">
        <v>42005</v>
      </c>
      <c r="D259" s="31"/>
      <c r="E259" s="30">
        <v>42036</v>
      </c>
      <c r="F259" s="31"/>
      <c r="G259" s="30">
        <v>42064</v>
      </c>
      <c r="H259" s="31"/>
      <c r="I259" s="34"/>
    </row>
    <row r="260" spans="1:9">
      <c r="B260" s="33"/>
      <c r="C260" s="15" t="s">
        <v>202</v>
      </c>
      <c r="D260" s="15" t="s">
        <v>203</v>
      </c>
      <c r="E260" s="15" t="s">
        <v>202</v>
      </c>
      <c r="F260" s="15" t="s">
        <v>203</v>
      </c>
      <c r="G260" s="15" t="s">
        <v>202</v>
      </c>
      <c r="H260" s="15" t="s">
        <v>203</v>
      </c>
      <c r="I260" s="22"/>
    </row>
    <row r="261" spans="1:9">
      <c r="B261" s="4" t="s">
        <v>142</v>
      </c>
      <c r="C261" s="4" t="s">
        <v>211</v>
      </c>
      <c r="D261" s="4">
        <v>70</v>
      </c>
      <c r="E261" s="4" t="s">
        <v>211</v>
      </c>
      <c r="F261" s="4">
        <v>55</v>
      </c>
      <c r="G261" s="4" t="s">
        <v>211</v>
      </c>
      <c r="H261" s="4">
        <v>77</v>
      </c>
      <c r="I261" s="22"/>
    </row>
    <row r="262" spans="1:9">
      <c r="B262" s="4" t="s">
        <v>44</v>
      </c>
      <c r="C262" s="4" t="s">
        <v>212</v>
      </c>
      <c r="D262" s="4">
        <v>47</v>
      </c>
      <c r="E262" s="4" t="s">
        <v>212</v>
      </c>
      <c r="F262" s="4">
        <v>89</v>
      </c>
      <c r="G262" s="4" t="s">
        <v>212</v>
      </c>
      <c r="H262" s="4">
        <v>80</v>
      </c>
      <c r="I262" s="22"/>
    </row>
    <row r="263" spans="1:9">
      <c r="B263" s="4" t="s">
        <v>45</v>
      </c>
      <c r="C263" s="4" t="s">
        <v>213</v>
      </c>
      <c r="D263" s="4">
        <v>56</v>
      </c>
      <c r="E263" s="4" t="s">
        <v>213</v>
      </c>
      <c r="F263" s="4">
        <v>97</v>
      </c>
      <c r="G263" s="4" t="s">
        <v>213</v>
      </c>
      <c r="H263" s="4">
        <v>54</v>
      </c>
      <c r="I263" s="22"/>
    </row>
    <row r="264" spans="1:9">
      <c r="B264" s="4" t="s">
        <v>166</v>
      </c>
      <c r="C264" s="4" t="s">
        <v>214</v>
      </c>
      <c r="D264" s="4">
        <v>55</v>
      </c>
      <c r="E264" s="4" t="s">
        <v>214</v>
      </c>
      <c r="F264" s="4">
        <v>78</v>
      </c>
      <c r="G264" s="4" t="s">
        <v>214</v>
      </c>
      <c r="H264" s="4">
        <v>86</v>
      </c>
      <c r="I264" s="22"/>
    </row>
    <row r="265" spans="1:9">
      <c r="B265" s="4" t="s">
        <v>47</v>
      </c>
      <c r="C265" s="4" t="s">
        <v>211</v>
      </c>
      <c r="D265" s="4">
        <v>79</v>
      </c>
      <c r="E265" s="4" t="s">
        <v>211</v>
      </c>
      <c r="F265" s="4">
        <v>47</v>
      </c>
      <c r="G265" s="4" t="s">
        <v>211</v>
      </c>
      <c r="H265" s="4">
        <v>80</v>
      </c>
      <c r="I265" s="22"/>
    </row>
    <row r="266" spans="1:9">
      <c r="B266" s="4" t="s">
        <v>48</v>
      </c>
      <c r="C266" s="4" t="s">
        <v>212</v>
      </c>
      <c r="D266" s="4">
        <v>92</v>
      </c>
      <c r="E266" s="4" t="s">
        <v>212</v>
      </c>
      <c r="F266" s="4">
        <v>97</v>
      </c>
      <c r="G266" s="4" t="s">
        <v>212</v>
      </c>
      <c r="H266" s="4">
        <v>46</v>
      </c>
      <c r="I266" s="22"/>
    </row>
    <row r="267" spans="1:9">
      <c r="B267" s="4" t="s">
        <v>49</v>
      </c>
      <c r="C267" s="4" t="s">
        <v>213</v>
      </c>
      <c r="D267" s="4">
        <v>68</v>
      </c>
      <c r="E267" s="4" t="s">
        <v>213</v>
      </c>
      <c r="F267" s="4">
        <v>47</v>
      </c>
      <c r="G267" s="4" t="s">
        <v>213</v>
      </c>
      <c r="H267" s="4">
        <v>70</v>
      </c>
      <c r="I267" s="22"/>
    </row>
    <row r="268" spans="1:9">
      <c r="B268" s="4" t="s">
        <v>50</v>
      </c>
      <c r="C268" s="4" t="s">
        <v>214</v>
      </c>
      <c r="D268" s="4">
        <v>86</v>
      </c>
      <c r="E268" s="4" t="s">
        <v>214</v>
      </c>
      <c r="F268" s="4">
        <v>99</v>
      </c>
      <c r="G268" s="4" t="s">
        <v>214</v>
      </c>
      <c r="H268" s="4">
        <v>60</v>
      </c>
      <c r="I268" s="22"/>
    </row>
    <row r="269" spans="1:9">
      <c r="B269" s="4" t="s">
        <v>51</v>
      </c>
      <c r="C269" s="4" t="s">
        <v>211</v>
      </c>
      <c r="D269" s="4">
        <v>79</v>
      </c>
      <c r="E269" s="4" t="s">
        <v>211</v>
      </c>
      <c r="F269" s="4">
        <v>47</v>
      </c>
      <c r="G269" s="4" t="s">
        <v>211</v>
      </c>
      <c r="H269" s="4">
        <v>51</v>
      </c>
      <c r="I269" s="22"/>
    </row>
    <row r="270" spans="1:9">
      <c r="B270" s="4" t="s">
        <v>42</v>
      </c>
      <c r="C270" s="4" t="s">
        <v>212</v>
      </c>
      <c r="D270" s="4">
        <v>88</v>
      </c>
      <c r="E270" s="4" t="s">
        <v>212</v>
      </c>
      <c r="F270" s="4">
        <v>69</v>
      </c>
      <c r="G270" s="4" t="s">
        <v>212</v>
      </c>
      <c r="H270" s="4">
        <v>93</v>
      </c>
      <c r="I270" s="22"/>
    </row>
    <row r="271" spans="1:9">
      <c r="B271" s="4" t="s">
        <v>205</v>
      </c>
      <c r="C271" s="4" t="s">
        <v>213</v>
      </c>
      <c r="D271" s="4">
        <v>96</v>
      </c>
      <c r="E271" s="4" t="s">
        <v>213</v>
      </c>
      <c r="F271" s="4">
        <v>70</v>
      </c>
      <c r="G271" s="4" t="s">
        <v>213</v>
      </c>
      <c r="H271" s="4">
        <v>53</v>
      </c>
      <c r="I271" s="22"/>
    </row>
    <row r="272" spans="1:9">
      <c r="B272" s="4" t="s">
        <v>53</v>
      </c>
      <c r="C272" s="4" t="s">
        <v>214</v>
      </c>
      <c r="D272" s="4">
        <v>69</v>
      </c>
      <c r="E272" s="4" t="s">
        <v>214</v>
      </c>
      <c r="F272" s="4">
        <v>45</v>
      </c>
      <c r="G272" s="4" t="s">
        <v>214</v>
      </c>
      <c r="H272" s="4">
        <v>62</v>
      </c>
      <c r="I272" s="22"/>
    </row>
    <row r="273" spans="2:9">
      <c r="B273" s="4" t="s">
        <v>206</v>
      </c>
      <c r="C273" s="4" t="s">
        <v>211</v>
      </c>
      <c r="D273" s="4">
        <v>81</v>
      </c>
      <c r="E273" s="4" t="s">
        <v>211</v>
      </c>
      <c r="F273" s="4">
        <v>51</v>
      </c>
      <c r="G273" s="4" t="s">
        <v>211</v>
      </c>
      <c r="H273" s="4">
        <v>64</v>
      </c>
      <c r="I273" s="22"/>
    </row>
    <row r="274" spans="2:9">
      <c r="B274" s="4" t="s">
        <v>207</v>
      </c>
      <c r="C274" s="4" t="s">
        <v>212</v>
      </c>
      <c r="D274" s="4">
        <v>76</v>
      </c>
      <c r="E274" s="4" t="s">
        <v>212</v>
      </c>
      <c r="F274" s="4">
        <v>60</v>
      </c>
      <c r="G274" s="4" t="s">
        <v>212</v>
      </c>
      <c r="H274" s="4">
        <v>44</v>
      </c>
      <c r="I274" s="22"/>
    </row>
    <row r="275" spans="2:9">
      <c r="B275" s="4" t="s">
        <v>208</v>
      </c>
      <c r="C275" s="4" t="s">
        <v>213</v>
      </c>
      <c r="D275" s="4">
        <v>47</v>
      </c>
      <c r="E275" s="4" t="s">
        <v>213</v>
      </c>
      <c r="F275" s="4">
        <v>50</v>
      </c>
      <c r="G275" s="4" t="s">
        <v>213</v>
      </c>
      <c r="H275" s="4">
        <v>79</v>
      </c>
      <c r="I275" s="22"/>
    </row>
    <row r="276" spans="2:9">
      <c r="B276" s="4" t="s">
        <v>209</v>
      </c>
      <c r="C276" s="4" t="s">
        <v>214</v>
      </c>
      <c r="D276" s="4">
        <v>76</v>
      </c>
      <c r="E276" s="4" t="s">
        <v>214</v>
      </c>
      <c r="F276" s="4">
        <v>96</v>
      </c>
      <c r="G276" s="4" t="s">
        <v>214</v>
      </c>
      <c r="H276" s="4">
        <v>63</v>
      </c>
      <c r="I276" s="22"/>
    </row>
    <row r="277" spans="2:9">
      <c r="B277" s="4" t="s">
        <v>54</v>
      </c>
      <c r="C277" s="4" t="s">
        <v>211</v>
      </c>
      <c r="D277" s="4">
        <v>58</v>
      </c>
      <c r="E277" s="4" t="s">
        <v>211</v>
      </c>
      <c r="F277" s="4">
        <v>90</v>
      </c>
      <c r="G277" s="4" t="s">
        <v>211</v>
      </c>
      <c r="H277" s="4">
        <v>75</v>
      </c>
      <c r="I277" s="22"/>
    </row>
    <row r="278" spans="2:9">
      <c r="B278" s="4" t="s">
        <v>55</v>
      </c>
      <c r="C278" s="4" t="s">
        <v>212</v>
      </c>
      <c r="D278" s="4">
        <v>62</v>
      </c>
      <c r="E278" s="4" t="s">
        <v>212</v>
      </c>
      <c r="F278" s="4">
        <v>89</v>
      </c>
      <c r="G278" s="4" t="s">
        <v>212</v>
      </c>
      <c r="H278" s="4">
        <v>44</v>
      </c>
      <c r="I278" s="22"/>
    </row>
    <row r="279" spans="2:9">
      <c r="B279" s="4" t="s">
        <v>56</v>
      </c>
      <c r="C279" s="4" t="s">
        <v>213</v>
      </c>
      <c r="D279" s="4">
        <v>62</v>
      </c>
      <c r="E279" s="4" t="s">
        <v>213</v>
      </c>
      <c r="F279" s="4">
        <v>74</v>
      </c>
      <c r="G279" s="4" t="s">
        <v>213</v>
      </c>
      <c r="H279" s="4">
        <v>68</v>
      </c>
      <c r="I279" s="22"/>
    </row>
    <row r="280" spans="2:9">
      <c r="B280" s="4" t="s">
        <v>165</v>
      </c>
      <c r="C280" s="4" t="s">
        <v>214</v>
      </c>
      <c r="D280" s="4">
        <v>98</v>
      </c>
      <c r="E280" s="4" t="s">
        <v>214</v>
      </c>
      <c r="F280" s="4">
        <v>58</v>
      </c>
      <c r="G280" s="4" t="s">
        <v>214</v>
      </c>
      <c r="H280" s="4">
        <v>78</v>
      </c>
      <c r="I280" s="22"/>
    </row>
    <row r="281" spans="2:9">
      <c r="B281" s="4" t="s">
        <v>210</v>
      </c>
      <c r="C281" s="4" t="s">
        <v>211</v>
      </c>
      <c r="D281" s="4">
        <v>87</v>
      </c>
      <c r="E281" s="4" t="s">
        <v>211</v>
      </c>
      <c r="F281" s="4">
        <v>96</v>
      </c>
      <c r="G281" s="4" t="s">
        <v>211</v>
      </c>
      <c r="H281" s="4">
        <v>81</v>
      </c>
      <c r="I281" s="22"/>
    </row>
    <row r="282" spans="2:9">
      <c r="B282" s="4" t="s">
        <v>62</v>
      </c>
      <c r="C282" s="4" t="s">
        <v>212</v>
      </c>
      <c r="D282" s="4">
        <v>79</v>
      </c>
      <c r="E282" s="4" t="s">
        <v>212</v>
      </c>
      <c r="F282" s="4">
        <v>86</v>
      </c>
      <c r="G282" s="4" t="s">
        <v>212</v>
      </c>
      <c r="H282" s="4">
        <v>90</v>
      </c>
      <c r="I282" s="22"/>
    </row>
    <row r="283" spans="2:9">
      <c r="B283" s="4" t="s">
        <v>105</v>
      </c>
      <c r="C283" s="4" t="s">
        <v>213</v>
      </c>
      <c r="D283" s="4">
        <v>90</v>
      </c>
      <c r="E283" s="4" t="s">
        <v>213</v>
      </c>
      <c r="F283" s="4">
        <v>74</v>
      </c>
      <c r="G283" s="4" t="s">
        <v>213</v>
      </c>
      <c r="H283" s="4">
        <v>65</v>
      </c>
      <c r="I283" s="22"/>
    </row>
    <row r="284" spans="2:9">
      <c r="B284" s="4" t="s">
        <v>57</v>
      </c>
      <c r="C284" s="4" t="s">
        <v>214</v>
      </c>
      <c r="D284" s="4">
        <v>44</v>
      </c>
      <c r="E284" s="4" t="s">
        <v>214</v>
      </c>
      <c r="F284" s="4">
        <v>71</v>
      </c>
      <c r="G284" s="4" t="s">
        <v>214</v>
      </c>
      <c r="H284" s="4">
        <v>98</v>
      </c>
      <c r="I284" s="22"/>
    </row>
    <row r="285" spans="2:9">
      <c r="B285" s="4" t="s">
        <v>47</v>
      </c>
      <c r="C285" s="4" t="s">
        <v>211</v>
      </c>
      <c r="D285" s="4">
        <v>77</v>
      </c>
      <c r="E285" s="4" t="s">
        <v>211</v>
      </c>
      <c r="F285" s="4">
        <v>94</v>
      </c>
      <c r="G285" s="4" t="s">
        <v>211</v>
      </c>
      <c r="H285" s="4">
        <v>81</v>
      </c>
      <c r="I285" s="22"/>
    </row>
    <row r="286" spans="2:9">
      <c r="B286" s="4" t="s">
        <v>48</v>
      </c>
      <c r="C286" s="4" t="s">
        <v>212</v>
      </c>
      <c r="D286" s="4">
        <v>58</v>
      </c>
      <c r="E286" s="4" t="s">
        <v>212</v>
      </c>
      <c r="F286" s="4">
        <v>94</v>
      </c>
      <c r="G286" s="4" t="s">
        <v>212</v>
      </c>
      <c r="H286" s="4">
        <v>50</v>
      </c>
      <c r="I286" s="22"/>
    </row>
    <row r="287" spans="2:9">
      <c r="B287" s="4" t="s">
        <v>49</v>
      </c>
      <c r="C287" s="4" t="s">
        <v>213</v>
      </c>
      <c r="D287" s="4">
        <v>87</v>
      </c>
      <c r="E287" s="4" t="s">
        <v>213</v>
      </c>
      <c r="F287" s="4">
        <v>70</v>
      </c>
      <c r="G287" s="4" t="s">
        <v>213</v>
      </c>
      <c r="H287" s="4">
        <v>61</v>
      </c>
      <c r="I287" s="22"/>
    </row>
    <row r="288" spans="2:9">
      <c r="B288" s="4" t="s">
        <v>50</v>
      </c>
      <c r="C288" s="4" t="s">
        <v>214</v>
      </c>
      <c r="D288" s="4">
        <v>88</v>
      </c>
      <c r="E288" s="4" t="s">
        <v>214</v>
      </c>
      <c r="F288" s="4">
        <v>78</v>
      </c>
      <c r="G288" s="4" t="s">
        <v>214</v>
      </c>
      <c r="H288" s="4">
        <v>72</v>
      </c>
      <c r="I288" s="22"/>
    </row>
    <row r="289" spans="1:9">
      <c r="B289" s="4" t="s">
        <v>51</v>
      </c>
      <c r="C289" s="4" t="s">
        <v>211</v>
      </c>
      <c r="D289" s="4">
        <v>48</v>
      </c>
      <c r="E289" s="4" t="s">
        <v>211</v>
      </c>
      <c r="F289" s="4">
        <v>70</v>
      </c>
      <c r="G289" s="4" t="s">
        <v>211</v>
      </c>
      <c r="H289" s="4">
        <v>87</v>
      </c>
      <c r="I289" s="22"/>
    </row>
    <row r="290" spans="1:9">
      <c r="B290" s="4" t="s">
        <v>42</v>
      </c>
      <c r="C290" s="4" t="s">
        <v>212</v>
      </c>
      <c r="D290" s="4">
        <v>95</v>
      </c>
      <c r="E290" s="4" t="s">
        <v>212</v>
      </c>
      <c r="F290" s="4">
        <v>87</v>
      </c>
      <c r="G290" s="4" t="s">
        <v>212</v>
      </c>
      <c r="H290" s="4">
        <v>67</v>
      </c>
      <c r="I290" s="22"/>
    </row>
    <row r="294" spans="1:9">
      <c r="B294" s="14" t="s">
        <v>216</v>
      </c>
    </row>
    <row r="295" spans="1:9">
      <c r="A295" s="14" t="s">
        <v>221</v>
      </c>
      <c r="B295" s="4" t="s">
        <v>217</v>
      </c>
      <c r="C295" s="4" t="s">
        <v>218</v>
      </c>
      <c r="D295" s="4" t="s">
        <v>219</v>
      </c>
    </row>
    <row r="296" spans="1:9">
      <c r="B296" s="4" t="s">
        <v>62</v>
      </c>
      <c r="C296" s="4" t="s">
        <v>10</v>
      </c>
      <c r="D296" s="22"/>
    </row>
    <row r="297" spans="1:9">
      <c r="B297" s="4" t="s">
        <v>101</v>
      </c>
      <c r="C297" s="4" t="s">
        <v>11</v>
      </c>
      <c r="D297" s="22"/>
    </row>
    <row r="298" spans="1:9">
      <c r="B298" s="4" t="s">
        <v>66</v>
      </c>
      <c r="C298" s="4" t="s">
        <v>12</v>
      </c>
      <c r="D298" s="22"/>
    </row>
    <row r="299" spans="1:9">
      <c r="B299" s="4" t="s">
        <v>63</v>
      </c>
      <c r="C299" s="4" t="s">
        <v>13</v>
      </c>
      <c r="D299" s="22"/>
    </row>
    <row r="300" spans="1:9">
      <c r="B300" s="4" t="s">
        <v>119</v>
      </c>
      <c r="C300" s="4" t="s">
        <v>9</v>
      </c>
      <c r="D300" s="22"/>
    </row>
    <row r="301" spans="1:9">
      <c r="B301" s="4" t="s">
        <v>102</v>
      </c>
      <c r="C301" s="4" t="s">
        <v>12</v>
      </c>
      <c r="D301" s="22"/>
    </row>
    <row r="302" spans="1:9">
      <c r="B302" s="4" t="s">
        <v>49</v>
      </c>
      <c r="C302" s="4" t="s">
        <v>14</v>
      </c>
      <c r="D302" s="22"/>
    </row>
    <row r="303" spans="1:9">
      <c r="B303" s="4" t="s">
        <v>55</v>
      </c>
      <c r="C303" s="4" t="s">
        <v>15</v>
      </c>
      <c r="D303" s="22"/>
    </row>
    <row r="304" spans="1:9">
      <c r="B304" s="4" t="s">
        <v>48</v>
      </c>
      <c r="C304" s="4" t="s">
        <v>18</v>
      </c>
      <c r="D304" s="22"/>
    </row>
    <row r="305" spans="1:11">
      <c r="B305" s="4" t="s">
        <v>57</v>
      </c>
      <c r="C305" s="4" t="s">
        <v>20</v>
      </c>
      <c r="D305" s="22"/>
    </row>
    <row r="306" spans="1:11">
      <c r="B306" s="4" t="s">
        <v>103</v>
      </c>
      <c r="C306" s="4" t="s">
        <v>16</v>
      </c>
      <c r="D306" s="22"/>
    </row>
    <row r="307" spans="1:11">
      <c r="B307" s="4" t="s">
        <v>104</v>
      </c>
      <c r="C307" s="4" t="s">
        <v>17</v>
      </c>
      <c r="D307" s="22"/>
    </row>
    <row r="308" spans="1:11">
      <c r="B308" s="4" t="s">
        <v>105</v>
      </c>
      <c r="C308" s="4" t="s">
        <v>19</v>
      </c>
      <c r="D308" s="22"/>
    </row>
    <row r="309" spans="1:11">
      <c r="B309" s="4" t="s">
        <v>106</v>
      </c>
      <c r="C309" s="4" t="s">
        <v>18</v>
      </c>
      <c r="D309" s="22"/>
    </row>
    <row r="312" spans="1:11">
      <c r="B312" t="s">
        <v>222</v>
      </c>
    </row>
    <row r="313" spans="1:11">
      <c r="A313" s="14" t="s">
        <v>225</v>
      </c>
      <c r="B313" s="9" t="s">
        <v>95</v>
      </c>
      <c r="C313" s="9" t="s">
        <v>223</v>
      </c>
      <c r="D313" s="9" t="s">
        <v>25</v>
      </c>
      <c r="E313" s="9" t="s">
        <v>224</v>
      </c>
    </row>
    <row r="314" spans="1:11">
      <c r="B314" s="4" t="s">
        <v>62</v>
      </c>
      <c r="C314" s="4">
        <v>1</v>
      </c>
      <c r="D314" s="4">
        <v>2700</v>
      </c>
      <c r="E314" s="22"/>
    </row>
    <row r="315" spans="1:11">
      <c r="B315" s="4" t="s">
        <v>101</v>
      </c>
      <c r="C315" s="4">
        <v>5</v>
      </c>
      <c r="D315" s="4">
        <v>3926</v>
      </c>
      <c r="E315" s="22"/>
      <c r="G315" s="9" t="s">
        <v>25</v>
      </c>
      <c r="H315" s="9" t="s">
        <v>224</v>
      </c>
      <c r="I315" s="9"/>
      <c r="J315" s="9" t="s">
        <v>25</v>
      </c>
      <c r="K315" s="9" t="s">
        <v>224</v>
      </c>
    </row>
    <row r="316" spans="1:11">
      <c r="B316" s="4" t="s">
        <v>66</v>
      </c>
      <c r="C316" s="4">
        <v>2</v>
      </c>
      <c r="D316" s="4">
        <v>3884</v>
      </c>
      <c r="E316" s="22"/>
      <c r="G316" s="4">
        <v>2000</v>
      </c>
      <c r="H316" s="23">
        <v>0.02</v>
      </c>
      <c r="J316" s="4">
        <v>2000</v>
      </c>
      <c r="K316" s="23">
        <v>0.03</v>
      </c>
    </row>
    <row r="317" spans="1:11">
      <c r="B317" s="4" t="s">
        <v>63</v>
      </c>
      <c r="C317" s="4">
        <v>4</v>
      </c>
      <c r="D317" s="4">
        <v>5055</v>
      </c>
      <c r="E317" s="22"/>
      <c r="G317" s="4">
        <v>3000</v>
      </c>
      <c r="H317" s="23">
        <v>0.03</v>
      </c>
      <c r="J317" s="4">
        <v>3000</v>
      </c>
      <c r="K317" s="23">
        <v>0.04</v>
      </c>
    </row>
    <row r="318" spans="1:11">
      <c r="B318" s="4" t="s">
        <v>119</v>
      </c>
      <c r="C318" s="4">
        <v>2</v>
      </c>
      <c r="D318" s="4">
        <v>4091</v>
      </c>
      <c r="E318" s="22"/>
      <c r="G318" s="4">
        <v>4000</v>
      </c>
      <c r="H318" s="23">
        <v>0.04</v>
      </c>
      <c r="J318" s="4">
        <v>4000</v>
      </c>
      <c r="K318" s="23">
        <v>0.05</v>
      </c>
    </row>
    <row r="319" spans="1:11">
      <c r="B319" s="4" t="s">
        <v>102</v>
      </c>
      <c r="C319" s="4">
        <v>1</v>
      </c>
      <c r="D319" s="4">
        <v>5861</v>
      </c>
      <c r="E319" s="22"/>
      <c r="G319" s="4">
        <v>6000</v>
      </c>
      <c r="H319" s="23">
        <v>0.05</v>
      </c>
      <c r="J319" s="4">
        <v>6000</v>
      </c>
      <c r="K319" s="23">
        <v>0.06</v>
      </c>
    </row>
    <row r="320" spans="1:11">
      <c r="B320" s="4" t="s">
        <v>49</v>
      </c>
      <c r="C320" s="4">
        <v>3</v>
      </c>
      <c r="D320" s="4">
        <v>3522</v>
      </c>
      <c r="E320" s="22"/>
      <c r="G320" s="4">
        <v>10000</v>
      </c>
      <c r="H320" s="23">
        <v>7.0000000000000007E-2</v>
      </c>
      <c r="J320" s="4">
        <v>10000</v>
      </c>
      <c r="K320" s="23">
        <v>0.08</v>
      </c>
    </row>
    <row r="321" spans="1:11">
      <c r="B321" s="4" t="s">
        <v>55</v>
      </c>
      <c r="C321" s="4">
        <v>5</v>
      </c>
      <c r="D321" s="4">
        <v>2850</v>
      </c>
      <c r="E321" s="22"/>
      <c r="G321" s="4">
        <v>15000</v>
      </c>
      <c r="H321" s="23">
        <v>0.09</v>
      </c>
      <c r="J321" s="4">
        <v>15000</v>
      </c>
      <c r="K321" s="23">
        <v>0.1</v>
      </c>
    </row>
    <row r="322" spans="1:11">
      <c r="B322" s="4" t="s">
        <v>48</v>
      </c>
      <c r="C322" s="4">
        <v>2</v>
      </c>
      <c r="D322" s="4">
        <v>2504</v>
      </c>
      <c r="E322" s="22"/>
    </row>
    <row r="323" spans="1:11">
      <c r="B323" s="4" t="s">
        <v>103</v>
      </c>
      <c r="C323" s="4">
        <v>1</v>
      </c>
      <c r="D323" s="4">
        <v>4021</v>
      </c>
      <c r="E323" s="22"/>
    </row>
    <row r="324" spans="1:11">
      <c r="B324" s="4" t="s">
        <v>104</v>
      </c>
      <c r="C324" s="4">
        <v>1</v>
      </c>
      <c r="D324" s="4">
        <v>4924</v>
      </c>
      <c r="E324" s="22"/>
    </row>
    <row r="325" spans="1:11">
      <c r="B325" s="4" t="s">
        <v>105</v>
      </c>
      <c r="C325" s="4">
        <v>3</v>
      </c>
      <c r="D325" s="4">
        <v>1592</v>
      </c>
      <c r="E325" s="22"/>
    </row>
    <row r="326" spans="1:11">
      <c r="B326" s="4" t="s">
        <v>106</v>
      </c>
      <c r="C326" s="4">
        <v>2</v>
      </c>
      <c r="D326" s="4">
        <v>4289</v>
      </c>
      <c r="E326" s="22"/>
    </row>
    <row r="328" spans="1:11">
      <c r="B328" s="14" t="s">
        <v>229</v>
      </c>
    </row>
    <row r="329" spans="1:11">
      <c r="A329" s="14" t="s">
        <v>227</v>
      </c>
      <c r="B329" s="9" t="s">
        <v>24</v>
      </c>
      <c r="C329" s="9" t="s">
        <v>0</v>
      </c>
      <c r="D329" s="9" t="s">
        <v>117</v>
      </c>
      <c r="E329" s="24" t="s">
        <v>219</v>
      </c>
      <c r="G329" s="9" t="s">
        <v>0</v>
      </c>
      <c r="H329" s="9" t="s">
        <v>228</v>
      </c>
    </row>
    <row r="330" spans="1:11">
      <c r="B330" s="4" t="s">
        <v>27</v>
      </c>
      <c r="C330" s="4" t="s">
        <v>142</v>
      </c>
      <c r="D330" s="4">
        <v>9255</v>
      </c>
      <c r="E330" s="22">
        <v>270.60000000000002</v>
      </c>
      <c r="G330" s="4" t="s">
        <v>142</v>
      </c>
      <c r="H330" s="23">
        <v>0.15</v>
      </c>
    </row>
    <row r="331" spans="1:11">
      <c r="B331" s="4" t="s">
        <v>28</v>
      </c>
      <c r="C331" s="4" t="s">
        <v>44</v>
      </c>
      <c r="D331" s="4">
        <v>5171</v>
      </c>
      <c r="E331" s="22">
        <v>738.3</v>
      </c>
      <c r="G331" s="4" t="s">
        <v>47</v>
      </c>
      <c r="H331" s="23">
        <v>0.05</v>
      </c>
    </row>
    <row r="332" spans="1:11">
      <c r="B332" s="4" t="s">
        <v>29</v>
      </c>
      <c r="C332" s="4" t="s">
        <v>166</v>
      </c>
      <c r="D332" s="4">
        <v>2630</v>
      </c>
      <c r="E332" s="22">
        <v>574.1</v>
      </c>
      <c r="G332" s="4" t="s">
        <v>50</v>
      </c>
      <c r="H332" s="23">
        <v>7.0000000000000007E-2</v>
      </c>
    </row>
    <row r="333" spans="1:11">
      <c r="B333" s="4" t="s">
        <v>30</v>
      </c>
      <c r="C333" s="4" t="s">
        <v>47</v>
      </c>
      <c r="D333" s="4">
        <v>4606</v>
      </c>
      <c r="E333" s="22">
        <v>237.5</v>
      </c>
      <c r="G333" s="4" t="s">
        <v>51</v>
      </c>
      <c r="H333" s="23">
        <v>0.1</v>
      </c>
    </row>
    <row r="334" spans="1:11">
      <c r="B334" s="4" t="s">
        <v>31</v>
      </c>
      <c r="C334" s="4" t="s">
        <v>48</v>
      </c>
      <c r="D334" s="4">
        <v>5442</v>
      </c>
      <c r="E334" s="22">
        <v>384.1</v>
      </c>
      <c r="G334" s="4" t="s">
        <v>45</v>
      </c>
      <c r="H334" s="23">
        <v>0.2</v>
      </c>
    </row>
    <row r="335" spans="1:11">
      <c r="B335" s="4" t="s">
        <v>32</v>
      </c>
      <c r="C335" s="4" t="s">
        <v>49</v>
      </c>
      <c r="D335" s="4">
        <v>9027</v>
      </c>
      <c r="E335" s="22">
        <v>413.1</v>
      </c>
      <c r="G335" s="4" t="s">
        <v>56</v>
      </c>
      <c r="H335" s="23">
        <v>0.1</v>
      </c>
    </row>
    <row r="336" spans="1:11">
      <c r="B336" s="4" t="s">
        <v>41</v>
      </c>
      <c r="C336" s="4" t="s">
        <v>50</v>
      </c>
      <c r="D336" s="4">
        <v>5785</v>
      </c>
      <c r="E336" s="22">
        <v>719.5</v>
      </c>
    </row>
    <row r="337" spans="2:5">
      <c r="B337" s="4" t="s">
        <v>226</v>
      </c>
      <c r="C337" s="4" t="s">
        <v>51</v>
      </c>
      <c r="D337" s="4">
        <v>3413</v>
      </c>
      <c r="E337" s="22">
        <v>623.79999999999995</v>
      </c>
    </row>
    <row r="338" spans="2:5">
      <c r="B338" s="4" t="s">
        <v>34</v>
      </c>
      <c r="C338" s="4" t="s">
        <v>42</v>
      </c>
      <c r="D338" s="4">
        <v>6564</v>
      </c>
      <c r="E338" s="22">
        <v>766.8</v>
      </c>
    </row>
    <row r="339" spans="2:5">
      <c r="B339" s="4" t="s">
        <v>35</v>
      </c>
      <c r="C339" s="4" t="s">
        <v>205</v>
      </c>
      <c r="D339" s="4">
        <v>4164</v>
      </c>
      <c r="E339" s="22">
        <v>704.4</v>
      </c>
    </row>
    <row r="340" spans="2:5">
      <c r="B340" s="4" t="s">
        <v>36</v>
      </c>
      <c r="C340" s="4" t="s">
        <v>53</v>
      </c>
      <c r="D340" s="4">
        <v>2891</v>
      </c>
      <c r="E340" s="22">
        <v>142.30000000000001</v>
      </c>
    </row>
    <row r="341" spans="2:5">
      <c r="B341" s="4" t="s">
        <v>37</v>
      </c>
      <c r="C341" s="4" t="s">
        <v>142</v>
      </c>
      <c r="D341" s="4">
        <v>1588</v>
      </c>
      <c r="E341" s="22">
        <v>475.4</v>
      </c>
    </row>
    <row r="342" spans="2:5">
      <c r="B342" s="4" t="s">
        <v>38</v>
      </c>
      <c r="C342" s="4" t="s">
        <v>44</v>
      </c>
      <c r="D342" s="4">
        <v>4603</v>
      </c>
      <c r="E342" s="22">
        <v>199.7</v>
      </c>
    </row>
    <row r="343" spans="2:5">
      <c r="B343" s="4" t="s">
        <v>40</v>
      </c>
      <c r="C343" s="4" t="s">
        <v>45</v>
      </c>
      <c r="D343" s="4">
        <v>8145</v>
      </c>
      <c r="E343" s="22">
        <v>521.4</v>
      </c>
    </row>
    <row r="344" spans="2:5">
      <c r="B344" s="4" t="s">
        <v>27</v>
      </c>
      <c r="C344" s="4" t="s">
        <v>166</v>
      </c>
      <c r="D344" s="4">
        <v>4599</v>
      </c>
      <c r="E344" s="22">
        <v>632.4</v>
      </c>
    </row>
    <row r="345" spans="2:5">
      <c r="B345" s="4" t="s">
        <v>28</v>
      </c>
      <c r="C345" s="4" t="s">
        <v>54</v>
      </c>
      <c r="D345" s="4">
        <v>3530</v>
      </c>
      <c r="E345" s="22">
        <v>511.8</v>
      </c>
    </row>
    <row r="346" spans="2:5">
      <c r="B346" s="4" t="s">
        <v>29</v>
      </c>
      <c r="C346" s="4" t="s">
        <v>55</v>
      </c>
      <c r="D346" s="4">
        <v>5733</v>
      </c>
      <c r="E346" s="22">
        <v>943.4</v>
      </c>
    </row>
    <row r="347" spans="2:5">
      <c r="B347" s="4" t="s">
        <v>38</v>
      </c>
      <c r="C347" s="4" t="s">
        <v>166</v>
      </c>
      <c r="D347" s="4">
        <v>6485</v>
      </c>
      <c r="E347" s="22">
        <v>114.6</v>
      </c>
    </row>
    <row r="348" spans="2:5">
      <c r="B348" s="4" t="s">
        <v>39</v>
      </c>
      <c r="C348" s="4" t="s">
        <v>51</v>
      </c>
      <c r="D348" s="4">
        <v>3528</v>
      </c>
      <c r="E348" s="22">
        <v>389.5</v>
      </c>
    </row>
    <row r="349" spans="2:5">
      <c r="B349" s="4" t="s">
        <v>40</v>
      </c>
      <c r="C349" s="4" t="s">
        <v>42</v>
      </c>
      <c r="D349" s="4">
        <v>5328</v>
      </c>
      <c r="E349" s="22">
        <v>644.79999999999995</v>
      </c>
    </row>
    <row r="353" spans="1:10">
      <c r="B353" s="14" t="s">
        <v>244</v>
      </c>
    </row>
    <row r="354" spans="1:10">
      <c r="A354" s="14" t="s">
        <v>230</v>
      </c>
      <c r="B354" s="25" t="s">
        <v>231</v>
      </c>
      <c r="C354" s="25" t="s">
        <v>232</v>
      </c>
      <c r="D354" s="25" t="s">
        <v>233</v>
      </c>
      <c r="E354" s="25" t="s">
        <v>234</v>
      </c>
    </row>
    <row r="355" spans="1:10">
      <c r="B355" s="4" t="s">
        <v>2</v>
      </c>
      <c r="C355" s="4">
        <v>1</v>
      </c>
      <c r="D355" s="4">
        <v>7686</v>
      </c>
      <c r="E355" s="22"/>
      <c r="G355" s="25" t="s">
        <v>233</v>
      </c>
      <c r="H355" s="25" t="s">
        <v>234</v>
      </c>
      <c r="I355" s="25" t="s">
        <v>233</v>
      </c>
      <c r="J355" s="25" t="s">
        <v>234</v>
      </c>
    </row>
    <row r="356" spans="1:10">
      <c r="B356" s="4" t="s">
        <v>235</v>
      </c>
      <c r="C356" s="4">
        <v>5</v>
      </c>
      <c r="D356" s="4">
        <v>3863</v>
      </c>
      <c r="E356" s="22"/>
      <c r="G356" s="4">
        <v>2000</v>
      </c>
      <c r="H356" s="23">
        <v>0.02</v>
      </c>
      <c r="I356" s="4">
        <v>2000</v>
      </c>
      <c r="J356" s="23">
        <v>0.03</v>
      </c>
    </row>
    <row r="357" spans="1:10">
      <c r="B357" s="4" t="s">
        <v>5</v>
      </c>
      <c r="C357" s="4">
        <v>2</v>
      </c>
      <c r="D357" s="4">
        <v>5564</v>
      </c>
      <c r="E357" s="22"/>
      <c r="G357" s="4">
        <v>3000</v>
      </c>
      <c r="H357" s="23">
        <v>0.03</v>
      </c>
      <c r="I357" s="4">
        <v>3000</v>
      </c>
      <c r="J357" s="23">
        <v>0.04</v>
      </c>
    </row>
    <row r="358" spans="1:10">
      <c r="B358" s="4" t="s">
        <v>7</v>
      </c>
      <c r="C358" s="4">
        <v>4</v>
      </c>
      <c r="D358" s="4">
        <v>5386</v>
      </c>
      <c r="E358" s="22"/>
      <c r="G358" s="4">
        <v>4000</v>
      </c>
      <c r="H358" s="23">
        <v>0.04</v>
      </c>
      <c r="I358" s="4">
        <v>4000</v>
      </c>
      <c r="J358" s="23">
        <v>0.05</v>
      </c>
    </row>
    <row r="359" spans="1:10">
      <c r="B359" s="4" t="s">
        <v>236</v>
      </c>
      <c r="C359" s="4">
        <v>2</v>
      </c>
      <c r="D359" s="4">
        <v>6200</v>
      </c>
      <c r="E359" s="22"/>
      <c r="G359" s="4">
        <v>6000</v>
      </c>
      <c r="H359" s="23">
        <v>0.05</v>
      </c>
      <c r="I359" s="4">
        <v>6000</v>
      </c>
      <c r="J359" s="23">
        <v>0.06</v>
      </c>
    </row>
    <row r="360" spans="1:10">
      <c r="B360" s="4" t="s">
        <v>4</v>
      </c>
      <c r="C360" s="4">
        <v>1</v>
      </c>
      <c r="D360" s="4">
        <v>6255</v>
      </c>
      <c r="E360" s="22"/>
      <c r="G360" s="4">
        <v>10000</v>
      </c>
      <c r="H360" s="23">
        <v>7.0000000000000007E-2</v>
      </c>
      <c r="I360" s="4">
        <v>10000</v>
      </c>
      <c r="J360" s="23">
        <v>0.08</v>
      </c>
    </row>
    <row r="361" spans="1:10">
      <c r="B361" s="4" t="s">
        <v>237</v>
      </c>
      <c r="C361" s="4">
        <v>3</v>
      </c>
      <c r="D361" s="4">
        <v>7544</v>
      </c>
      <c r="E361" s="22"/>
      <c r="G361" s="4">
        <v>15000</v>
      </c>
      <c r="H361" s="23">
        <v>0.09</v>
      </c>
      <c r="I361" s="4">
        <v>15000</v>
      </c>
      <c r="J361" s="23">
        <v>0.1</v>
      </c>
    </row>
    <row r="362" spans="1:10">
      <c r="B362" s="4" t="s">
        <v>238</v>
      </c>
      <c r="C362" s="4">
        <v>5</v>
      </c>
      <c r="D362" s="4">
        <v>3616</v>
      </c>
      <c r="E362" s="22"/>
    </row>
    <row r="363" spans="1:10">
      <c r="B363" s="4" t="s">
        <v>3</v>
      </c>
      <c r="C363" s="4">
        <v>2</v>
      </c>
      <c r="D363" s="4">
        <v>7573</v>
      </c>
      <c r="E363" s="22"/>
    </row>
    <row r="364" spans="1:10">
      <c r="B364" s="4" t="s">
        <v>239</v>
      </c>
      <c r="C364" s="4">
        <v>1</v>
      </c>
      <c r="D364" s="4">
        <v>3506</v>
      </c>
      <c r="E364" s="22"/>
    </row>
    <row r="365" spans="1:10">
      <c r="B365" s="4" t="s">
        <v>240</v>
      </c>
      <c r="C365" s="4">
        <v>1</v>
      </c>
      <c r="D365" s="4">
        <v>6146</v>
      </c>
      <c r="E365" s="22"/>
    </row>
    <row r="366" spans="1:10">
      <c r="B366" s="4" t="s">
        <v>241</v>
      </c>
      <c r="C366" s="4">
        <v>4</v>
      </c>
      <c r="D366" s="4">
        <v>5901</v>
      </c>
      <c r="E366" s="22"/>
    </row>
    <row r="367" spans="1:10">
      <c r="B367" s="4" t="s">
        <v>242</v>
      </c>
      <c r="C367" s="4">
        <v>3</v>
      </c>
      <c r="D367" s="4">
        <v>3405</v>
      </c>
      <c r="E367" s="22"/>
    </row>
    <row r="368" spans="1:10">
      <c r="B368" s="4" t="s">
        <v>243</v>
      </c>
      <c r="C368" s="4">
        <v>2</v>
      </c>
      <c r="D368" s="4">
        <v>4126</v>
      </c>
      <c r="E368" s="22"/>
    </row>
    <row r="369" spans="1:5">
      <c r="B369" s="7"/>
      <c r="C369" s="7"/>
      <c r="D369" s="7"/>
      <c r="E369" s="26"/>
    </row>
    <row r="370" spans="1:5">
      <c r="B370" s="7"/>
      <c r="C370" s="7"/>
      <c r="D370" s="7"/>
      <c r="E370" s="26"/>
    </row>
    <row r="371" spans="1:5">
      <c r="B371" s="19" t="s">
        <v>250</v>
      </c>
    </row>
    <row r="372" spans="1:5">
      <c r="B372" s="19" t="s">
        <v>251</v>
      </c>
    </row>
    <row r="374" spans="1:5">
      <c r="A374" s="14" t="s">
        <v>245</v>
      </c>
      <c r="B374" s="4" t="s">
        <v>246</v>
      </c>
      <c r="D374" s="15" t="s">
        <v>247</v>
      </c>
      <c r="E374" s="15" t="s">
        <v>248</v>
      </c>
    </row>
    <row r="375" spans="1:5">
      <c r="B375" s="4">
        <v>12</v>
      </c>
      <c r="D375" s="4">
        <v>13</v>
      </c>
      <c r="E375" s="4">
        <v>20</v>
      </c>
    </row>
    <row r="376" spans="1:5">
      <c r="B376" s="4">
        <v>30</v>
      </c>
    </row>
    <row r="377" spans="1:5">
      <c r="B377" s="4">
        <v>11</v>
      </c>
    </row>
    <row r="378" spans="1:5">
      <c r="B378" s="4">
        <v>12</v>
      </c>
      <c r="D378" s="4" t="s">
        <v>168</v>
      </c>
      <c r="E378" s="22">
        <v>86</v>
      </c>
    </row>
    <row r="379" spans="1:5">
      <c r="B379" s="4">
        <v>18</v>
      </c>
      <c r="D379" s="4" t="s">
        <v>249</v>
      </c>
      <c r="E379" s="22">
        <v>5</v>
      </c>
    </row>
    <row r="380" spans="1:5">
      <c r="B380" s="4">
        <v>37</v>
      </c>
    </row>
    <row r="381" spans="1:5">
      <c r="B381" s="4">
        <v>8</v>
      </c>
    </row>
    <row r="382" spans="1:5">
      <c r="B382" s="4">
        <v>17</v>
      </c>
    </row>
    <row r="383" spans="1:5">
      <c r="B383" s="4">
        <v>16</v>
      </c>
    </row>
    <row r="384" spans="1:5">
      <c r="B384" s="4">
        <v>46</v>
      </c>
    </row>
    <row r="385" spans="2:2">
      <c r="B385" s="4">
        <v>18</v>
      </c>
    </row>
    <row r="386" spans="2:2">
      <c r="B386" s="4">
        <v>9</v>
      </c>
    </row>
    <row r="387" spans="2:2">
      <c r="B387" s="4">
        <v>42</v>
      </c>
    </row>
    <row r="388" spans="2:2">
      <c r="B388" s="4">
        <v>46</v>
      </c>
    </row>
    <row r="389" spans="2:2">
      <c r="B389" s="4">
        <v>43</v>
      </c>
    </row>
    <row r="390" spans="2:2">
      <c r="B390" s="4">
        <v>17</v>
      </c>
    </row>
    <row r="391" spans="2:2">
      <c r="B391" s="4">
        <v>23</v>
      </c>
    </row>
    <row r="392" spans="2:2">
      <c r="B392" s="4">
        <v>47</v>
      </c>
    </row>
    <row r="393" spans="2:2">
      <c r="B393" s="4">
        <v>50</v>
      </c>
    </row>
    <row r="394" spans="2:2">
      <c r="B394" s="4">
        <v>44</v>
      </c>
    </row>
    <row r="395" spans="2:2">
      <c r="B395" s="4">
        <v>30</v>
      </c>
    </row>
    <row r="396" spans="2:2">
      <c r="B396" s="4">
        <v>41</v>
      </c>
    </row>
    <row r="397" spans="2:2">
      <c r="B397" s="4">
        <v>39</v>
      </c>
    </row>
    <row r="398" spans="2:2">
      <c r="B398" s="4">
        <v>45</v>
      </c>
    </row>
    <row r="399" spans="2:2">
      <c r="B399" s="4">
        <v>21</v>
      </c>
    </row>
    <row r="402" spans="1:13">
      <c r="B402" s="14" t="s">
        <v>263</v>
      </c>
    </row>
    <row r="403" spans="1:13">
      <c r="A403" s="14" t="s">
        <v>252</v>
      </c>
      <c r="B403" s="9" t="s">
        <v>253</v>
      </c>
      <c r="C403" s="9" t="s">
        <v>0</v>
      </c>
      <c r="D403" s="9" t="s">
        <v>254</v>
      </c>
      <c r="E403" s="9" t="s">
        <v>118</v>
      </c>
      <c r="G403" s="2" t="s">
        <v>253</v>
      </c>
      <c r="H403" s="2" t="s">
        <v>0</v>
      </c>
      <c r="I403" s="2" t="s">
        <v>257</v>
      </c>
      <c r="J403" s="2" t="s">
        <v>258</v>
      </c>
      <c r="K403" s="2" t="s">
        <v>262</v>
      </c>
      <c r="L403" s="2" t="s">
        <v>260</v>
      </c>
      <c r="M403" s="2" t="s">
        <v>261</v>
      </c>
    </row>
    <row r="404" spans="1:13">
      <c r="B404" s="4">
        <v>1</v>
      </c>
      <c r="C404" s="4" t="s">
        <v>62</v>
      </c>
      <c r="D404" s="4" t="s">
        <v>257</v>
      </c>
      <c r="E404" s="4" t="s">
        <v>135</v>
      </c>
      <c r="G404" s="4">
        <v>1</v>
      </c>
      <c r="H404" s="4" t="s">
        <v>62</v>
      </c>
      <c r="I404" s="22"/>
      <c r="J404" s="22"/>
      <c r="K404" s="22"/>
      <c r="L404" s="22"/>
      <c r="M404" s="22"/>
    </row>
    <row r="405" spans="1:13">
      <c r="B405" s="4">
        <v>1</v>
      </c>
      <c r="C405" s="4" t="s">
        <v>62</v>
      </c>
      <c r="D405" s="4" t="s">
        <v>258</v>
      </c>
      <c r="E405" s="4" t="s">
        <v>135</v>
      </c>
      <c r="G405" s="4">
        <v>2</v>
      </c>
      <c r="H405" s="4" t="s">
        <v>101</v>
      </c>
      <c r="I405" s="22"/>
      <c r="J405" s="22"/>
      <c r="K405" s="22"/>
      <c r="L405" s="22"/>
      <c r="M405" s="22"/>
    </row>
    <row r="406" spans="1:13">
      <c r="B406" s="4">
        <v>1</v>
      </c>
      <c r="C406" s="4" t="s">
        <v>62</v>
      </c>
      <c r="D406" s="4" t="s">
        <v>259</v>
      </c>
      <c r="E406" s="4" t="s">
        <v>125</v>
      </c>
      <c r="G406" s="4">
        <v>3</v>
      </c>
      <c r="H406" s="4" t="s">
        <v>66</v>
      </c>
      <c r="I406" s="22"/>
      <c r="J406" s="22"/>
      <c r="K406" s="22"/>
      <c r="L406" s="22"/>
      <c r="M406" s="22"/>
    </row>
    <row r="407" spans="1:13">
      <c r="B407" s="4">
        <v>1</v>
      </c>
      <c r="C407" s="4" t="s">
        <v>62</v>
      </c>
      <c r="D407" s="4" t="s">
        <v>260</v>
      </c>
      <c r="E407" s="4" t="s">
        <v>113</v>
      </c>
      <c r="G407" s="4">
        <v>4</v>
      </c>
      <c r="H407" s="4" t="s">
        <v>255</v>
      </c>
      <c r="I407" s="22"/>
      <c r="J407" s="22"/>
      <c r="K407" s="22"/>
      <c r="L407" s="22"/>
      <c r="M407" s="22"/>
    </row>
    <row r="408" spans="1:13">
      <c r="B408" s="4">
        <v>1</v>
      </c>
      <c r="C408" s="4" t="s">
        <v>62</v>
      </c>
      <c r="D408" s="4" t="s">
        <v>261</v>
      </c>
      <c r="E408" s="4" t="s">
        <v>113</v>
      </c>
      <c r="G408" s="4">
        <v>5</v>
      </c>
      <c r="H408" s="4" t="s">
        <v>256</v>
      </c>
      <c r="I408" s="22"/>
      <c r="J408" s="22"/>
      <c r="K408" s="22"/>
      <c r="L408" s="22"/>
      <c r="M408" s="22"/>
    </row>
    <row r="409" spans="1:13">
      <c r="B409" s="4">
        <v>2</v>
      </c>
      <c r="C409" s="4" t="s">
        <v>101</v>
      </c>
      <c r="D409" s="4" t="s">
        <v>257</v>
      </c>
      <c r="E409" s="4" t="s">
        <v>136</v>
      </c>
      <c r="G409" s="4">
        <v>6</v>
      </c>
      <c r="H409" s="4" t="s">
        <v>63</v>
      </c>
      <c r="I409" s="22"/>
      <c r="J409" s="22"/>
      <c r="K409" s="22"/>
      <c r="L409" s="22"/>
      <c r="M409" s="22"/>
    </row>
    <row r="410" spans="1:13">
      <c r="B410" s="4">
        <v>2</v>
      </c>
      <c r="C410" s="4" t="s">
        <v>101</v>
      </c>
      <c r="D410" s="4" t="s">
        <v>258</v>
      </c>
      <c r="E410" s="4" t="s">
        <v>125</v>
      </c>
    </row>
    <row r="411" spans="1:13">
      <c r="B411" s="4">
        <v>2</v>
      </c>
      <c r="C411" s="4" t="s">
        <v>101</v>
      </c>
      <c r="D411" s="4" t="s">
        <v>259</v>
      </c>
      <c r="E411" s="4" t="s">
        <v>136</v>
      </c>
    </row>
    <row r="412" spans="1:13">
      <c r="B412" s="4">
        <v>2</v>
      </c>
      <c r="C412" s="4" t="s">
        <v>101</v>
      </c>
      <c r="D412" s="4" t="s">
        <v>260</v>
      </c>
      <c r="E412" s="4" t="s">
        <v>135</v>
      </c>
    </row>
    <row r="413" spans="1:13">
      <c r="B413" s="4">
        <v>2</v>
      </c>
      <c r="C413" s="4" t="s">
        <v>101</v>
      </c>
      <c r="D413" s="4" t="s">
        <v>261</v>
      </c>
      <c r="E413" s="4" t="s">
        <v>135</v>
      </c>
    </row>
    <row r="414" spans="1:13">
      <c r="B414" s="4">
        <v>3</v>
      </c>
      <c r="C414" s="4" t="s">
        <v>66</v>
      </c>
      <c r="D414" s="4" t="s">
        <v>257</v>
      </c>
      <c r="E414" s="4" t="s">
        <v>113</v>
      </c>
    </row>
    <row r="415" spans="1:13">
      <c r="B415" s="4">
        <v>3</v>
      </c>
      <c r="C415" s="4" t="s">
        <v>66</v>
      </c>
      <c r="D415" s="4" t="s">
        <v>258</v>
      </c>
      <c r="E415" s="4" t="s">
        <v>135</v>
      </c>
    </row>
    <row r="416" spans="1:13">
      <c r="B416" s="4">
        <v>3</v>
      </c>
      <c r="C416" s="4" t="s">
        <v>66</v>
      </c>
      <c r="D416" s="4" t="s">
        <v>259</v>
      </c>
      <c r="E416" s="4" t="s">
        <v>125</v>
      </c>
    </row>
    <row r="417" spans="2:5">
      <c r="B417" s="4">
        <v>3</v>
      </c>
      <c r="C417" s="4" t="s">
        <v>66</v>
      </c>
      <c r="D417" s="4" t="s">
        <v>260</v>
      </c>
      <c r="E417" s="4" t="s">
        <v>136</v>
      </c>
    </row>
    <row r="418" spans="2:5">
      <c r="B418" s="4">
        <v>3</v>
      </c>
      <c r="C418" s="4" t="s">
        <v>66</v>
      </c>
      <c r="D418" s="4" t="s">
        <v>261</v>
      </c>
      <c r="E418" s="4" t="s">
        <v>136</v>
      </c>
    </row>
    <row r="419" spans="2:5">
      <c r="B419" s="4">
        <v>4</v>
      </c>
      <c r="C419" s="4" t="s">
        <v>255</v>
      </c>
      <c r="D419" s="4" t="s">
        <v>257</v>
      </c>
      <c r="E419" s="4" t="s">
        <v>135</v>
      </c>
    </row>
    <row r="420" spans="2:5">
      <c r="B420" s="4">
        <v>4</v>
      </c>
      <c r="C420" s="4" t="s">
        <v>255</v>
      </c>
      <c r="D420" s="4" t="s">
        <v>258</v>
      </c>
      <c r="E420" s="4" t="s">
        <v>125</v>
      </c>
    </row>
    <row r="421" spans="2:5">
      <c r="B421" s="4">
        <v>4</v>
      </c>
      <c r="C421" s="4" t="s">
        <v>255</v>
      </c>
      <c r="D421" s="4" t="s">
        <v>259</v>
      </c>
      <c r="E421" s="4" t="s">
        <v>136</v>
      </c>
    </row>
    <row r="422" spans="2:5">
      <c r="B422" s="4">
        <v>4</v>
      </c>
      <c r="C422" s="4" t="s">
        <v>255</v>
      </c>
      <c r="D422" s="4" t="s">
        <v>260</v>
      </c>
      <c r="E422" s="4" t="s">
        <v>135</v>
      </c>
    </row>
    <row r="423" spans="2:5">
      <c r="B423" s="4">
        <v>4</v>
      </c>
      <c r="C423" s="4" t="s">
        <v>255</v>
      </c>
      <c r="D423" s="4" t="s">
        <v>261</v>
      </c>
      <c r="E423" s="4" t="s">
        <v>136</v>
      </c>
    </row>
    <row r="424" spans="2:5">
      <c r="B424" s="4">
        <v>5</v>
      </c>
      <c r="C424" s="4" t="s">
        <v>256</v>
      </c>
      <c r="D424" s="4" t="s">
        <v>257</v>
      </c>
      <c r="E424" s="4" t="s">
        <v>125</v>
      </c>
    </row>
    <row r="425" spans="2:5">
      <c r="B425" s="4">
        <v>5</v>
      </c>
      <c r="C425" s="4" t="s">
        <v>256</v>
      </c>
      <c r="D425" s="4" t="s">
        <v>258</v>
      </c>
      <c r="E425" s="4" t="s">
        <v>136</v>
      </c>
    </row>
    <row r="426" spans="2:5">
      <c r="B426" s="4">
        <v>5</v>
      </c>
      <c r="C426" s="4" t="s">
        <v>256</v>
      </c>
      <c r="D426" s="4" t="s">
        <v>259</v>
      </c>
      <c r="E426" s="4" t="s">
        <v>136</v>
      </c>
    </row>
    <row r="427" spans="2:5">
      <c r="B427" s="4">
        <v>5</v>
      </c>
      <c r="C427" s="4" t="s">
        <v>256</v>
      </c>
      <c r="D427" s="4" t="s">
        <v>260</v>
      </c>
      <c r="E427" s="4" t="s">
        <v>136</v>
      </c>
    </row>
    <row r="428" spans="2:5">
      <c r="B428" s="4">
        <v>5</v>
      </c>
      <c r="C428" s="4" t="s">
        <v>256</v>
      </c>
      <c r="D428" s="4" t="s">
        <v>261</v>
      </c>
      <c r="E428" s="4" t="s">
        <v>125</v>
      </c>
    </row>
    <row r="429" spans="2:5">
      <c r="B429" s="4">
        <v>6</v>
      </c>
      <c r="C429" s="4" t="s">
        <v>63</v>
      </c>
      <c r="D429" s="4" t="s">
        <v>257</v>
      </c>
      <c r="E429" s="4" t="s">
        <v>135</v>
      </c>
    </row>
    <row r="430" spans="2:5">
      <c r="B430" s="4">
        <v>6</v>
      </c>
      <c r="C430" s="4" t="s">
        <v>63</v>
      </c>
      <c r="D430" s="4" t="s">
        <v>258</v>
      </c>
      <c r="E430" s="4" t="s">
        <v>136</v>
      </c>
    </row>
    <row r="431" spans="2:5">
      <c r="B431" s="4">
        <v>6</v>
      </c>
      <c r="C431" s="4" t="s">
        <v>63</v>
      </c>
      <c r="D431" s="4" t="s">
        <v>259</v>
      </c>
      <c r="E431" s="4" t="s">
        <v>125</v>
      </c>
    </row>
    <row r="432" spans="2:5">
      <c r="B432" s="4">
        <v>6</v>
      </c>
      <c r="C432" s="4" t="s">
        <v>63</v>
      </c>
      <c r="D432" s="4" t="s">
        <v>260</v>
      </c>
      <c r="E432" s="4" t="s">
        <v>113</v>
      </c>
    </row>
    <row r="433" spans="1:6">
      <c r="B433" s="4">
        <v>6</v>
      </c>
      <c r="C433" s="4" t="s">
        <v>63</v>
      </c>
      <c r="D433" s="4" t="s">
        <v>261</v>
      </c>
      <c r="E433" s="4" t="s">
        <v>113</v>
      </c>
    </row>
    <row r="436" spans="1:6">
      <c r="B436" s="29" t="s">
        <v>282</v>
      </c>
      <c r="C436" s="29"/>
      <c r="D436" s="29"/>
      <c r="E436" s="29"/>
      <c r="F436" s="29"/>
    </row>
    <row r="437" spans="1:6">
      <c r="A437" s="14" t="s">
        <v>264</v>
      </c>
      <c r="B437" s="4" t="s">
        <v>265</v>
      </c>
      <c r="C437" s="4" t="s">
        <v>266</v>
      </c>
      <c r="D437" s="4" t="s">
        <v>267</v>
      </c>
    </row>
    <row r="438" spans="1:6">
      <c r="B438" s="4" t="s">
        <v>268</v>
      </c>
      <c r="C438" s="4" t="s">
        <v>274</v>
      </c>
      <c r="D438" s="22"/>
    </row>
    <row r="439" spans="1:6">
      <c r="B439" s="4" t="s">
        <v>269</v>
      </c>
      <c r="C439" s="4" t="s">
        <v>275</v>
      </c>
      <c r="D439" s="22"/>
    </row>
    <row r="440" spans="1:6">
      <c r="B440" s="4" t="s">
        <v>269</v>
      </c>
      <c r="C440" s="4" t="s">
        <v>276</v>
      </c>
      <c r="D440" s="22"/>
    </row>
    <row r="441" spans="1:6">
      <c r="B441" s="4" t="s">
        <v>270</v>
      </c>
      <c r="C441" s="4" t="s">
        <v>277</v>
      </c>
      <c r="D441" s="22"/>
    </row>
    <row r="442" spans="1:6">
      <c r="B442" s="4" t="s">
        <v>270</v>
      </c>
      <c r="C442" s="4" t="s">
        <v>278</v>
      </c>
      <c r="D442" s="22"/>
    </row>
    <row r="443" spans="1:6">
      <c r="B443" s="4" t="s">
        <v>270</v>
      </c>
      <c r="C443" s="4" t="s">
        <v>279</v>
      </c>
      <c r="D443" s="22"/>
    </row>
    <row r="444" spans="1:6">
      <c r="B444" s="4" t="s">
        <v>270</v>
      </c>
      <c r="C444" s="4" t="s">
        <v>274</v>
      </c>
      <c r="D444" s="22"/>
    </row>
    <row r="445" spans="1:6">
      <c r="B445" s="4" t="s">
        <v>271</v>
      </c>
      <c r="C445" s="4" t="s">
        <v>274</v>
      </c>
      <c r="D445" s="22"/>
    </row>
    <row r="446" spans="1:6">
      <c r="B446" s="4" t="s">
        <v>272</v>
      </c>
      <c r="C446" s="4" t="s">
        <v>280</v>
      </c>
      <c r="D446" s="22"/>
    </row>
    <row r="447" spans="1:6">
      <c r="B447" s="4" t="s">
        <v>272</v>
      </c>
      <c r="C447" s="4" t="s">
        <v>278</v>
      </c>
      <c r="D447" s="22"/>
    </row>
    <row r="448" spans="1:6">
      <c r="B448" s="4" t="s">
        <v>273</v>
      </c>
      <c r="C448" s="4" t="s">
        <v>281</v>
      </c>
      <c r="D448" s="22"/>
    </row>
  </sheetData>
  <mergeCells count="20">
    <mergeCell ref="B119:C119"/>
    <mergeCell ref="B1:F1"/>
    <mergeCell ref="B20:F20"/>
    <mergeCell ref="B19:G19"/>
    <mergeCell ref="B70:D70"/>
    <mergeCell ref="B80:D80"/>
    <mergeCell ref="I258:I259"/>
    <mergeCell ref="B155:G155"/>
    <mergeCell ref="B176:F176"/>
    <mergeCell ref="G232:J232"/>
    <mergeCell ref="G227:J227"/>
    <mergeCell ref="G221:J221"/>
    <mergeCell ref="G216:J216"/>
    <mergeCell ref="G211:J211"/>
    <mergeCell ref="B436:F436"/>
    <mergeCell ref="C259:D259"/>
    <mergeCell ref="E259:F259"/>
    <mergeCell ref="G259:H259"/>
    <mergeCell ref="B258:H258"/>
    <mergeCell ref="B259:B260"/>
  </mergeCells>
  <dataValidations disablePrompts="1" count="4">
    <dataValidation type="list" allowBlank="1" showInputMessage="1" showErrorMessage="1" sqref="C52">
      <formula1>$E$53:$E$68</formula1>
    </dataValidation>
    <dataValidation type="list" allowBlank="1" showInputMessage="1" showErrorMessage="1" sqref="C53">
      <formula1>$F$52:$J$52</formula1>
    </dataValidation>
    <dataValidation type="list" allowBlank="1" showInputMessage="1" showErrorMessage="1" sqref="G139">
      <formula1>$B$139:$B$152</formula1>
    </dataValidation>
    <dataValidation type="list" allowBlank="1" showInputMessage="1" showErrorMessage="1" sqref="G142">
      <formula1>$C$139:$C$152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2020-03-29T15:30:24Z</dcterms:created>
  <dcterms:modified xsi:type="dcterms:W3CDTF">2020-04-21T04:44:57Z</dcterms:modified>
</cp:coreProperties>
</file>