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9AE419AB-C637-439B-AE24-44C5393DC8C3}" xr6:coauthVersionLast="46" xr6:coauthVersionMax="46" xr10:uidLastSave="{00000000-0000-0000-0000-000000000000}"/>
  <bookViews>
    <workbookView xWindow="-98" yWindow="-98" windowWidth="21795" windowHeight="11760" xr2:uid="{3C3F4A73-39AA-4E72-93CF-D1A9FA6BD8C2}"/>
  </bookViews>
  <sheets>
    <sheet name="БЮДЖЕТ ПУТЕШЕСТВИЯ" sheetId="2" r:id="rId1"/>
  </sheets>
  <definedNames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_xlnm.Print_Area" localSheetId="0">'БЮДЖЕТ ПУТЕШЕСТВИЯ'!$B$1:$K$30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J13" i="2"/>
  <c r="J14" i="2"/>
  <c r="J15" i="2"/>
  <c r="E5" i="2" s="1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E6" i="2" l="1"/>
  <c r="D5" i="2"/>
  <c r="J30" i="2"/>
  <c r="I6" i="2" s="1"/>
  <c r="F6" i="2"/>
  <c r="I8" i="2"/>
  <c r="D7" i="2"/>
  <c r="E4" i="2"/>
  <c r="D4" i="2" s="1"/>
  <c r="D6" i="2" l="1"/>
  <c r="E8" i="2"/>
  <c r="D8" i="2" s="1"/>
</calcChain>
</file>

<file path=xl/sharedStrings.xml><?xml version="1.0" encoding="utf-8"?>
<sst xmlns="http://schemas.openxmlformats.org/spreadsheetml/2006/main" count="34" uniqueCount="27">
  <si>
    <t>Затраты итого</t>
  </si>
  <si>
    <t>Другое</t>
  </si>
  <si>
    <t>Сувениры и подарки</t>
  </si>
  <si>
    <t>Развлечения</t>
  </si>
  <si>
    <t>Музей / Театр</t>
  </si>
  <si>
    <t>Питание</t>
  </si>
  <si>
    <t>Ужины</t>
  </si>
  <si>
    <t>Обеды</t>
  </si>
  <si>
    <t>Жилье</t>
  </si>
  <si>
    <t>Отель</t>
  </si>
  <si>
    <t>Транспорт</t>
  </si>
  <si>
    <t>Автобус/Такси</t>
  </si>
  <si>
    <t>Авиабилеты</t>
  </si>
  <si>
    <t>Итого затраты</t>
  </si>
  <si>
    <t>Цена за единицу</t>
  </si>
  <si>
    <t>Кол-во</t>
  </si>
  <si>
    <t>Категория затрат</t>
  </si>
  <si>
    <t>Название затрат</t>
  </si>
  <si>
    <t>План по затратам</t>
  </si>
  <si>
    <t>РАЗНИЦА</t>
  </si>
  <si>
    <t>ПЛАН ЗАТРАТ</t>
  </si>
  <si>
    <t>ИТОГО БЮДЖЕТ</t>
  </si>
  <si>
    <t xml:space="preserve">1. Введите в ячейку "ИТОГО БЮДЖЕТ" ту сумму, которую вы планируете потратить на путешествие
2. В ячейке "ПЛАН ЗАТРАТ" будет отражена сумма складывающаяся из категорий затрат, указанных вами в шаблоне
3. Поле "РАЗНИЦА" отражается разницу сумм между бюджетом поездки и фактической калькуляцией планируемых затрат
4. Для расчета плана затрат введите в таблицу плана по затратам название затрат, укажите категорию, количество и предположительную стоимость
</t>
  </si>
  <si>
    <t>Бюджет / Затраты</t>
  </si>
  <si>
    <t>Распределение затрат по категориям</t>
  </si>
  <si>
    <t>Инструкция</t>
  </si>
  <si>
    <t xml:space="preserve">   КАЛЬКУЛЯТОР БЮДЖЕТА ПУТЕШЕСТВИЯ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</si>
</sst>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#,##0\ &quot;₽&quot;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  <font>
      <b/>
      <sz val="10"/>
      <color theme="4"/>
      <name val="Arial"/>
      <family val="2"/>
    </font>
    <font>
      <b/>
      <sz val="11"/>
      <color theme="0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8"/>
      <color theme="5" tint="-0.249977111117893"/>
      <name val="Calibri"/>
      <family val="2"/>
      <charset val="204"/>
    </font>
    <font>
      <b/>
      <sz val="14"/>
      <color theme="5" tint="-0.249977111117893"/>
      <name val="Calibri"/>
      <family val="2"/>
      <charset val="204"/>
    </font>
    <font>
      <b/>
      <sz val="18"/>
      <color theme="9" tint="-0.499984740745262"/>
      <name val="Calibri"/>
      <family val="2"/>
      <charset val="204"/>
    </font>
    <font>
      <b/>
      <sz val="14"/>
      <color theme="9" tint="-0.499984740745262"/>
      <name val="Calibri"/>
      <family val="2"/>
      <charset val="204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theme="4"/>
      </top>
      <bottom/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/>
      <diagonal/>
    </border>
    <border>
      <left/>
      <right style="hair">
        <color theme="4"/>
      </right>
      <top style="hair">
        <color theme="4"/>
      </top>
      <bottom/>
      <diagonal/>
    </border>
    <border>
      <left/>
      <right/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/>
      <right/>
      <top/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1" applyFont="1"/>
    <xf numFmtId="0" fontId="4" fillId="0" borderId="0" xfId="1" applyFont="1" applyAlignment="1">
      <alignment vertical="center"/>
    </xf>
    <xf numFmtId="0" fontId="2" fillId="2" borderId="2" xfId="1" applyFont="1" applyFill="1" applyBorder="1"/>
    <xf numFmtId="165" fontId="2" fillId="2" borderId="3" xfId="1" applyNumberFormat="1" applyFont="1" applyFill="1" applyBorder="1" applyAlignment="1">
      <alignment horizontal="right" vertical="center"/>
    </xf>
    <xf numFmtId="165" fontId="2" fillId="3" borderId="4" xfId="1" applyNumberFormat="1" applyFont="1" applyFill="1" applyBorder="1" applyAlignment="1">
      <alignment horizontal="right" vertical="center" indent="2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vertical="center"/>
    </xf>
    <xf numFmtId="0" fontId="2" fillId="2" borderId="6" xfId="1" applyFont="1" applyFill="1" applyBorder="1"/>
    <xf numFmtId="165" fontId="2" fillId="3" borderId="7" xfId="1" applyNumberFormat="1" applyFont="1" applyFill="1" applyBorder="1" applyAlignment="1">
      <alignment horizontal="right" vertical="center" indent="2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vertical="center"/>
    </xf>
    <xf numFmtId="0" fontId="2" fillId="3" borderId="6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2" fillId="2" borderId="9" xfId="1" applyFont="1" applyFill="1" applyBorder="1"/>
    <xf numFmtId="165" fontId="2" fillId="3" borderId="10" xfId="1" applyNumberFormat="1" applyFont="1" applyFill="1" applyBorder="1" applyAlignment="1">
      <alignment horizontal="right" vertical="center" indent="2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vertical="center"/>
    </xf>
    <xf numFmtId="0" fontId="2" fillId="3" borderId="9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3" borderId="0" xfId="1" applyFont="1" applyFill="1" applyAlignment="1">
      <alignment vertical="center"/>
    </xf>
    <xf numFmtId="0" fontId="1" fillId="0" borderId="0" xfId="1"/>
    <xf numFmtId="0" fontId="11" fillId="0" borderId="0" xfId="0" applyFont="1" applyFill="1" applyBorder="1" applyAlignment="1">
      <alignment vertical="center"/>
    </xf>
    <xf numFmtId="165" fontId="12" fillId="0" borderId="0" xfId="0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center"/>
    </xf>
    <xf numFmtId="0" fontId="5" fillId="4" borderId="0" xfId="1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/>
    </xf>
    <xf numFmtId="165" fontId="8" fillId="6" borderId="0" xfId="1" applyNumberFormat="1" applyFont="1" applyFill="1" applyBorder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3" fillId="7" borderId="0" xfId="1" applyFont="1" applyFill="1" applyAlignment="1">
      <alignment horizontal="left" vertical="center" indent="1"/>
    </xf>
    <xf numFmtId="0" fontId="10" fillId="7" borderId="0" xfId="1" applyFont="1" applyFill="1" applyAlignment="1">
      <alignment horizontal="right" vertical="center" indent="1"/>
    </xf>
    <xf numFmtId="9" fontId="9" fillId="7" borderId="0" xfId="2" applyFont="1" applyFill="1" applyAlignment="1">
      <alignment horizontal="right" vertical="center" indent="1"/>
    </xf>
    <xf numFmtId="165" fontId="9" fillId="7" borderId="0" xfId="1" applyNumberFormat="1" applyFont="1" applyFill="1" applyAlignment="1">
      <alignment horizontal="right" vertical="center" indent="1"/>
    </xf>
    <xf numFmtId="165" fontId="7" fillId="7" borderId="0" xfId="1" applyNumberFormat="1" applyFont="1" applyFill="1" applyAlignment="1">
      <alignment horizontal="center" vertical="center"/>
    </xf>
    <xf numFmtId="0" fontId="9" fillId="7" borderId="0" xfId="1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0" fontId="16" fillId="4" borderId="0" xfId="1" applyFont="1" applyFill="1" applyAlignment="1">
      <alignment vertical="center"/>
    </xf>
    <xf numFmtId="0" fontId="7" fillId="8" borderId="0" xfId="1" applyFont="1" applyFill="1" applyAlignment="1">
      <alignment horizontal="left" vertical="center" indent="1"/>
    </xf>
    <xf numFmtId="0" fontId="7" fillId="8" borderId="0" xfId="1" applyFont="1" applyFill="1" applyAlignment="1">
      <alignment vertical="center"/>
    </xf>
    <xf numFmtId="0" fontId="7" fillId="8" borderId="0" xfId="1" applyFont="1" applyFill="1" applyAlignment="1">
      <alignment horizontal="center" vertical="center"/>
    </xf>
    <xf numFmtId="0" fontId="7" fillId="8" borderId="0" xfId="1" applyFont="1" applyFill="1" applyAlignment="1">
      <alignment horizontal="right" vertical="center" indent="2"/>
    </xf>
    <xf numFmtId="0" fontId="7" fillId="8" borderId="0" xfId="1" applyFont="1" applyFill="1" applyAlignment="1">
      <alignment horizontal="right" vertical="center"/>
    </xf>
    <xf numFmtId="0" fontId="3" fillId="8" borderId="0" xfId="1" applyFont="1" applyFill="1"/>
    <xf numFmtId="0" fontId="2" fillId="4" borderId="0" xfId="1" applyFont="1" applyFill="1" applyAlignment="1">
      <alignment vertical="center"/>
    </xf>
    <xf numFmtId="0" fontId="3" fillId="7" borderId="1" xfId="1" applyFont="1" applyFill="1" applyBorder="1"/>
    <xf numFmtId="0" fontId="3" fillId="7" borderId="1" xfId="1" applyFont="1" applyFill="1" applyBorder="1" applyAlignment="1">
      <alignment horizontal="left" indent="1"/>
    </xf>
    <xf numFmtId="0" fontId="7" fillId="7" borderId="1" xfId="1" applyFont="1" applyFill="1" applyBorder="1" applyAlignment="1">
      <alignment horizontal="right" vertical="center"/>
    </xf>
    <xf numFmtId="164" fontId="7" fillId="7" borderId="1" xfId="1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1" xr:uid="{29059DE9-CD95-4FE1-AFA3-85833512A9D6}"/>
    <cellStyle name="Процентный 2" xfId="2" xr:uid="{453BDCCE-FAC9-43EE-BC82-C438C9A66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89800759234787"/>
          <c:y val="8.5217501909195484E-2"/>
          <c:w val="0.66100586936118755"/>
          <c:h val="0.7145312363561294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DC-4AB3-9A8C-4FDCA97004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DC-4AB3-9A8C-4FDCA97004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DC-4AB3-9A8C-4FDCA97004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DC-4AB3-9A8C-4FDCA97004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'БЮДЖЕТ ПУТЕШЕСТВИЯ'!$C$4:$C$8</c:f>
              <c:strCache>
                <c:ptCount val="5"/>
                <c:pt idx="0">
                  <c:v>Транспорт</c:v>
                </c:pt>
                <c:pt idx="1">
                  <c:v>Жилье</c:v>
                </c:pt>
                <c:pt idx="2">
                  <c:v>Питание</c:v>
                </c:pt>
                <c:pt idx="3">
                  <c:v>Развлечения</c:v>
                </c:pt>
                <c:pt idx="4">
                  <c:v>Другое</c:v>
                </c:pt>
              </c:strCache>
            </c:strRef>
          </c:cat>
          <c:val>
            <c:numRef>
              <c:f>'БЮДЖЕТ ПУТЕШЕСТВИЯ'!$D$4:$D$8</c:f>
              <c:numCache>
                <c:formatCode>0%</c:formatCode>
                <c:ptCount val="5"/>
                <c:pt idx="0">
                  <c:v>0.46913580246913578</c:v>
                </c:pt>
                <c:pt idx="1">
                  <c:v>0.18518518518518517</c:v>
                </c:pt>
                <c:pt idx="2">
                  <c:v>0.26748971193415638</c:v>
                </c:pt>
                <c:pt idx="3">
                  <c:v>2.0576131687242798E-2</c:v>
                </c:pt>
                <c:pt idx="4">
                  <c:v>5.7613168724279837E-2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DC-4AB3-9A8C-4FDCA970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xcelhack.ru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390527</xdr:colOff>
      <xdr:row>2</xdr:row>
      <xdr:rowOff>38100</xdr:rowOff>
    </xdr:from>
    <xdr:to>
      <xdr:col>8</xdr:col>
      <xdr:colOff>771525</xdr:colOff>
      <xdr:row>10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1C14BA9-7CA6-48D7-B464-B23069BBD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598309</xdr:colOff>
      <xdr:row>0</xdr:row>
      <xdr:rowOff>57150</xdr:rowOff>
    </xdr:from>
    <xdr:to>
      <xdr:col>11</xdr:col>
      <xdr:colOff>3438</xdr:colOff>
      <xdr:row>0</xdr:row>
      <xdr:rowOff>628442</xdr:rowOff>
    </xdr:to>
    <xdr:pic>
      <xdr:nvPicPr>
        <xdr:cNvPr id="3" name="Рисунок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1929D3-B5C0-42C7-AB9E-E155CC752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60859" y="57150"/>
          <a:ext cx="2053079" cy="57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F173-DDC2-4EEE-A8BD-6B5D922AC37A}">
  <dimension ref="A1:X30"/>
  <sheetViews>
    <sheetView showGridLines="0" tabSelected="1" workbookViewId="0">
      <selection activeCell="M25" sqref="M25"/>
    </sheetView>
  </sheetViews>
  <sheetFormatPr defaultRowHeight="14.25" x14ac:dyDescent="0.2"/>
  <cols>
    <col min="1" max="1" width="2.85546875" style="1" customWidth="1"/>
    <col min="2" max="2" width="2.140625" style="1" customWidth="1"/>
    <col min="3" max="3" width="22.140625" style="1" customWidth="1"/>
    <col min="4" max="4" width="6.42578125" style="1" bestFit="1" customWidth="1"/>
    <col min="5" max="5" width="10.28515625" style="1" bestFit="1" customWidth="1"/>
    <col min="6" max="6" width="15.42578125" style="1" customWidth="1"/>
    <col min="7" max="7" width="7.85546875" style="1" customWidth="1"/>
    <col min="8" max="8" width="10.28515625" style="1" bestFit="1" customWidth="1"/>
    <col min="9" max="9" width="21" style="1" customWidth="1"/>
    <col min="10" max="10" width="16.5703125" style="1" customWidth="1"/>
    <col min="11" max="11" width="2.140625" style="1" customWidth="1"/>
    <col min="12" max="12" width="4.28515625" style="1" customWidth="1"/>
    <col min="13" max="13" width="40" style="1" customWidth="1"/>
    <col min="14" max="16384" width="9.140625" style="1"/>
  </cols>
  <sheetData>
    <row r="1" spans="1:24" s="21" customFormat="1" ht="53.25" customHeight="1" x14ac:dyDescent="0.2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42" t="s">
        <v>25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s="21" customFormat="1" ht="22.5" customHeight="1" x14ac:dyDescent="0.25">
      <c r="B2" s="29" t="s">
        <v>24</v>
      </c>
      <c r="C2" s="29"/>
      <c r="D2" s="29"/>
      <c r="E2" s="29"/>
      <c r="F2" s="29"/>
      <c r="G2" s="29"/>
      <c r="H2" s="29"/>
      <c r="I2" s="28" t="s">
        <v>23</v>
      </c>
      <c r="J2" s="28"/>
      <c r="K2" s="28"/>
      <c r="M2" s="26" t="s">
        <v>22</v>
      </c>
    </row>
    <row r="3" spans="1:24" s="21" customFormat="1" ht="22.5" customHeight="1" x14ac:dyDescent="0.25">
      <c r="B3" s="35"/>
      <c r="C3" s="35"/>
      <c r="D3" s="36"/>
      <c r="E3" s="36"/>
      <c r="F3" s="35"/>
      <c r="G3" s="35"/>
      <c r="H3" s="35"/>
      <c r="I3" s="30" t="s">
        <v>21</v>
      </c>
      <c r="J3" s="30"/>
      <c r="K3" s="30"/>
      <c r="M3" s="26"/>
    </row>
    <row r="4" spans="1:24" s="21" customFormat="1" ht="22.5" customHeight="1" x14ac:dyDescent="0.25">
      <c r="B4" s="35"/>
      <c r="C4" s="37" t="s">
        <v>10</v>
      </c>
      <c r="D4" s="38">
        <f>E4/$I$6</f>
        <v>0.46913580246913578</v>
      </c>
      <c r="E4" s="39">
        <f>SUMIF($F$13:$F$29,"="&amp;C4,$J$13:$J$29)</f>
        <v>57000</v>
      </c>
      <c r="F4" s="35"/>
      <c r="G4" s="35"/>
      <c r="H4" s="35"/>
      <c r="I4" s="25">
        <v>150000</v>
      </c>
      <c r="J4" s="25"/>
      <c r="K4" s="25"/>
      <c r="L4" s="23"/>
      <c r="M4" s="26"/>
      <c r="N4" s="23"/>
    </row>
    <row r="5" spans="1:24" s="21" customFormat="1" ht="22.5" customHeight="1" x14ac:dyDescent="0.25">
      <c r="B5" s="35"/>
      <c r="C5" s="37" t="s">
        <v>8</v>
      </c>
      <c r="D5" s="38">
        <f>E5/$I$6</f>
        <v>0.18518518518518517</v>
      </c>
      <c r="E5" s="39">
        <f>SUMIF($F$13:$F$29,"="&amp;C5,$J$13:$J$29)</f>
        <v>22500</v>
      </c>
      <c r="F5" s="35"/>
      <c r="G5" s="35"/>
      <c r="H5" s="35"/>
      <c r="I5" s="31" t="s">
        <v>20</v>
      </c>
      <c r="J5" s="31"/>
      <c r="K5" s="31"/>
      <c r="L5" s="23"/>
      <c r="M5" s="26"/>
      <c r="N5" s="23"/>
    </row>
    <row r="6" spans="1:24" s="21" customFormat="1" ht="22.5" customHeight="1" x14ac:dyDescent="0.25">
      <c r="B6" s="35"/>
      <c r="C6" s="37" t="s">
        <v>5</v>
      </c>
      <c r="D6" s="38">
        <f>E6/$I$6</f>
        <v>0.26748971193415638</v>
      </c>
      <c r="E6" s="39">
        <f>SUMIF($F$13:$F$29,"="&amp;C6,$J$13:$J$29)</f>
        <v>32500</v>
      </c>
      <c r="F6" s="40">
        <f>I6</f>
        <v>121500</v>
      </c>
      <c r="G6" s="40"/>
      <c r="H6" s="40"/>
      <c r="I6" s="32">
        <f>J30</f>
        <v>121500</v>
      </c>
      <c r="J6" s="32"/>
      <c r="K6" s="32"/>
      <c r="L6" s="23"/>
      <c r="M6" s="26"/>
      <c r="N6" s="23"/>
    </row>
    <row r="7" spans="1:24" s="21" customFormat="1" ht="22.5" customHeight="1" x14ac:dyDescent="0.25">
      <c r="B7" s="35"/>
      <c r="C7" s="37" t="s">
        <v>3</v>
      </c>
      <c r="D7" s="38">
        <f>E7/$I$6</f>
        <v>2.0576131687242798E-2</v>
      </c>
      <c r="E7" s="39">
        <f>SUMIF($F$13:$F$29,"="&amp;C7,$J$13:$J$29)</f>
        <v>2500</v>
      </c>
      <c r="F7" s="35"/>
      <c r="G7" s="35"/>
      <c r="H7" s="35"/>
      <c r="I7" s="33" t="s">
        <v>19</v>
      </c>
      <c r="J7" s="33"/>
      <c r="K7" s="33"/>
      <c r="L7" s="23"/>
      <c r="M7" s="26"/>
      <c r="N7" s="23"/>
    </row>
    <row r="8" spans="1:24" s="21" customFormat="1" ht="22.5" customHeight="1" x14ac:dyDescent="0.25">
      <c r="B8" s="35"/>
      <c r="C8" s="37" t="s">
        <v>1</v>
      </c>
      <c r="D8" s="38">
        <f>E8/$I$6</f>
        <v>5.7613168724279837E-2</v>
      </c>
      <c r="E8" s="39">
        <f>I6-SUM(E4:E7)</f>
        <v>7000</v>
      </c>
      <c r="F8" s="35"/>
      <c r="G8" s="35"/>
      <c r="H8" s="35"/>
      <c r="I8" s="32">
        <f>I4-I6</f>
        <v>28500</v>
      </c>
      <c r="J8" s="32"/>
      <c r="K8" s="32"/>
      <c r="M8" s="26"/>
    </row>
    <row r="9" spans="1:24" s="21" customFormat="1" ht="18.75" customHeight="1" x14ac:dyDescent="0.25">
      <c r="B9" s="35"/>
      <c r="C9" s="41"/>
      <c r="D9" s="41"/>
      <c r="E9" s="41"/>
      <c r="F9" s="35"/>
      <c r="G9" s="35"/>
      <c r="H9" s="35"/>
      <c r="I9" s="34"/>
      <c r="J9" s="34"/>
      <c r="K9" s="34"/>
      <c r="M9" s="26"/>
    </row>
    <row r="10" spans="1:24" s="21" customFormat="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M10" s="26"/>
    </row>
    <row r="11" spans="1:24" s="21" customFormat="1" ht="22.5" customHeight="1" x14ac:dyDescent="0.25">
      <c r="B11" s="43" t="s">
        <v>18</v>
      </c>
      <c r="C11" s="43"/>
      <c r="D11" s="44"/>
      <c r="E11" s="44"/>
      <c r="F11" s="44"/>
      <c r="G11" s="44"/>
      <c r="H11" s="44"/>
      <c r="I11" s="44"/>
      <c r="J11" s="44"/>
      <c r="K11" s="51"/>
      <c r="M11" s="26"/>
    </row>
    <row r="12" spans="1:24" ht="22.5" customHeight="1" x14ac:dyDescent="0.2">
      <c r="B12" s="45" t="s">
        <v>17</v>
      </c>
      <c r="C12" s="45"/>
      <c r="D12" s="45"/>
      <c r="E12" s="45"/>
      <c r="F12" s="46" t="s">
        <v>16</v>
      </c>
      <c r="G12" s="46"/>
      <c r="H12" s="47" t="s">
        <v>15</v>
      </c>
      <c r="I12" s="48" t="s">
        <v>14</v>
      </c>
      <c r="J12" s="49" t="s">
        <v>13</v>
      </c>
      <c r="K12" s="50"/>
      <c r="M12" s="26"/>
    </row>
    <row r="13" spans="1:24" ht="18.75" customHeight="1" x14ac:dyDescent="0.2">
      <c r="B13" s="20"/>
      <c r="C13" s="20" t="s">
        <v>12</v>
      </c>
      <c r="D13" s="20"/>
      <c r="E13" s="20"/>
      <c r="F13" s="15" t="s">
        <v>10</v>
      </c>
      <c r="G13" s="19"/>
      <c r="H13" s="18">
        <v>4</v>
      </c>
      <c r="I13" s="17">
        <v>12000</v>
      </c>
      <c r="J13" s="4">
        <f t="shared" ref="J13:J29" si="0">IF(ISBLANK(I13),0,IF(ISBLANK(H13),I13,H13*I13))</f>
        <v>48000</v>
      </c>
      <c r="K13" s="16"/>
      <c r="M13" s="26"/>
    </row>
    <row r="14" spans="1:24" ht="18.75" customHeight="1" x14ac:dyDescent="0.2">
      <c r="B14" s="9"/>
      <c r="C14" s="9" t="s">
        <v>11</v>
      </c>
      <c r="D14" s="9"/>
      <c r="E14" s="9"/>
      <c r="F14" s="15" t="s">
        <v>10</v>
      </c>
      <c r="G14" s="13"/>
      <c r="H14" s="12">
        <v>6</v>
      </c>
      <c r="I14" s="11">
        <v>1500</v>
      </c>
      <c r="J14" s="4">
        <f t="shared" si="0"/>
        <v>9000</v>
      </c>
      <c r="K14" s="10"/>
      <c r="M14" s="26"/>
    </row>
    <row r="15" spans="1:24" ht="18.75" customHeight="1" x14ac:dyDescent="0.2">
      <c r="B15" s="9"/>
      <c r="C15" s="9" t="s">
        <v>9</v>
      </c>
      <c r="D15" s="9"/>
      <c r="E15" s="9"/>
      <c r="F15" s="14" t="s">
        <v>8</v>
      </c>
      <c r="G15" s="13"/>
      <c r="H15" s="12">
        <v>5</v>
      </c>
      <c r="I15" s="11">
        <v>4500</v>
      </c>
      <c r="J15" s="4">
        <f t="shared" si="0"/>
        <v>22500</v>
      </c>
      <c r="K15" s="10"/>
      <c r="M15" s="26"/>
    </row>
    <row r="16" spans="1:24" ht="18.75" customHeight="1" x14ac:dyDescent="0.2">
      <c r="B16" s="9"/>
      <c r="C16" s="9" t="s">
        <v>7</v>
      </c>
      <c r="D16" s="9"/>
      <c r="E16" s="9"/>
      <c r="F16" s="14" t="s">
        <v>5</v>
      </c>
      <c r="G16" s="13"/>
      <c r="H16" s="12">
        <v>5</v>
      </c>
      <c r="I16" s="11">
        <v>2500</v>
      </c>
      <c r="J16" s="4">
        <f t="shared" si="0"/>
        <v>12500</v>
      </c>
      <c r="K16" s="10"/>
      <c r="M16" s="26"/>
    </row>
    <row r="17" spans="2:13" ht="18.75" customHeight="1" x14ac:dyDescent="0.2">
      <c r="B17" s="9"/>
      <c r="C17" s="9" t="s">
        <v>6</v>
      </c>
      <c r="D17" s="9"/>
      <c r="E17" s="9"/>
      <c r="F17" s="14" t="s">
        <v>5</v>
      </c>
      <c r="G17" s="13"/>
      <c r="H17" s="12">
        <v>5</v>
      </c>
      <c r="I17" s="11">
        <v>4000</v>
      </c>
      <c r="J17" s="4">
        <f t="shared" si="0"/>
        <v>20000</v>
      </c>
      <c r="K17" s="10"/>
      <c r="M17" s="26"/>
    </row>
    <row r="18" spans="2:13" ht="18.75" customHeight="1" x14ac:dyDescent="0.2">
      <c r="B18" s="9"/>
      <c r="C18" s="9" t="s">
        <v>4</v>
      </c>
      <c r="D18" s="9"/>
      <c r="E18" s="9"/>
      <c r="F18" s="14" t="s">
        <v>3</v>
      </c>
      <c r="G18" s="13"/>
      <c r="H18" s="12">
        <v>5</v>
      </c>
      <c r="I18" s="11">
        <v>500</v>
      </c>
      <c r="J18" s="4">
        <f t="shared" si="0"/>
        <v>2500</v>
      </c>
      <c r="K18" s="10"/>
      <c r="M18" s="26"/>
    </row>
    <row r="19" spans="2:13" ht="18.75" customHeight="1" x14ac:dyDescent="0.2">
      <c r="B19" s="9"/>
      <c r="C19" s="9" t="s">
        <v>2</v>
      </c>
      <c r="D19" s="9"/>
      <c r="E19" s="9"/>
      <c r="F19" s="14" t="s">
        <v>1</v>
      </c>
      <c r="G19" s="13"/>
      <c r="H19" s="12"/>
      <c r="I19" s="11">
        <v>7000</v>
      </c>
      <c r="J19" s="4">
        <f t="shared" si="0"/>
        <v>7000</v>
      </c>
      <c r="K19" s="10"/>
      <c r="M19" s="26"/>
    </row>
    <row r="20" spans="2:13" ht="18.75" customHeight="1" x14ac:dyDescent="0.2">
      <c r="B20" s="9"/>
      <c r="C20" s="9"/>
      <c r="D20" s="9"/>
      <c r="E20" s="9"/>
      <c r="F20" s="14"/>
      <c r="G20" s="13"/>
      <c r="H20" s="12"/>
      <c r="I20" s="11"/>
      <c r="J20" s="4">
        <f t="shared" si="0"/>
        <v>0</v>
      </c>
      <c r="K20" s="10"/>
    </row>
    <row r="21" spans="2:13" ht="18.75" customHeight="1" x14ac:dyDescent="0.2">
      <c r="B21" s="9"/>
      <c r="C21" s="9"/>
      <c r="D21" s="9"/>
      <c r="E21" s="9"/>
      <c r="F21" s="14"/>
      <c r="G21" s="13"/>
      <c r="H21" s="12"/>
      <c r="I21" s="11"/>
      <c r="J21" s="4">
        <f t="shared" si="0"/>
        <v>0</v>
      </c>
      <c r="K21" s="10"/>
    </row>
    <row r="22" spans="2:13" ht="18.75" customHeight="1" x14ac:dyDescent="0.2">
      <c r="B22" s="9"/>
      <c r="C22" s="9"/>
      <c r="D22" s="9"/>
      <c r="E22" s="9"/>
      <c r="F22" s="14"/>
      <c r="G22" s="13"/>
      <c r="H22" s="12"/>
      <c r="I22" s="11"/>
      <c r="J22" s="4">
        <f t="shared" si="0"/>
        <v>0</v>
      </c>
      <c r="K22" s="10"/>
    </row>
    <row r="23" spans="2:13" ht="18.75" customHeight="1" x14ac:dyDescent="0.2">
      <c r="B23" s="9"/>
      <c r="C23" s="9"/>
      <c r="D23" s="9"/>
      <c r="E23" s="9"/>
      <c r="F23" s="14"/>
      <c r="G23" s="13"/>
      <c r="H23" s="12"/>
      <c r="I23" s="11"/>
      <c r="J23" s="4">
        <f t="shared" si="0"/>
        <v>0</v>
      </c>
      <c r="K23" s="10"/>
    </row>
    <row r="24" spans="2:13" ht="18.75" customHeight="1" x14ac:dyDescent="0.2">
      <c r="B24" s="9"/>
      <c r="C24" s="9"/>
      <c r="D24" s="9"/>
      <c r="E24" s="9"/>
      <c r="F24" s="14"/>
      <c r="G24" s="13"/>
      <c r="H24" s="12"/>
      <c r="I24" s="11"/>
      <c r="J24" s="4">
        <f t="shared" si="0"/>
        <v>0</v>
      </c>
      <c r="K24" s="10"/>
    </row>
    <row r="25" spans="2:13" ht="18.75" customHeight="1" x14ac:dyDescent="0.2">
      <c r="B25" s="9"/>
      <c r="C25" s="9"/>
      <c r="D25" s="9"/>
      <c r="E25" s="9"/>
      <c r="F25" s="14"/>
      <c r="G25" s="13"/>
      <c r="H25" s="12"/>
      <c r="I25" s="11"/>
      <c r="J25" s="4">
        <f t="shared" si="0"/>
        <v>0</v>
      </c>
      <c r="K25" s="10"/>
    </row>
    <row r="26" spans="2:13" ht="18.75" customHeight="1" x14ac:dyDescent="0.2">
      <c r="B26" s="9"/>
      <c r="C26" s="9"/>
      <c r="D26" s="9"/>
      <c r="E26" s="9"/>
      <c r="F26" s="14"/>
      <c r="G26" s="13"/>
      <c r="H26" s="12"/>
      <c r="I26" s="11"/>
      <c r="J26" s="4">
        <f t="shared" si="0"/>
        <v>0</v>
      </c>
      <c r="K26" s="10"/>
    </row>
    <row r="27" spans="2:13" ht="18.75" customHeight="1" x14ac:dyDescent="0.2">
      <c r="B27" s="9"/>
      <c r="C27" s="9"/>
      <c r="D27" s="9"/>
      <c r="E27" s="9"/>
      <c r="F27" s="14"/>
      <c r="G27" s="13"/>
      <c r="H27" s="12"/>
      <c r="I27" s="11"/>
      <c r="J27" s="4">
        <f t="shared" si="0"/>
        <v>0</v>
      </c>
      <c r="K27" s="10"/>
    </row>
    <row r="28" spans="2:13" ht="18.75" customHeight="1" x14ac:dyDescent="0.2">
      <c r="B28" s="9"/>
      <c r="C28" s="9"/>
      <c r="D28" s="9"/>
      <c r="E28" s="9"/>
      <c r="F28" s="14"/>
      <c r="G28" s="13"/>
      <c r="H28" s="12"/>
      <c r="I28" s="11"/>
      <c r="J28" s="4">
        <f t="shared" si="0"/>
        <v>0</v>
      </c>
      <c r="K28" s="10"/>
    </row>
    <row r="29" spans="2:13" ht="18.75" customHeight="1" thickBot="1" x14ac:dyDescent="0.25">
      <c r="B29" s="9"/>
      <c r="C29" s="9"/>
      <c r="D29" s="9"/>
      <c r="E29" s="9"/>
      <c r="F29" s="8"/>
      <c r="G29" s="7"/>
      <c r="H29" s="6"/>
      <c r="I29" s="5"/>
      <c r="J29" s="4">
        <f t="shared" si="0"/>
        <v>0</v>
      </c>
      <c r="K29" s="3"/>
      <c r="M29" s="2"/>
    </row>
    <row r="30" spans="2:13" ht="27" customHeight="1" thickTop="1" x14ac:dyDescent="0.2">
      <c r="B30" s="52"/>
      <c r="C30" s="53"/>
      <c r="D30" s="52"/>
      <c r="E30" s="52"/>
      <c r="F30" s="52"/>
      <c r="G30" s="52"/>
      <c r="H30" s="52"/>
      <c r="I30" s="54" t="s">
        <v>0</v>
      </c>
      <c r="J30" s="55">
        <f>SUM(J12:J29)</f>
        <v>121500</v>
      </c>
      <c r="K30" s="52"/>
    </row>
  </sheetData>
  <mergeCells count="13">
    <mergeCell ref="M2:M19"/>
    <mergeCell ref="B12:E12"/>
    <mergeCell ref="I2:K2"/>
    <mergeCell ref="A1:L1"/>
    <mergeCell ref="B11:C11"/>
    <mergeCell ref="F6:H6"/>
    <mergeCell ref="B2:H2"/>
    <mergeCell ref="I3:K3"/>
    <mergeCell ref="I5:K5"/>
    <mergeCell ref="I7:K7"/>
    <mergeCell ref="I8:K8"/>
    <mergeCell ref="I6:K6"/>
    <mergeCell ref="I4:K4"/>
  </mergeCells>
  <dataValidations count="1">
    <dataValidation type="list" allowBlank="1" showInputMessage="1" showErrorMessage="1" sqref="F13:F29" xr:uid="{00000000-0002-0000-0000-000000000000}">
      <formula1>$C$4:$C$8</formula1>
    </dataValidation>
  </dataValidations>
  <pageMargins left="0.5" right="0.5" top="0.5" bottom="0.5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БЮДЖЕТ ПУТЕШЕСТВИЯ</vt:lpstr>
      <vt:lpstr>'БЮДЖЕТ ПУТЕШЕСТВИЯ'!Область_печати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K</dc:creator>
  <cp:lastModifiedBy>Vlad K</cp:lastModifiedBy>
  <dcterms:created xsi:type="dcterms:W3CDTF">2019-02-03T13:09:14Z</dcterms:created>
  <dcterms:modified xsi:type="dcterms:W3CDTF">2021-03-24T06:41:40Z</dcterms:modified>
</cp:coreProperties>
</file>