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3040" windowHeight="9384" tabRatio="892" activeTab="7"/>
  </bookViews>
  <sheets>
    <sheet name="org" sheetId="41" r:id="rId1"/>
    <sheet name="PV" sheetId="40" r:id="rId2"/>
    <sheet name="map" sheetId="24" r:id="rId3"/>
    <sheet name="real_case02_hw" sheetId="34" r:id="rId4"/>
    <sheet name="inp_eqaime" sheetId="23" r:id="rId5"/>
    <sheet name="inp_Bank" sheetId="27" r:id="rId6"/>
    <sheet name="inp_EDV" sheetId="29" r:id="rId7"/>
    <sheet name="real_case01" sheetId="33" r:id="rId8"/>
    <sheet name="just_copy" sheetId="37" r:id="rId9"/>
    <sheet name="IF" sheetId="36" r:id="rId10"/>
    <sheet name="ALL_Other" sheetId="38" r:id="rId11"/>
    <sheet name="ROUND" sheetId="35" r:id="rId12"/>
    <sheet name="Sheet1" sheetId="30" state="hidden" r:id="rId13"/>
    <sheet name="MİD" sheetId="39" r:id="rId14"/>
    <sheet name="Note" sheetId="16" state="hidden" r:id="rId15"/>
    <sheet name="input_deposit" sheetId="28" state="hidden" r:id="rId16"/>
    <sheet name="input_accsesbank" sheetId="26" state="hidden" r:id="rId17"/>
    <sheet name="input_eqaime" sheetId="17" state="hidden" r:id="rId18"/>
  </sheets>
  <definedNames>
    <definedName name="_xlnm._FilterDatabase" localSheetId="5" hidden="1">inp_Bank!$B$5:$O$85</definedName>
    <definedName name="_xlnm._FilterDatabase" localSheetId="6" hidden="1">inp_EDV!$B$5:$K$247</definedName>
    <definedName name="_xlnm._FilterDatabase" localSheetId="4" hidden="1">inp_eqaime!$B$5:$U$57</definedName>
    <definedName name="_xlnm._FilterDatabase" localSheetId="16" hidden="1">input_accsesbank!$A$2:$I$82</definedName>
    <definedName name="_xlnm._FilterDatabase" localSheetId="15" hidden="1">input_deposit!$C$10:$D$254</definedName>
    <definedName name="_xlnm._FilterDatabase" localSheetId="17" hidden="1">input_eqaime!$A$4:$O$56</definedName>
    <definedName name="_xlnm._FilterDatabase" localSheetId="8" hidden="1">just_copy!$C$8:$I$25</definedName>
    <definedName name="_xlnm._FilterDatabase" localSheetId="0" hidden="1">org!$B$3:$L$16</definedName>
    <definedName name="_xlnm._FilterDatabase" localSheetId="7" hidden="1">real_case01!$C$8:$I$25</definedName>
    <definedName name="_xlnm._FilterDatabase" localSheetId="3" hidden="1">real_case02_hw!$C$8:$J$25</definedName>
    <definedName name="fx_DateEnd">real_case01!$A$2</definedName>
    <definedName name="fx_DateStart">real_case01!$A$1</definedName>
  </definedNames>
  <calcPr calcId="152511"/>
  <pivotCaches>
    <pivotCache cacheId="6" r:id="rId19"/>
  </pivotCaches>
</workbook>
</file>

<file path=xl/calcChain.xml><?xml version="1.0" encoding="utf-8"?>
<calcChain xmlns="http://schemas.openxmlformats.org/spreadsheetml/2006/main">
  <c r="A25" i="37" l="1"/>
  <c r="A24" i="37"/>
  <c r="A23" i="37"/>
  <c r="A22" i="37"/>
  <c r="A21" i="37"/>
  <c r="A20" i="37"/>
  <c r="A19" i="37"/>
  <c r="A18" i="37"/>
  <c r="A17" i="37"/>
  <c r="A16" i="37"/>
  <c r="A15" i="37"/>
  <c r="A14" i="37"/>
  <c r="A13" i="37"/>
  <c r="A12" i="37"/>
  <c r="A11" i="37"/>
  <c r="A10" i="37"/>
  <c r="A9" i="37"/>
  <c r="F4" i="37"/>
  <c r="A1" i="37"/>
  <c r="A2" i="37" s="1"/>
  <c r="E9" i="37" l="1"/>
  <c r="E10" i="37"/>
  <c r="E11" i="37"/>
  <c r="E12" i="37"/>
  <c r="E13" i="37"/>
  <c r="E14" i="37"/>
  <c r="E15" i="37"/>
  <c r="E16" i="37"/>
  <c r="E17" i="37"/>
  <c r="E18" i="37"/>
  <c r="E19" i="37"/>
  <c r="E20" i="37"/>
  <c r="E21" i="37"/>
  <c r="E22" i="37"/>
  <c r="E23" i="37"/>
  <c r="E24" i="37"/>
  <c r="E25" i="37"/>
  <c r="H18" i="35" l="1"/>
  <c r="H6" i="35"/>
  <c r="H12" i="35"/>
  <c r="A1" i="33"/>
  <c r="I4" i="34" s="1"/>
  <c r="F4" i="33"/>
  <c r="A25" i="34"/>
  <c r="A24" i="34"/>
  <c r="A23" i="34"/>
  <c r="A22" i="34"/>
  <c r="A21" i="34"/>
  <c r="A20" i="34"/>
  <c r="A19" i="34"/>
  <c r="A18" i="34"/>
  <c r="A17" i="34"/>
  <c r="A16" i="34"/>
  <c r="A15" i="34"/>
  <c r="A14" i="34"/>
  <c r="A13" i="34"/>
  <c r="A12" i="34"/>
  <c r="A11" i="34"/>
  <c r="A10" i="34"/>
  <c r="A9" i="34"/>
  <c r="A25" i="33"/>
  <c r="A24" i="33"/>
  <c r="A23" i="33"/>
  <c r="A22" i="33"/>
  <c r="A21" i="33"/>
  <c r="A20" i="33"/>
  <c r="A19" i="33"/>
  <c r="A18" i="33"/>
  <c r="A17" i="33"/>
  <c r="A16" i="33"/>
  <c r="A15" i="33"/>
  <c r="A14" i="33"/>
  <c r="A13" i="33"/>
  <c r="A12" i="33"/>
  <c r="A11" i="33"/>
  <c r="A10" i="33"/>
  <c r="A9" i="33"/>
  <c r="K10" i="35"/>
  <c r="K4" i="35"/>
  <c r="K16" i="35"/>
  <c r="A2" i="33" l="1"/>
  <c r="O1" i="27"/>
  <c r="O2" i="27" l="1"/>
  <c r="K2" i="29" l="1"/>
  <c r="K1" i="29"/>
  <c r="B18" i="24" l="1"/>
  <c r="B16" i="24"/>
  <c r="B17" i="24"/>
  <c r="B15" i="24"/>
  <c r="B14" i="24"/>
  <c r="B13" i="24"/>
  <c r="B12" i="24"/>
  <c r="B11" i="24"/>
  <c r="B3" i="24" l="1"/>
  <c r="B4" i="24"/>
  <c r="B5" i="24"/>
  <c r="B6" i="24"/>
  <c r="B7" i="24"/>
  <c r="B8" i="24"/>
  <c r="B9" i="24"/>
  <c r="B10" i="24"/>
  <c r="B2" i="24"/>
  <c r="E12" i="33" l="1"/>
  <c r="E16" i="33"/>
  <c r="E20" i="33"/>
  <c r="E24" i="33"/>
  <c r="E11" i="34"/>
  <c r="E15" i="34"/>
  <c r="E19" i="34"/>
  <c r="E23" i="34"/>
  <c r="E13" i="33"/>
  <c r="E17" i="33"/>
  <c r="E21" i="33"/>
  <c r="E25" i="33"/>
  <c r="E12" i="34"/>
  <c r="E16" i="34"/>
  <c r="E20" i="34"/>
  <c r="E24" i="34"/>
  <c r="E10" i="33"/>
  <c r="E14" i="33"/>
  <c r="E18" i="33"/>
  <c r="E22" i="33"/>
  <c r="E13" i="34"/>
  <c r="E17" i="34"/>
  <c r="E21" i="34"/>
  <c r="E25" i="34"/>
  <c r="E11" i="33"/>
  <c r="E15" i="33"/>
  <c r="E19" i="33"/>
  <c r="E23" i="33"/>
  <c r="E10" i="34"/>
  <c r="E14" i="34"/>
  <c r="E18" i="34"/>
  <c r="E22" i="34"/>
  <c r="E9" i="34"/>
  <c r="E9" i="33"/>
</calcChain>
</file>

<file path=xl/sharedStrings.xml><?xml version="1.0" encoding="utf-8"?>
<sst xmlns="http://schemas.openxmlformats.org/spreadsheetml/2006/main" count="3720" uniqueCount="700">
  <si>
    <t>VOEN</t>
  </si>
  <si>
    <t>№</t>
  </si>
  <si>
    <t>Tarix</t>
  </si>
  <si>
    <t>Müəssisənin adı</t>
  </si>
  <si>
    <t>Bankdan ödənilən pullar</t>
  </si>
  <si>
    <t>DT Əsas</t>
  </si>
  <si>
    <t>DT ƏDV</t>
  </si>
  <si>
    <t>KT Əsas</t>
  </si>
  <si>
    <t>KT ƏDV</t>
  </si>
  <si>
    <t>VOEN_ok</t>
  </si>
  <si>
    <t>Satılan mal/
Gedən qaimələr</t>
  </si>
  <si>
    <t>AVANS ödənilən pullar</t>
  </si>
  <si>
    <t>Borc qağılı</t>
  </si>
  <si>
    <r>
      <rPr>
        <b/>
        <sz val="12"/>
        <color rgb="FFFF0000"/>
        <rFont val="Calibri"/>
        <family val="2"/>
        <scheme val="minor"/>
      </rPr>
      <t>Hesabat periodunu seç</t>
    </r>
    <r>
      <rPr>
        <b/>
        <sz val="16"/>
        <color rgb="FFFF0000"/>
        <rFont val="Calibri"/>
        <family val="2"/>
        <scheme val="minor"/>
      </rPr>
      <t xml:space="preserve"> 👇</t>
    </r>
  </si>
  <si>
    <t>UMUMI</t>
  </si>
  <si>
    <t>spesifik</t>
  </si>
  <si>
    <t>h2</t>
  </si>
  <si>
    <t>h4</t>
  </si>
  <si>
    <t>h5</t>
  </si>
  <si>
    <t>h6</t>
  </si>
  <si>
    <t>h8</t>
  </si>
  <si>
    <t>h10</t>
  </si>
  <si>
    <t>h11</t>
  </si>
  <si>
    <t>h12</t>
  </si>
  <si>
    <t>h13</t>
  </si>
  <si>
    <t>Narıncı</t>
  </si>
  <si>
    <t>Qırmızı</t>
  </si>
  <si>
    <t>Hesabata daxil edilməyən yeni kontragent / HESABATDA SƏHV</t>
  </si>
  <si>
    <t>funksiyalar, operatorlar</t>
  </si>
  <si>
    <t>səhvlər</t>
  </si>
  <si>
    <t>GREEN / Yaşıl</t>
  </si>
  <si>
    <t>RED / Qırmızı</t>
  </si>
  <si>
    <t>BLUE / Göy</t>
  </si>
  <si>
    <t>komment</t>
  </si>
  <si>
    <t>məlumat daxil etmək olar</t>
  </si>
  <si>
    <t>Gray / Boz</t>
  </si>
  <si>
    <t>Deaktiv - hesabatda istifadə edilməyən info</t>
  </si>
  <si>
    <t>Secilmiş perioda nisbətən GƏLƏCƏK ay</t>
  </si>
  <si>
    <t>MAP`də</t>
  </si>
  <si>
    <t>İLKİN qalıq - Secilmiş perioda nisbətən KEÇMİŞ ay</t>
  </si>
  <si>
    <t>HESABAT AYİ - Secilmiş perioda nisbətən CARİ ay</t>
  </si>
  <si>
    <r>
      <t>Axtarış şərtləri : </t>
    </r>
    <r>
      <rPr>
        <b/>
        <i/>
        <sz val="14"/>
        <color rgb="FF000000"/>
        <rFont val="Times New Roman"/>
        <family val="1"/>
        <charset val="204"/>
      </rPr>
      <t>Səhifə:</t>
    </r>
    <r>
      <rPr>
        <b/>
        <i/>
        <sz val="14"/>
        <color rgb="FFFF0000"/>
        <rFont val="Times New Roman"/>
        <family val="1"/>
      </rPr>
      <t>Göndərdiklərim</t>
    </r>
    <r>
      <rPr>
        <b/>
        <i/>
        <sz val="14"/>
        <color rgb="FF000000"/>
        <rFont val="Times New Roman"/>
        <family val="1"/>
        <charset val="204"/>
      </rPr>
      <t>, Tarix:01.01.2020-dən 31.01.2020-dək</t>
    </r>
  </si>
  <si>
    <t>-----</t>
  </si>
  <si>
    <t>Sıra</t>
  </si>
  <si>
    <t>VÖEN</t>
  </si>
  <si>
    <t>Adı</t>
  </si>
  <si>
    <t>Tipi</t>
  </si>
  <si>
    <t>Vəziyyəti</t>
  </si>
  <si>
    <t>Qaimə tarixi</t>
  </si>
  <si>
    <t>Qaimə Seriyası</t>
  </si>
  <si>
    <t>Qaimə nömrəsi</t>
  </si>
  <si>
    <t>Əsas qeyd</t>
  </si>
  <si>
    <t>Əlavə qeyd</t>
  </si>
  <si>
    <t>Malın ƏDV-siz ümumi dəyəri</t>
  </si>
  <si>
    <t>Malın ƏDV məbləği</t>
  </si>
  <si>
    <t>ƏDV-yə cəlb edilən</t>
  </si>
  <si>
    <t>ƏDV-yə cəlb edilməyən</t>
  </si>
  <si>
    <t>ƏDV-yə “0” dərəcə ilə cəlb edilən</t>
  </si>
  <si>
    <t> 1000000001</t>
  </si>
  <si>
    <t> "WEFINIX" AÇIQ SƏHMDAR CƏMİYYƏTİ</t>
  </si>
  <si>
    <t> Normal</t>
  </si>
  <si>
    <t> 14.01.2019 13:23:48</t>
  </si>
  <si>
    <t> EBAF</t>
  </si>
  <si>
    <t> 007600</t>
  </si>
  <si>
    <t> Müqaviləyə əsasən</t>
  </si>
  <si>
    <t> 4652.5</t>
  </si>
  <si>
    <t> 837.45</t>
  </si>
  <si>
    <t> 0</t>
  </si>
  <si>
    <t> 22.06.2020 16:48:23</t>
  </si>
  <si>
    <t> 313201</t>
  </si>
  <si>
    <t> 707.63</t>
  </si>
  <si>
    <t> 127.37</t>
  </si>
  <si>
    <t> 0900000002</t>
  </si>
  <si>
    <t> "KONTRAGENT-02" AÇIQ SƏHMDAR CƏMİYYƏTİ</t>
  </si>
  <si>
    <t> 30.01.2020 14:28:39</t>
  </si>
  <si>
    <t> 684241</t>
  </si>
  <si>
    <t> 1201.69</t>
  </si>
  <si>
    <t> 216.3</t>
  </si>
  <si>
    <t> 30.01.2020 17:01:11</t>
  </si>
  <si>
    <t> 696447</t>
  </si>
  <si>
    <t> 1802.55</t>
  </si>
  <si>
    <t> 324.46</t>
  </si>
  <si>
    <t> 1000000003</t>
  </si>
  <si>
    <t> "KONTRAGENT-03" AÇIQ SƏHMDAR CƏMİYYƏTİ</t>
  </si>
  <si>
    <t> 13.06.2020 13:30:45</t>
  </si>
  <si>
    <t> EBAE</t>
  </si>
  <si>
    <t> 961540</t>
  </si>
  <si>
    <t> 559.32</t>
  </si>
  <si>
    <t> 100.68</t>
  </si>
  <si>
    <t> 31.01.2020 11:55:50</t>
  </si>
  <si>
    <t> 735809</t>
  </si>
  <si>
    <t> 372.88</t>
  </si>
  <si>
    <t> 67.12</t>
  </si>
  <si>
    <t> 1000000004</t>
  </si>
  <si>
    <t> "KONTRAGENT-04" AÇIQ SƏHMDAR CƏMİYYƏTİ</t>
  </si>
  <si>
    <t> 07.01.2020 10:56:10</t>
  </si>
  <si>
    <t> 712957</t>
  </si>
  <si>
    <t> 3469.06</t>
  </si>
  <si>
    <t> 624.43</t>
  </si>
  <si>
    <t> 14.01.2020 10:53:23</t>
  </si>
  <si>
    <t> 997969</t>
  </si>
  <si>
    <t> 2121.16</t>
  </si>
  <si>
    <t> 381.81</t>
  </si>
  <si>
    <t> 14.01.2020 13:23:48</t>
  </si>
  <si>
    <t> 007550</t>
  </si>
  <si>
    <t> 2796.6</t>
  </si>
  <si>
    <t> 503.39</t>
  </si>
  <si>
    <t> 17.01.2020 11:26:15</t>
  </si>
  <si>
    <t> 141608</t>
  </si>
  <si>
    <t> 1651.91</t>
  </si>
  <si>
    <t> 297.34</t>
  </si>
  <si>
    <t> 21.02.2020 11:19:41</t>
  </si>
  <si>
    <t> 237405</t>
  </si>
  <si>
    <t> 2197.31</t>
  </si>
  <si>
    <t> 395.52</t>
  </si>
  <si>
    <t> 28.02.2020 10:48:56</t>
  </si>
  <si>
    <t> 540942</t>
  </si>
  <si>
    <t> 3427.33</t>
  </si>
  <si>
    <t> 616.92</t>
  </si>
  <si>
    <t> 28.03.2020 11:01:49</t>
  </si>
  <si>
    <t> 542861</t>
  </si>
  <si>
    <t> 296.62</t>
  </si>
  <si>
    <t> 53.39</t>
  </si>
  <si>
    <t> 28.03.2020 14:02:50</t>
  </si>
  <si>
    <t> 561819</t>
  </si>
  <si>
    <t> 3330.97</t>
  </si>
  <si>
    <t> 599.57</t>
  </si>
  <si>
    <t> 30.04.2020 12:07:15</t>
  </si>
  <si>
    <t> 660525</t>
  </si>
  <si>
    <t> 2130.92</t>
  </si>
  <si>
    <t> 383.56</t>
  </si>
  <si>
    <t> 1000000005</t>
  </si>
  <si>
    <t> "KONTRAGENT-05" AÇIQ SƏHMDAR CƏMİYYƏTİ</t>
  </si>
  <si>
    <t> 09.01.2020 11:09:56</t>
  </si>
  <si>
    <t> 820117</t>
  </si>
  <si>
    <t> 56810.45</t>
  </si>
  <si>
    <t> 10225.88</t>
  </si>
  <si>
    <t> 821538</t>
  </si>
  <si>
    <t> 17402.26</t>
  </si>
  <si>
    <t> 3132.41</t>
  </si>
  <si>
    <t> 13.01.2020 13:30:45</t>
  </si>
  <si>
    <t> 961516</t>
  </si>
  <si>
    <t> 6648.58</t>
  </si>
  <si>
    <t> 1196.74</t>
  </si>
  <si>
    <t> 17.01.2020 11:42:24</t>
  </si>
  <si>
    <t> 145934</t>
  </si>
  <si>
    <t> 722.14</t>
  </si>
  <si>
    <t> 129.98</t>
  </si>
  <si>
    <t> 17.01.2020 11:42:25</t>
  </si>
  <si>
    <t> 145067</t>
  </si>
  <si>
    <t> 1959.01</t>
  </si>
  <si>
    <t> 352.62</t>
  </si>
  <si>
    <t> 17.01.2020 11:43:40</t>
  </si>
  <si>
    <t> 142424</t>
  </si>
  <si>
    <t> 16066.51</t>
  </si>
  <si>
    <t> 2891.97</t>
  </si>
  <si>
    <t> 21.02.2020 13:52:51</t>
  </si>
  <si>
    <t> 250448</t>
  </si>
  <si>
    <t> 23148.26</t>
  </si>
  <si>
    <t> 4166.69</t>
  </si>
  <si>
    <t> 23.02.2020 14:56:31</t>
  </si>
  <si>
    <t> 347970</t>
  </si>
  <si>
    <t> 8834.61</t>
  </si>
  <si>
    <t> 1590.23</t>
  </si>
  <si>
    <t> 27.03.2020 14:01:51</t>
  </si>
  <si>
    <t> 496541</t>
  </si>
  <si>
    <t> 1508.26</t>
  </si>
  <si>
    <t> 271.49</t>
  </si>
  <si>
    <t> 496985</t>
  </si>
  <si>
    <t> 7746.07</t>
  </si>
  <si>
    <t> 1394.29</t>
  </si>
  <si>
    <t> 28.01.2020 14:16:45</t>
  </si>
  <si>
    <t> 563065</t>
  </si>
  <si>
    <t> 28637.56</t>
  </si>
  <si>
    <t> 5154.76</t>
  </si>
  <si>
    <t> 28.01.2020 15:56:30</t>
  </si>
  <si>
    <t> 571514</t>
  </si>
  <si>
    <t> 934.33</t>
  </si>
  <si>
    <t> 168.18</t>
  </si>
  <si>
    <t> 29.06.2020 12:58:42</t>
  </si>
  <si>
    <t> 616916</t>
  </si>
  <si>
    <t> 23956.52</t>
  </si>
  <si>
    <t> 4312.17</t>
  </si>
  <si>
    <t> 31.01.2020 17:07:07</t>
  </si>
  <si>
    <t> 754959</t>
  </si>
  <si>
    <t> 36002.69</t>
  </si>
  <si>
    <t> 6480.48</t>
  </si>
  <si>
    <t> 1000000006</t>
  </si>
  <si>
    <t> "KONTRAGENT-06" AÇIQ SƏHMDAR CƏMİYYƏTİ</t>
  </si>
  <si>
    <t> 23.01.2020 14:56:31</t>
  </si>
  <si>
    <t> 348113</t>
  </si>
  <si>
    <t> 427.97</t>
  </si>
  <si>
    <t> 77.03</t>
  </si>
  <si>
    <t> 348345</t>
  </si>
  <si>
    <t> 348379</t>
  </si>
  <si>
    <t> 348470</t>
  </si>
  <si>
    <t> 348559</t>
  </si>
  <si>
    <t> 148.31</t>
  </si>
  <si>
    <t> 26.7</t>
  </si>
  <si>
    <t> 348594</t>
  </si>
  <si>
    <t> 186.44</t>
  </si>
  <si>
    <t> 33.56</t>
  </si>
  <si>
    <t> 734802</t>
  </si>
  <si>
    <t> 1000000007</t>
  </si>
  <si>
    <t> "KONTRAGENT-07" AÇIQ SƏHMDAR CƏMİYYƏTİ</t>
  </si>
  <si>
    <t> 27.01.2020 14:01:50</t>
  </si>
  <si>
    <t> 498210</t>
  </si>
  <si>
    <t> 22412.69</t>
  </si>
  <si>
    <t> 4034.28</t>
  </si>
  <si>
    <t> 28.01.2020 14:36:51</t>
  </si>
  <si>
    <t> 564817</t>
  </si>
  <si>
    <t> 5151.35</t>
  </si>
  <si>
    <t> 927.24</t>
  </si>
  <si>
    <t> 696547</t>
  </si>
  <si>
    <t> 70299.19</t>
  </si>
  <si>
    <t> 12653.85</t>
  </si>
  <si>
    <t> 1000000008</t>
  </si>
  <si>
    <t> "KONTRAGENT-08" AÇIQ SƏHMDAR CƏMİYYƏTİ</t>
  </si>
  <si>
    <t> 15.01.2020 12:25:41</t>
  </si>
  <si>
    <t> 065309</t>
  </si>
  <si>
    <t> 40.17</t>
  </si>
  <si>
    <t> 7.23</t>
  </si>
  <si>
    <t> 736363</t>
  </si>
  <si>
    <t> 702.8</t>
  </si>
  <si>
    <t> 126.5</t>
  </si>
  <si>
    <t> 1000000009</t>
  </si>
  <si>
    <t> "KONTRAGENT-09" AÇIQ SƏHMDAR CƏMİYYƏTİ</t>
  </si>
  <si>
    <t> 710006</t>
  </si>
  <si>
    <t> 308.13</t>
  </si>
  <si>
    <t> 55.46</t>
  </si>
  <si>
    <t> 819878</t>
  </si>
  <si>
    <t> 399.07</t>
  </si>
  <si>
    <t> 71.83</t>
  </si>
  <si>
    <t> 10.01.2020 10:38:23</t>
  </si>
  <si>
    <t> 878035</t>
  </si>
  <si>
    <t> 96.36</t>
  </si>
  <si>
    <t> 17.34</t>
  </si>
  <si>
    <t> 15.05.2020 11:22:20</t>
  </si>
  <si>
    <t> 062051</t>
  </si>
  <si>
    <t> 54.03</t>
  </si>
  <si>
    <t> 9.72</t>
  </si>
  <si>
    <t> 146599</t>
  </si>
  <si>
    <t> 220.68</t>
  </si>
  <si>
    <t> 39.72</t>
  </si>
  <si>
    <t> 21.01.2020 11:19:41</t>
  </si>
  <si>
    <t> 238874</t>
  </si>
  <si>
    <t> 284.24</t>
  </si>
  <si>
    <t> 51.16</t>
  </si>
  <si>
    <t> 24.01.2020 11:25:57</t>
  </si>
  <si>
    <t> 389082</t>
  </si>
  <si>
    <t> 156.27</t>
  </si>
  <si>
    <t> 28.13</t>
  </si>
  <si>
    <t> 27.01.2020 11:33:35</t>
  </si>
  <si>
    <t> 485044</t>
  </si>
  <si>
    <t> 309.32</t>
  </si>
  <si>
    <t> 55.68</t>
  </si>
  <si>
    <t> 28.01.2020 10:48:56</t>
  </si>
  <si>
    <t> 541287</t>
  </si>
  <si>
    <t> 89.32</t>
  </si>
  <si>
    <t> 16.08</t>
  </si>
  <si>
    <t> 29.06.2020 11:15:00</t>
  </si>
  <si>
    <t> 602286</t>
  </si>
  <si>
    <t> 180.47</t>
  </si>
  <si>
    <t> 32.48</t>
  </si>
  <si>
    <t> 746426</t>
  </si>
  <si>
    <t> 288.85</t>
  </si>
  <si>
    <t> 51.99</t>
  </si>
  <si>
    <t>Cəmi</t>
  </si>
  <si>
    <t>Date_ok</t>
  </si>
  <si>
    <t>Secilecek_period</t>
  </si>
  <si>
    <t>StartOfPeriod</t>
  </si>
  <si>
    <t>Eqaime_Adi</t>
  </si>
  <si>
    <t>Report_Adi</t>
  </si>
  <si>
    <t> WEFINIX ASC</t>
  </si>
  <si>
    <t> KONTRAGENT-02 ASC</t>
  </si>
  <si>
    <t> KONTRAGENT-03 ASC</t>
  </si>
  <si>
    <t> KONTRAGENT-04 ASC</t>
  </si>
  <si>
    <t> KONTRAGENT-05 ASC</t>
  </si>
  <si>
    <t> KONTRAGENT-06 ASC</t>
  </si>
  <si>
    <t> KONTRAGENT-07 ASC</t>
  </si>
  <si>
    <t> KONTRAGENT-08 ASC</t>
  </si>
  <si>
    <t> KONTRAGENT-09 ASC</t>
  </si>
  <si>
    <t> 239.52</t>
  </si>
  <si>
    <t>Hesablaşma tarixi
Value Date</t>
  </si>
  <si>
    <t>Əməliyyat tarixi
Posting Date</t>
  </si>
  <si>
    <t>Əməliyyatın №-si
Transaction ID</t>
  </si>
  <si>
    <t>Mədaxil
In</t>
  </si>
  <si>
    <t>Məxaric
Out</t>
  </si>
  <si>
    <t>Balans
Balance</t>
  </si>
  <si>
    <t>Göndərənin/Alanın Adı
Sender / Beneficiary Name</t>
  </si>
  <si>
    <t>Göndərənin/Alanın Hesab nömrəsi
Sender/Beneficiary Account</t>
  </si>
  <si>
    <t>Təyinat
Description</t>
  </si>
  <si>
    <t>FT10000W11SZ\BNK</t>
  </si>
  <si>
    <t/>
  </si>
  <si>
    <t>KONTRAGENT4 ASC
1000000004/
500000/9900000004
AZ74NABZ00000000000000000004
NABZXXXXXXXX
500004</t>
  </si>
  <si>
    <t>...xxxx... teyinatin detalllari xxxxxx......xxxxx</t>
  </si>
  <si>
    <t>FT10001ZXT1B\BNK</t>
  </si>
  <si>
    <t>xxxx MMC
xxxxxxxxx
xxxx
xxx KB-ni
SW-xxxxx
Faktiki məxaric məbləği: AZNxxxx
Məzənnə:</t>
  </si>
  <si>
    <t>FT100011WRT0\BNK</t>
  </si>
  <si>
    <t>TT10001PBFFS\B10</t>
  </si>
  <si>
    <t>xxxOV xx xx  OĞLU AZExxxxxxx</t>
  </si>
  <si>
    <t>TT10001SMJGS\B10</t>
  </si>
  <si>
    <t>TT10001W1QR1\B10</t>
  </si>
  <si>
    <t>FT10100RVX1N\BNK</t>
  </si>
  <si>
    <t>WEFINIX MMC
1000000001/
500000/9900000003
AZ74NABZ00000000000000000003
NABZXXXXXXXX
500003</t>
  </si>
  <si>
    <t>FT10110RMT01\BNK</t>
  </si>
  <si>
    <t>FT1011010F1W</t>
  </si>
  <si>
    <t>TT10110TP0JG</t>
  </si>
  <si>
    <t>FT10110PQH1G\BNK</t>
  </si>
  <si>
    <t>FT10110PL0FD\BNK</t>
  </si>
  <si>
    <t>FT10110FQGRS\BNK</t>
  </si>
  <si>
    <t>FT10110MZY00\BNK</t>
  </si>
  <si>
    <t>FT10110Q11PL\BNK</t>
  </si>
  <si>
    <t>TT1011011TJ0</t>
  </si>
  <si>
    <t>TT10110PYHK0</t>
  </si>
  <si>
    <t>FT10110F000M\BNK</t>
  </si>
  <si>
    <t>TT1011001HVJ</t>
  </si>
  <si>
    <t>FT10100J1ZHD\BNK</t>
  </si>
  <si>
    <t>FT10100MRQ01\BNK</t>
  </si>
  <si>
    <t>TT10100SSFSJ</t>
  </si>
  <si>
    <t>ABDULLA SHAHLA ALI
AA0000001</t>
  </si>
  <si>
    <t>TT10100VVLSC</t>
  </si>
  <si>
    <t>FT10100DFT1W</t>
  </si>
  <si>
    <t>FT101000HHSS\BNK</t>
  </si>
  <si>
    <t>FT10100RXT11\BNK</t>
  </si>
  <si>
    <t>FT10000WBL0W\BNK</t>
  </si>
  <si>
    <t>KONTRAGENT2 ASC
0900000002/
500002/9900000002
AZ74NABZ00000000000000000002
NABZXXXXXXXX
500002</t>
  </si>
  <si>
    <t>FT10000DWQQJ\BNK</t>
  </si>
  <si>
    <t>FT100001W0VW\BNK</t>
  </si>
  <si>
    <t>FT100000F00L\BNK</t>
  </si>
  <si>
    <t>FT10000DXYZN\BNK</t>
  </si>
  <si>
    <t>FT10000DXZPG\BNK</t>
  </si>
  <si>
    <t>FT100000CVG1\BNK</t>
  </si>
  <si>
    <t>FT100000D0SV\BNK</t>
  </si>
  <si>
    <t>FT10000QNH0V\BNK</t>
  </si>
  <si>
    <t>TT100010BT10</t>
  </si>
  <si>
    <t>FT10001S1YVX\BNK</t>
  </si>
  <si>
    <t>FT10000BPZSR\BNK</t>
  </si>
  <si>
    <t>FT10000PHDZK\BNK</t>
  </si>
  <si>
    <t>FT100001NLTX</t>
  </si>
  <si>
    <t>TT10001ZZY1X</t>
  </si>
  <si>
    <t>TT10001L1MBR</t>
  </si>
  <si>
    <t>ƏDV sub-uçot hesabından</t>
  </si>
  <si>
    <t>ÇIXARIŞ</t>
  </si>
  <si>
    <t>WEFINIX MƏHDUD MƏSULİYYƏTLİ CƏMİYYƏTİ</t>
  </si>
  <si>
    <t>01 . 01 . 2020</t>
  </si>
  <si>
    <t>Saldo</t>
  </si>
  <si>
    <t>XXXX.XXmanat</t>
  </si>
  <si>
    <t>Sıra №-si</t>
  </si>
  <si>
    <t>Əməliyyatın tarixi</t>
  </si>
  <si>
    <t>Vergi ödəyicisinin adı</t>
  </si>
  <si>
    <t>Mədaxil</t>
  </si>
  <si>
    <t>Məxaric</t>
  </si>
  <si>
    <t>Ödənişin təyinatı</t>
  </si>
  <si>
    <t>(manatla)</t>
  </si>
  <si>
    <t>07 . 01 . 2020</t>
  </si>
  <si>
    <t>"KONTRAGENT-10" AÇIQ SƏHMDAR CƏMİYYƏTİ</t>
  </si>
  <si>
    <t>xxx....payment details....</t>
  </si>
  <si>
    <t>08 . 01 . 2020</t>
  </si>
  <si>
    <t>"KONTRAGENT-11" AÇIQ SƏHMDAR CƏMİYYƏTİ</t>
  </si>
  <si>
    <t>"KONTRAGENT-12" AÇIQ SƏHMDAR CƏMİYYƏTİ</t>
  </si>
  <si>
    <t>10 . 01 . 2020</t>
  </si>
  <si>
    <t>"KONTRAGENT-13" AÇIQ SƏHMDAR CƏMİYYƏTİ</t>
  </si>
  <si>
    <t>13 . 01 . 2020</t>
  </si>
  <si>
    <t>"KONTRAGENT-05" AÇIQ SƏHMDAR CƏMİYYƏTİ</t>
  </si>
  <si>
    <t>"KONTRAGENT-14" AÇIQ SƏHMDAR CƏMİYYƏTİ</t>
  </si>
  <si>
    <t>"KONTRAGENT-15" AÇIQ SƏHMDAR CƏMİYYƏTİ</t>
  </si>
  <si>
    <t>14 . 01 . 2020</t>
  </si>
  <si>
    <t>"KONTRAGENT-16" AÇIQ SƏHMDAR CƏMİYYƏTİ</t>
  </si>
  <si>
    <t>15 . 01 . 2020</t>
  </si>
  <si>
    <t>"KONTRAGENT-17" AÇIQ SƏHMDAR CƏMİYYƏTİ</t>
  </si>
  <si>
    <t>"KONTRAGENT-18" AÇIQ SƏHMDAR CƏMİYYƏTİ</t>
  </si>
  <si>
    <t>"KONTRAGENT-19" AÇIQ SƏHMDAR CƏMİYYƏTİ</t>
  </si>
  <si>
    <t>"KONTRAGENT-07" AÇIQ SƏHMDAR CƏMİYYƏTİ</t>
  </si>
  <si>
    <t>16 . 01 . 2020</t>
  </si>
  <si>
    <t>"KONTRAGENT-20" AÇIQ SƏHMDAR CƏMİYYƏTİ</t>
  </si>
  <si>
    <t>"KONTRAGENT-04" AÇIQ SƏHMDAR CƏMİYYƏTİ</t>
  </si>
  <si>
    <t>Dövlət Büdcəsinə</t>
  </si>
  <si>
    <t>17 . 01 . 2020</t>
  </si>
  <si>
    <t>"WEFINIX" AÇIQ SƏHMDAR CƏMİYYƏTİ</t>
  </si>
  <si>
    <t>23 . 01 . 2020</t>
  </si>
  <si>
    <t>"KONTRAGENT-03" AÇIQ SƏHMDAR CƏMİYYƏTİ</t>
  </si>
  <si>
    <t>24 . 01 . 2020</t>
  </si>
  <si>
    <t>"KONTRAGENT-22" AÇIQ SƏHMDAR CƏMİYYƏTİ</t>
  </si>
  <si>
    <t>27 . 01 . 2020</t>
  </si>
  <si>
    <t>"KONTRAGENT-23" AÇIQ SƏHMDAR CƏMİYYƏTİ</t>
  </si>
  <si>
    <t>28 . 01 . 2020</t>
  </si>
  <si>
    <t>"KONTRAGENT-24" AÇIQ SƏHMDAR CƏMİYYƏTİ</t>
  </si>
  <si>
    <t>29 . 01 . 2020</t>
  </si>
  <si>
    <t>"KONTRAGENT-25" AÇIQ SƏHMDAR CƏMİYYƏTİ</t>
  </si>
  <si>
    <t>"KONTRAGENT-26" AÇIQ SƏHMDAR CƏMİYYƏTİ</t>
  </si>
  <si>
    <t>"KONTRAGENT-27" AÇIQ SƏHMDAR CƏMİYYƏTİ</t>
  </si>
  <si>
    <t>30 . 01 . 2020</t>
  </si>
  <si>
    <t>"KONTRAGENT-06" AÇIQ SƏHMDAR CƏMİYYƏTİ</t>
  </si>
  <si>
    <t>03 . 02 . 2020</t>
  </si>
  <si>
    <t>"KONTRAGENT-28" AÇIQ SƏHMDAR CƏMİYYƏTİ</t>
  </si>
  <si>
    <t>04 . 02 . 2020</t>
  </si>
  <si>
    <t>"KONTRAGENT-09" AÇIQ SƏHMDAR CƏMİYYƏTİ</t>
  </si>
  <si>
    <t>05 . 02 . 2020</t>
  </si>
  <si>
    <t>06 . 02 . 2020</t>
  </si>
  <si>
    <t>07 . 02 . 2020</t>
  </si>
  <si>
    <t>10 . 02 . 2020</t>
  </si>
  <si>
    <t>11 . 02 . 2020</t>
  </si>
  <si>
    <t>12 . 02 . 2020</t>
  </si>
  <si>
    <t>13 . 02 . 2020</t>
  </si>
  <si>
    <t>17 . 02 . 2020</t>
  </si>
  <si>
    <t>"KONTRAGENT-29" AÇIQ SƏHMDAR CƏMİYYƏTİ</t>
  </si>
  <si>
    <t>18 . 02 . 2020</t>
  </si>
  <si>
    <t>20 . 02 . 2020</t>
  </si>
  <si>
    <t>21 . 02 . 2020</t>
  </si>
  <si>
    <t>25 . 02 . 2020</t>
  </si>
  <si>
    <t>26 . 02 . 2020</t>
  </si>
  <si>
    <t>27 . 02 . 2020</t>
  </si>
  <si>
    <t>"KONTRAGENT-30" AÇIQ SƏHMDAR CƏMİYYƏTİ</t>
  </si>
  <si>
    <t>0900000002</t>
  </si>
  <si>
    <t>"KONTRAGENT-02" AÇIQ SƏHMDAR CƏMİYYƏTİ</t>
  </si>
  <si>
    <t>28 . 02 . 2020</t>
  </si>
  <si>
    <t>"KONTRAGENT-31" AÇIQ SƏHMDAR CƏMİYYƏTİ</t>
  </si>
  <si>
    <t>02 . 03 . 2020</t>
  </si>
  <si>
    <t>"KONTRAGENT-32" AÇIQ SƏHMDAR CƏMİYYƏTİ</t>
  </si>
  <si>
    <t>03 . 03 . 2020</t>
  </si>
  <si>
    <t>04 . 03 . 2020</t>
  </si>
  <si>
    <t>05 . 03 . 2020</t>
  </si>
  <si>
    <t>"KONTRAGENT-33" AÇIQ SƏHMDAR CƏMİYYƏTİ</t>
  </si>
  <si>
    <t>06 . 03 . 2020</t>
  </si>
  <si>
    <t>10 . 03 . 2020</t>
  </si>
  <si>
    <t>11 . 03 . 2020</t>
  </si>
  <si>
    <t>"KONTRAGENT-34" AÇIQ SƏHMDAR CƏMİYYƏTİ</t>
  </si>
  <si>
    <t>12 . 03 . 2020</t>
  </si>
  <si>
    <t>13 . 03 . 2020</t>
  </si>
  <si>
    <t>"KONTRAGENT-08" AÇIQ SƏHMDAR CƏMİYYƏTİ</t>
  </si>
  <si>
    <t>16 . 03 . 2020</t>
  </si>
  <si>
    <t>"KONTRAGENT-35" AÇIQ SƏHMDAR CƏMİYYƏTİ</t>
  </si>
  <si>
    <t>17 . 03 . 2020</t>
  </si>
  <si>
    <t>18 . 03 . 2020</t>
  </si>
  <si>
    <t>19 . 03 . 2020</t>
  </si>
  <si>
    <t>26 . 03 . 2020</t>
  </si>
  <si>
    <t>29 . 03 . 2020</t>
  </si>
  <si>
    <t>30 . 03 . 2020</t>
  </si>
  <si>
    <t>31 . 03 . 2020</t>
  </si>
  <si>
    <t>01 . 04 . 2020</t>
  </si>
  <si>
    <t>02 . 04 . 2020</t>
  </si>
  <si>
    <t>06 . 04 . 2020</t>
  </si>
  <si>
    <t>07 . 04 . 2020</t>
  </si>
  <si>
    <t>08 . 04 . 2020</t>
  </si>
  <si>
    <t>09 . 04 . 2020</t>
  </si>
  <si>
    <t>10 . 04 . 2020</t>
  </si>
  <si>
    <t>"KONTRAGENT-36" AÇIQ SƏHMDAR CƏMİYYƏTİ</t>
  </si>
  <si>
    <t>13 . 04 . 2020</t>
  </si>
  <si>
    <t>14 . 04 . 2020</t>
  </si>
  <si>
    <t>20 . 04 . 2020</t>
  </si>
  <si>
    <t>21 . 04 . 2020</t>
  </si>
  <si>
    <t>23 . 04 . 2020</t>
  </si>
  <si>
    <t>24 . 04 . 2020</t>
  </si>
  <si>
    <t>27 . 04 . 2020</t>
  </si>
  <si>
    <t>28 . 04 . 2020</t>
  </si>
  <si>
    <t>01 . 05 . 2020</t>
  </si>
  <si>
    <t>04 . 05 . 2020</t>
  </si>
  <si>
    <t>07 . 05 . 2020</t>
  </si>
  <si>
    <t>08 . 05 . 2020</t>
  </si>
  <si>
    <t>12 . 05 . 2020</t>
  </si>
  <si>
    <t>13 . 05 . 2020</t>
  </si>
  <si>
    <t>14 . 05 . 2020</t>
  </si>
  <si>
    <t>15 . 05 . 2020</t>
  </si>
  <si>
    <t>"KONTRAGENT-37" AÇIQ SƏHMDAR CƏMİYYƏTİ</t>
  </si>
  <si>
    <t>18 . 05 . 2020</t>
  </si>
  <si>
    <t>"KONTRAGENT-38" AÇIQ SƏHMDAR CƏMİYYƏTİ</t>
  </si>
  <si>
    <t>"KONTRAGENT-39" AÇIQ SƏHMDAR CƏMİYYƏTİ</t>
  </si>
  <si>
    <t>20 . 05 . 2020</t>
  </si>
  <si>
    <t>21 . 05 . 2020</t>
  </si>
  <si>
    <t>"KONTRAGENT-40" AÇIQ SƏHMDAR CƏMİYYƏTİ</t>
  </si>
  <si>
    <t>22 . 05 . 2020</t>
  </si>
  <si>
    <t>31 . 05 . 2020</t>
  </si>
  <si>
    <t>01 . 06 . 2020</t>
  </si>
  <si>
    <t>02 . 06 . 2020</t>
  </si>
  <si>
    <t>03 . 06 . 2020</t>
  </si>
  <si>
    <t>04 . 06 . 2020</t>
  </si>
  <si>
    <t>05 . 06 . 2020</t>
  </si>
  <si>
    <t>08 . 06 . 2020</t>
  </si>
  <si>
    <t>09 . 06 . 2020</t>
  </si>
  <si>
    <t>10 . 06 . 2020</t>
  </si>
  <si>
    <t>11 . 06 . 2020</t>
  </si>
  <si>
    <t>12 . 06 . 2020</t>
  </si>
  <si>
    <t>16 . 06 . 2020</t>
  </si>
  <si>
    <t>17 . 06 . 2020</t>
  </si>
  <si>
    <t>18 . 06 . 2020</t>
  </si>
  <si>
    <t>22 . 06 . 2020</t>
  </si>
  <si>
    <t>23 . 06 . 2020</t>
  </si>
  <si>
    <t>24 . 06 . 2020</t>
  </si>
  <si>
    <t>25 . 06 . 2020</t>
  </si>
  <si>
    <t>Cəmi (dövriyyə)</t>
  </si>
  <si>
    <t>26 . 06 . 2020</t>
  </si>
  <si>
    <t>83055.73manat</t>
  </si>
  <si>
    <t>07 . 06 . 3021</t>
  </si>
  <si>
    <t>Compare_OK</t>
  </si>
  <si>
    <t> KONTRAGENT-27 ASC</t>
  </si>
  <si>
    <t> KONTRAGENT-28 ASC</t>
  </si>
  <si>
    <t> KONTRAGENT-30 ASC</t>
  </si>
  <si>
    <t> KONTRAGENT-31 ASC</t>
  </si>
  <si>
    <t> KONTRAGENT-35 ASC</t>
  </si>
  <si>
    <t> KONTRAGENT-38 ASC</t>
  </si>
  <si>
    <t> KONTRAGENT-39 ASC</t>
  </si>
  <si>
    <t> KONTRAGENT-40 ASC</t>
  </si>
  <si>
    <t>fx_Medaxil</t>
  </si>
  <si>
    <t>fx_Bank</t>
  </si>
  <si>
    <t>fx_COMPARE</t>
  </si>
  <si>
    <t>fx_Date</t>
  </si>
  <si>
    <t>fx_VOEN</t>
  </si>
  <si>
    <t>fx_Esas</t>
  </si>
  <si>
    <t>fx_EDV</t>
  </si>
  <si>
    <t>MAY - 2021</t>
  </si>
  <si>
    <t>YANVAR - 2021</t>
  </si>
  <si>
    <t>FEVRAL - 2021</t>
  </si>
  <si>
    <t>MART - 2021</t>
  </si>
  <si>
    <t>APREL - 2021</t>
  </si>
  <si>
    <t>IYUN - 2021</t>
  </si>
  <si>
    <t>IYUL - 2021</t>
  </si>
  <si>
    <t>AVQUST - 2021</t>
  </si>
  <si>
    <t>SENTYABR - 2021</t>
  </si>
  <si>
    <t>OKTYABR - 2021</t>
  </si>
  <si>
    <t>NOYABR - 2021</t>
  </si>
  <si>
    <t>DEKABR - 2021</t>
  </si>
  <si>
    <t>prev_esas</t>
  </si>
  <si>
    <t>prev_bank</t>
  </si>
  <si>
    <t> 14.01.2021 13:23:48</t>
  </si>
  <si>
    <t> 22.06.2021 16:48:23</t>
  </si>
  <si>
    <t> 30.01.2021 14:28:39</t>
  </si>
  <si>
    <t> 30.01.2021 17:01:11</t>
  </si>
  <si>
    <t> 13.05.2021 13:30:45</t>
  </si>
  <si>
    <t> 31.01.2021 11:55:50</t>
  </si>
  <si>
    <t> 07.01.2021 10:56:10</t>
  </si>
  <si>
    <t> 14.01.2021 10:53:23</t>
  </si>
  <si>
    <t> 17.01.2021 11:26:15</t>
  </si>
  <si>
    <t> 21.02.2021 11:19:41</t>
  </si>
  <si>
    <t> 28.02.2021 10:48:56</t>
  </si>
  <si>
    <t> 28.03.2021 11:01:49</t>
  </si>
  <si>
    <t> 28.03.2021 14:02:50</t>
  </si>
  <si>
    <t> 30.04.2021 12:07:15</t>
  </si>
  <si>
    <t> 09.01.2021 11:09:56</t>
  </si>
  <si>
    <t> 13.01.2021 13:30:45</t>
  </si>
  <si>
    <t> 17.01.2021 11:42:24</t>
  </si>
  <si>
    <t> 17.01.2021 11:42:25</t>
  </si>
  <si>
    <t> 17.01.2021 11:43:40</t>
  </si>
  <si>
    <t> 21.02.2021 13:52:51</t>
  </si>
  <si>
    <t> 23.02.2021 14:56:31</t>
  </si>
  <si>
    <t> 27.03.2021 14:01:51</t>
  </si>
  <si>
    <t> 28.01.2021 14:16:45</t>
  </si>
  <si>
    <t> 28.01.2021 15:56:30</t>
  </si>
  <si>
    <t> 29.06.2021 12:58:42</t>
  </si>
  <si>
    <t> 31.01.2021 17:07:07</t>
  </si>
  <si>
    <t> 23.01.2021 14:56:31</t>
  </si>
  <si>
    <t> 27.01.2021 14:01:50</t>
  </si>
  <si>
    <t> 28.01.2021 14:36:51</t>
  </si>
  <si>
    <t> 15.01.2021 12:25:41</t>
  </si>
  <si>
    <t> 10.01.2021 10:38:23</t>
  </si>
  <si>
    <t> 15.05.2021 11:22:20</t>
  </si>
  <si>
    <t> 21.01.2021 11:19:41</t>
  </si>
  <si>
    <t> 24.01.2021 11:25:57</t>
  </si>
  <si>
    <t> 27.01.2021 11:33:35</t>
  </si>
  <si>
    <t> 28.01.2021 10:48:56</t>
  </si>
  <si>
    <t> 29.06.2021 11:15:00</t>
  </si>
  <si>
    <t>07 . 01 . 2021</t>
  </si>
  <si>
    <t>08 . 01 . 2021</t>
  </si>
  <si>
    <t>10 . 01 . 2021</t>
  </si>
  <si>
    <t>13 . 01 . 2021</t>
  </si>
  <si>
    <t>14 . 01 . 2021</t>
  </si>
  <si>
    <t>15 . 01 . 2021</t>
  </si>
  <si>
    <t>16 . 01 . 2021</t>
  </si>
  <si>
    <t>17 . 01 . 2021</t>
  </si>
  <si>
    <t>23 . 01 . 2021</t>
  </si>
  <si>
    <t>24 . 01 . 2021</t>
  </si>
  <si>
    <t>27 . 01 . 2021</t>
  </si>
  <si>
    <t>28 . 01 . 2021</t>
  </si>
  <si>
    <t>29 . 01 . 2021</t>
  </si>
  <si>
    <t>30 . 01 . 2021</t>
  </si>
  <si>
    <t>03 . 02 . 2021</t>
  </si>
  <si>
    <t>04 . 02 . 2021</t>
  </si>
  <si>
    <t>05 . 02 . 2021</t>
  </si>
  <si>
    <t>06 . 02 . 2021</t>
  </si>
  <si>
    <t>07 . 02 . 2021</t>
  </si>
  <si>
    <t>10 . 02 . 2021</t>
  </si>
  <si>
    <t>11 . 02 . 2021</t>
  </si>
  <si>
    <t>12 . 02 . 2021</t>
  </si>
  <si>
    <t>13 . 02 . 2021</t>
  </si>
  <si>
    <t>17 . 02 . 2021</t>
  </si>
  <si>
    <t>18 . 02 . 2021</t>
  </si>
  <si>
    <t>20 . 02 . 2021</t>
  </si>
  <si>
    <t>21 . 02 . 2021</t>
  </si>
  <si>
    <t>25 . 02 . 2021</t>
  </si>
  <si>
    <t>26 . 02 . 2021</t>
  </si>
  <si>
    <t>27 . 02 . 2021</t>
  </si>
  <si>
    <t>28 . 02 . 2021</t>
  </si>
  <si>
    <t>02 . 03 . 2021</t>
  </si>
  <si>
    <t>03 . 03 . 2021</t>
  </si>
  <si>
    <t>04 . 03 . 2021</t>
  </si>
  <si>
    <t>05 . 03 . 2021</t>
  </si>
  <si>
    <t>06 . 03 . 2021</t>
  </si>
  <si>
    <t>10 . 03 . 2021</t>
  </si>
  <si>
    <t>11 . 03 . 2021</t>
  </si>
  <si>
    <t>12 . 03 . 2021</t>
  </si>
  <si>
    <t>13 . 03 . 2021</t>
  </si>
  <si>
    <t>16 . 03 . 2021</t>
  </si>
  <si>
    <t>17 . 03 . 2021</t>
  </si>
  <si>
    <t>18 . 03 . 2021</t>
  </si>
  <si>
    <t>19 . 03 . 2021</t>
  </si>
  <si>
    <t>26 . 03 . 2021</t>
  </si>
  <si>
    <t>29 . 03 . 2021</t>
  </si>
  <si>
    <t>30 . 03 . 2021</t>
  </si>
  <si>
    <t>31 . 03 . 2021</t>
  </si>
  <si>
    <t>01 . 04 . 2021</t>
  </si>
  <si>
    <t>02 . 04 . 2021</t>
  </si>
  <si>
    <t>06 . 04 . 2021</t>
  </si>
  <si>
    <t>07 . 04 . 2021</t>
  </si>
  <si>
    <t>08 . 04 . 2021</t>
  </si>
  <si>
    <t>09 . 04 . 2021</t>
  </si>
  <si>
    <t>10 . 04 . 2021</t>
  </si>
  <si>
    <t>13 . 04 . 2021</t>
  </si>
  <si>
    <t>14 . 04 . 2021</t>
  </si>
  <si>
    <t>20 . 04 . 2021</t>
  </si>
  <si>
    <t>21 . 04 . 2021</t>
  </si>
  <si>
    <t>23 . 04 . 2021</t>
  </si>
  <si>
    <t>24 . 04 . 2021</t>
  </si>
  <si>
    <t>27 . 04 . 2021</t>
  </si>
  <si>
    <t>28 . 04 . 2021</t>
  </si>
  <si>
    <t>01 . 05 . 2021</t>
  </si>
  <si>
    <t>04 . 05 . 2021</t>
  </si>
  <si>
    <t>07 . 05 . 2021</t>
  </si>
  <si>
    <t>08 . 05 . 2021</t>
  </si>
  <si>
    <t>12 . 05 . 2021</t>
  </si>
  <si>
    <t>13 . 05 . 2021</t>
  </si>
  <si>
    <t>14 . 05 . 2021</t>
  </si>
  <si>
    <t>15 . 05 . 2021</t>
  </si>
  <si>
    <t>18 . 05 . 2021</t>
  </si>
  <si>
    <t>20 . 05 . 2021</t>
  </si>
  <si>
    <t>21 . 05 . 2021</t>
  </si>
  <si>
    <t>22 . 05 . 2021</t>
  </si>
  <si>
    <t>31 . 05 . 2021</t>
  </si>
  <si>
    <t>01 . 06 . 2021</t>
  </si>
  <si>
    <t>02 . 06 . 2021</t>
  </si>
  <si>
    <t>03 . 06 . 2021</t>
  </si>
  <si>
    <t>04 . 06 . 2021</t>
  </si>
  <si>
    <t>05 . 06 . 2021</t>
  </si>
  <si>
    <t>08 . 06 . 2021</t>
  </si>
  <si>
    <t>09 . 06 . 2021</t>
  </si>
  <si>
    <t>10 . 06 . 2021</t>
  </si>
  <si>
    <t>11 . 06 . 2021</t>
  </si>
  <si>
    <t>12 . 06 . 2021</t>
  </si>
  <si>
    <t>16 . 06 . 2021</t>
  </si>
  <si>
    <t>17 . 06 . 2021</t>
  </si>
  <si>
    <t>18 . 06 . 2021</t>
  </si>
  <si>
    <t>22 . 06 . 2021</t>
  </si>
  <si>
    <t>23 . 06 . 2021</t>
  </si>
  <si>
    <t>24 . 06 . 2021</t>
  </si>
  <si>
    <t>25 . 06 . 2021</t>
  </si>
  <si>
    <t>Diff Əsas</t>
  </si>
  <si>
    <t>Diff ƏDV</t>
  </si>
  <si>
    <t>İlkin qalıq ESAS</t>
  </si>
  <si>
    <t>M_number</t>
  </si>
  <si>
    <t>#IF</t>
  </si>
  <si>
    <t>#SUMIFS</t>
  </si>
  <si>
    <t>#VLOOKUP</t>
  </si>
  <si>
    <t>#DATE</t>
  </si>
  <si>
    <t>#EOMONTH</t>
  </si>
  <si>
    <t>#SUBSTITUTE</t>
  </si>
  <si>
    <t>ROUND: 1</t>
  </si>
  <si>
    <t>ROUND: 2</t>
  </si>
  <si>
    <t>ROUND: -2</t>
  </si>
  <si>
    <t>BANK HESABINDAN ÇIXARIŞ</t>
  </si>
  <si>
    <t>Mədaxil
 / In</t>
  </si>
  <si>
    <t>Məxaric
 / Out</t>
  </si>
  <si>
    <t>fx_LEFT</t>
  </si>
  <si>
    <t>fx_RİGHT</t>
  </si>
  <si>
    <t>fx_İF1</t>
  </si>
  <si>
    <t>fx_İF2</t>
  </si>
  <si>
    <t>KONTRAGENT4444 ASC
1000000004/
500000/9900000004
AZ74NABZ00000000000000000004
NABZXXXXXXXX
500004</t>
  </si>
  <si>
    <r>
      <t>KONTRAGENT4 ASC</t>
    </r>
    <r>
      <rPr>
        <b/>
        <sz val="11"/>
        <color rgb="FFFF0000"/>
        <rFont val="Calibri"/>
        <family val="2"/>
        <scheme val="minor"/>
      </rPr>
      <t>1000000004</t>
    </r>
    <r>
      <rPr>
        <sz val="11"/>
        <rFont val="Calibri"/>
        <family val="2"/>
        <scheme val="minor"/>
      </rPr>
      <t>/
500000/9900000004
AZ74NABZ00000000000000000004
NABZXXXXXXXX
500004</t>
    </r>
  </si>
  <si>
    <t>her ay nece musterimiz odenis edib?</t>
  </si>
  <si>
    <t>Mədaxil / In</t>
  </si>
  <si>
    <t>`</t>
  </si>
  <si>
    <t>Sum of fx_SUM</t>
  </si>
  <si>
    <t>Column Labels</t>
  </si>
  <si>
    <t>Row Labels</t>
  </si>
  <si>
    <t>Count of fx_VOEN</t>
  </si>
  <si>
    <t>Jan</t>
  </si>
  <si>
    <t>Apr</t>
  </si>
  <si>
    <t>Jun</t>
  </si>
  <si>
    <t>Grand Total</t>
  </si>
  <si>
    <t>her hansi ay uzre top10 odenis eden musteri ( Jun uzre)</t>
  </si>
  <si>
    <t>her ay odenis eden musteriler hansilardir? - tez-tez odenis edenler - en cox vaxt aparib</t>
  </si>
  <si>
    <t>Count of Əməliyyat tarixi
Posting Date</t>
  </si>
  <si>
    <t>illkin en cox odenis eden?</t>
  </si>
  <si>
    <t>Məxaric / Out</t>
  </si>
  <si>
    <t>fx_SUM</t>
  </si>
  <si>
    <t>fx_vlookup</t>
  </si>
  <si>
    <r>
      <t xml:space="preserve">KONTRAGENT4 ASC
</t>
    </r>
    <r>
      <rPr>
        <sz val="11"/>
        <color rgb="FFFF0000"/>
        <rFont val="Calibri"/>
        <family val="2"/>
        <scheme val="minor"/>
      </rPr>
      <t>1000000004</t>
    </r>
    <r>
      <rPr>
        <sz val="11"/>
        <color theme="1"/>
        <rFont val="Calibri"/>
        <family val="2"/>
        <scheme val="minor"/>
      </rPr>
      <t>/
500000/9900000004
AZ74NABZ00000000000000000004
NABZXXXXXXXX
500004</t>
    </r>
  </si>
  <si>
    <t>FT10000WBL0W\BNK99</t>
  </si>
  <si>
    <t>FT10000BPZSR\BNK999</t>
  </si>
  <si>
    <t>Hansi musteri, hansi ay  nə qədər odenis edib ? odenis edib?</t>
  </si>
  <si>
    <t>Feb</t>
  </si>
  <si>
    <t>(blank)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</si>
</sst>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3" formatCode="_-* #,##0.00_-;\-* #,##0.00_-;_-* &quot;-&quot;??_-;_-@_-"/>
    <numFmt numFmtId="164" formatCode="_(* #,##0.00_);_(* \(#,##0.00\);_(* &quot;-&quot;??_);_(@_)"/>
    <numFmt numFmtId="165" formatCode="&quot;Son Qalıq:&quot;\ dd\/mm\/yyyy"/>
    <numFmt numFmtId="166" formatCode="_(* #,##0.0_);_(* \(#,##0.0\);_(* &quot;-&quot;??_);_(@_)"/>
    <numFmt numFmtId="167" formatCode="_(* #,##0.00_);[Red]_(* \(#,##0.00\);_(* &quot;-&quot;??_);_(@_)"/>
    <numFmt numFmtId="168" formatCode="&quot;İlkin Qalıq: &quot;dd/mm/yyyy"/>
    <numFmt numFmtId="169" formatCode="0.0"/>
    <numFmt numFmtId="170" formatCode="_-* #,##0_-;\-* #,##0_-;_-* &quot;-&quot;??_-;_-@_-"/>
  </numFmts>
  <fonts count="34" x14ac:knownFonts="1">
    <font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sz val="12"/>
      <color rgb="FF002060"/>
      <name val="Calibri"/>
      <family val="2"/>
      <scheme val="minor"/>
    </font>
    <font>
      <b/>
      <sz val="12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4"/>
      <color rgb="FF000000"/>
      <name val="Times New Roman"/>
      <family val="1"/>
      <charset val="204"/>
    </font>
    <font>
      <b/>
      <i/>
      <sz val="14"/>
      <color rgb="FF000000"/>
      <name val="Times New Roman"/>
      <family val="1"/>
      <charset val="204"/>
    </font>
    <font>
      <b/>
      <i/>
      <sz val="14"/>
      <color rgb="FFFF0000"/>
      <name val="Times New Roman"/>
      <family val="1"/>
    </font>
    <font>
      <b/>
      <sz val="11"/>
      <color rgb="FF36428B"/>
      <name val="Tahoma"/>
      <family val="2"/>
      <charset val="204"/>
    </font>
    <font>
      <sz val="9"/>
      <color theme="1"/>
      <name val="Tahoma"/>
      <family val="2"/>
      <charset val="204"/>
    </font>
    <font>
      <b/>
      <sz val="11"/>
      <name val="Calibri"/>
      <family val="2"/>
      <charset val="204"/>
    </font>
    <font>
      <sz val="11"/>
      <name val="Calibri"/>
      <family val="2"/>
      <charset val="204"/>
    </font>
    <font>
      <b/>
      <sz val="24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8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1"/>
      <color theme="2" tint="-0.749992370372631"/>
      <name val="Calibri"/>
      <family val="2"/>
      <scheme val="minor"/>
    </font>
    <font>
      <sz val="11"/>
      <color theme="4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2060"/>
        <bgColor indexed="64"/>
      </patternFill>
    </fill>
    <fill>
      <patternFill patternType="darkGray">
        <fgColor theme="0"/>
        <bgColor theme="4" tint="0.79998168889431442"/>
      </patternFill>
    </fill>
    <fill>
      <patternFill patternType="darkGray">
        <fgColor theme="0"/>
        <bgColor theme="4" tint="0.59999389629810485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A9C3EC"/>
        <bgColor indexed="64"/>
      </patternFill>
    </fill>
    <fill>
      <patternFill patternType="solid">
        <fgColor rgb="FFDFDFDF"/>
        <bgColor indexed="64"/>
      </patternFill>
    </fill>
    <fill>
      <patternFill patternType="solid">
        <fgColor rgb="FFDFE8F6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EF6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darkGray">
        <fgColor theme="0"/>
        <bgColor theme="8" tint="0.39997558519241921"/>
      </patternFill>
    </fill>
    <fill>
      <patternFill patternType="darkGray">
        <fgColor theme="0"/>
        <bgColor theme="7" tint="0.39997558519241921"/>
      </patternFill>
    </fill>
    <fill>
      <patternFill patternType="solid">
        <fgColor theme="3" tint="0.59999389629810485"/>
        <bgColor indexed="64"/>
      </patternFill>
    </fill>
  </fills>
  <borders count="40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hair">
        <color theme="0" tint="-0.249977111117893"/>
      </left>
      <right style="hair">
        <color theme="0" tint="-0.249977111117893"/>
      </right>
      <top style="hair">
        <color theme="0" tint="-0.249977111117893"/>
      </top>
      <bottom style="hair">
        <color theme="0" tint="-0.249977111117893"/>
      </bottom>
      <diagonal/>
    </border>
    <border>
      <left/>
      <right style="hair">
        <color theme="0" tint="-0.249977111117893"/>
      </right>
      <top style="hair">
        <color theme="0" tint="-0.249977111117893"/>
      </top>
      <bottom style="hair">
        <color theme="0" tint="-0.249977111117893"/>
      </bottom>
      <diagonal/>
    </border>
    <border>
      <left style="hair">
        <color theme="0" tint="-0.249977111117893"/>
      </left>
      <right style="thin">
        <color theme="0" tint="-0.249977111117893"/>
      </right>
      <top style="hair">
        <color theme="0" tint="-0.249977111117893"/>
      </top>
      <bottom style="hair">
        <color theme="0" tint="-0.249977111117893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hair">
        <color theme="0" tint="-0.249977111117893"/>
      </left>
      <right style="hair">
        <color theme="0" tint="-0.249977111117893"/>
      </right>
      <top/>
      <bottom style="hair">
        <color theme="0" tint="-0.249977111117893"/>
      </bottom>
      <diagonal/>
    </border>
    <border>
      <left style="medium">
        <color theme="0" tint="-0.499984740745262"/>
      </left>
      <right style="thin">
        <color theme="0" tint="-0.499984740745262"/>
      </right>
      <top style="medium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theme="0" tint="-0.499984740745262"/>
      </top>
      <bottom style="thin">
        <color theme="0" tint="-0.499984740745262"/>
      </bottom>
      <diagonal/>
    </border>
    <border>
      <left style="medium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medium">
        <color theme="0" tint="-0.499984740745262"/>
      </left>
      <right style="thin">
        <color theme="0" tint="-0.499984740745262"/>
      </right>
      <top/>
      <bottom style="medium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medium">
        <color theme="0" tint="-0.499984740745262"/>
      </bottom>
      <diagonal/>
    </border>
    <border>
      <left style="medium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medium">
        <color rgb="FFDFE8F6"/>
      </left>
      <right style="medium">
        <color rgb="FFDFE8F6"/>
      </right>
      <top style="medium">
        <color rgb="FFDFE8F6"/>
      </top>
      <bottom style="medium">
        <color rgb="FFDFE8F6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 style="thin">
        <color rgb="FFAD422E"/>
      </left>
      <right style="thin">
        <color rgb="FFAD422E"/>
      </right>
      <top style="thin">
        <color rgb="FFAD422E"/>
      </top>
      <bottom style="thin">
        <color rgb="FFAD422E"/>
      </bottom>
      <diagonal/>
    </border>
    <border>
      <left/>
      <right/>
      <top/>
      <bottom style="thin">
        <color rgb="FFAD422E"/>
      </bottom>
      <diagonal/>
    </border>
    <border>
      <left style="thin">
        <color rgb="FFAD422E"/>
      </left>
      <right style="thin">
        <color rgb="FFAD422E"/>
      </right>
      <top style="thin">
        <color rgb="FFAD422E"/>
      </top>
      <bottom/>
      <diagonal/>
    </border>
    <border>
      <left style="thin">
        <color rgb="FFAD422E"/>
      </left>
      <right style="thin">
        <color rgb="FFAD422E"/>
      </right>
      <top/>
      <bottom style="thin">
        <color rgb="FFAD422E"/>
      </bottom>
      <diagonal/>
    </border>
    <border>
      <left/>
      <right/>
      <top style="thin">
        <color rgb="FFAD422E"/>
      </top>
      <bottom/>
      <diagonal/>
    </border>
    <border>
      <left style="thin">
        <color indexed="64"/>
      </left>
      <right style="thin">
        <color theme="0" tint="-0.249977111117893"/>
      </right>
      <top style="thin">
        <color indexed="64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indexed="64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indexed="64"/>
      </right>
      <top style="thin">
        <color indexed="64"/>
      </top>
      <bottom style="thin">
        <color theme="0" tint="-0.249977111117893"/>
      </bottom>
      <diagonal/>
    </border>
    <border>
      <left style="thin">
        <color indexed="64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64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 style="hair">
        <color theme="0" tint="-0.249977111117893"/>
      </top>
      <bottom style="hair">
        <color theme="0" tint="-0.249977111117893"/>
      </bottom>
      <diagonal/>
    </border>
    <border>
      <left style="thin">
        <color theme="0" tint="-0.499984740745262"/>
      </left>
      <right/>
      <top/>
      <bottom/>
      <diagonal/>
    </border>
    <border>
      <left style="thin">
        <color theme="0" tint="-0.499984740745262"/>
      </left>
      <right/>
      <top/>
      <bottom style="medium">
        <color theme="0" tint="-0.499984740745262"/>
      </bottom>
      <diagonal/>
    </border>
    <border>
      <left style="thin">
        <color indexed="64"/>
      </left>
      <right style="thin">
        <color theme="0" tint="-0.499984740745262"/>
      </right>
      <top/>
      <bottom/>
      <diagonal/>
    </border>
    <border>
      <left style="thin">
        <color indexed="64"/>
      </left>
      <right style="thin">
        <color theme="0" tint="-0.499984740745262"/>
      </right>
      <top/>
      <bottom style="medium">
        <color theme="0" tint="-0.499984740745262"/>
      </bottom>
      <diagonal/>
    </border>
    <border>
      <left style="thin">
        <color indexed="64"/>
      </left>
      <right style="hair">
        <color theme="0" tint="-0.249977111117893"/>
      </right>
      <top/>
      <bottom style="hair">
        <color theme="0" tint="-0.249977111117893"/>
      </bottom>
      <diagonal/>
    </border>
    <border>
      <left style="hair">
        <color theme="0" tint="-0.249977111117893"/>
      </left>
      <right/>
      <top style="hair">
        <color theme="0" tint="-0.249977111117893"/>
      </top>
      <bottom style="hair">
        <color theme="0" tint="-0.249977111117893"/>
      </bottom>
      <diagonal/>
    </border>
    <border>
      <left style="thin">
        <color indexed="64"/>
      </left>
      <right style="hair">
        <color theme="0" tint="-0.249977111117893"/>
      </right>
      <top style="hair">
        <color theme="0" tint="-0.249977111117893"/>
      </top>
      <bottom style="hair">
        <color theme="0" tint="-0.249977111117893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</borders>
  <cellStyleXfs count="4">
    <xf numFmtId="0" fontId="0" fillId="0" borderId="0"/>
    <xf numFmtId="0" fontId="3" fillId="0" borderId="0"/>
    <xf numFmtId="164" fontId="4" fillId="0" borderId="0" applyFont="0" applyFill="0" applyBorder="0" applyAlignment="0" applyProtection="0"/>
    <xf numFmtId="43" fontId="4" fillId="0" borderId="0" applyFont="0" applyFill="0" applyBorder="0" applyAlignment="0" applyProtection="0"/>
  </cellStyleXfs>
  <cellXfs count="158">
    <xf numFmtId="0" fontId="0" fillId="0" borderId="0" xfId="0"/>
    <xf numFmtId="0" fontId="2" fillId="0" borderId="0" xfId="0" applyFont="1" applyFill="1" applyBorder="1" applyAlignment="1" applyProtection="1">
      <alignment vertical="center"/>
      <protection hidden="1"/>
    </xf>
    <xf numFmtId="0" fontId="10" fillId="0" borderId="0" xfId="0" applyFont="1" applyFill="1" applyBorder="1" applyAlignment="1" applyProtection="1">
      <alignment horizontal="right" vertical="center"/>
      <protection hidden="1"/>
    </xf>
    <xf numFmtId="0" fontId="9" fillId="6" borderId="7" xfId="0" applyFont="1" applyFill="1" applyBorder="1" applyAlignment="1" applyProtection="1">
      <alignment horizontal="center" vertical="center"/>
      <protection hidden="1"/>
    </xf>
    <xf numFmtId="0" fontId="14" fillId="0" borderId="14" xfId="0" applyFont="1" applyFill="1" applyBorder="1" applyAlignment="1" applyProtection="1">
      <alignment horizontal="center" vertical="center"/>
      <protection hidden="1"/>
    </xf>
    <xf numFmtId="0" fontId="14" fillId="0" borderId="14" xfId="0" applyFont="1" applyFill="1" applyBorder="1" applyAlignment="1" applyProtection="1">
      <alignment horizontal="left" vertical="center" indent="1"/>
      <protection hidden="1"/>
    </xf>
    <xf numFmtId="0" fontId="12" fillId="0" borderId="16" xfId="0" applyFont="1" applyFill="1" applyBorder="1" applyAlignment="1" applyProtection="1">
      <alignment horizontal="center" vertical="center"/>
      <protection hidden="1"/>
    </xf>
    <xf numFmtId="0" fontId="13" fillId="9" borderId="0" xfId="0" applyFont="1" applyFill="1"/>
    <xf numFmtId="0" fontId="0" fillId="10" borderId="0" xfId="0" applyFill="1"/>
    <xf numFmtId="0" fontId="0" fillId="2" borderId="0" xfId="0" applyFill="1"/>
    <xf numFmtId="0" fontId="0" fillId="11" borderId="0" xfId="0" applyFill="1"/>
    <xf numFmtId="0" fontId="16" fillId="0" borderId="0" xfId="0" applyFont="1"/>
    <xf numFmtId="0" fontId="16" fillId="2" borderId="0" xfId="0" applyFont="1" applyFill="1"/>
    <xf numFmtId="0" fontId="1" fillId="0" borderId="0" xfId="0" applyFont="1"/>
    <xf numFmtId="0" fontId="17" fillId="0" borderId="0" xfId="0" applyFont="1"/>
    <xf numFmtId="0" fontId="18" fillId="3" borderId="0" xfId="0" applyFont="1" applyFill="1"/>
    <xf numFmtId="0" fontId="19" fillId="0" borderId="0" xfId="0" applyFont="1"/>
    <xf numFmtId="0" fontId="22" fillId="12" borderId="17" xfId="0" applyFont="1" applyFill="1" applyBorder="1" applyAlignment="1">
      <alignment horizontal="center" vertical="center" wrapText="1"/>
    </xf>
    <xf numFmtId="0" fontId="23" fillId="13" borderId="0" xfId="0" applyFont="1" applyFill="1" applyAlignment="1">
      <alignment vertical="center" wrapText="1"/>
    </xf>
    <xf numFmtId="0" fontId="23" fillId="14" borderId="0" xfId="0" applyFont="1" applyFill="1" applyAlignment="1">
      <alignment vertical="center" wrapText="1"/>
    </xf>
    <xf numFmtId="0" fontId="0" fillId="0" borderId="0" xfId="0" applyFill="1" applyAlignment="1">
      <alignment horizontal="left" indent="1"/>
    </xf>
    <xf numFmtId="0" fontId="2" fillId="0" borderId="0" xfId="0" applyFont="1" applyFill="1" applyAlignment="1">
      <alignment horizontal="left" indent="1"/>
    </xf>
    <xf numFmtId="0" fontId="1" fillId="0" borderId="0" xfId="0" applyFont="1" applyAlignment="1">
      <alignment horizontal="left" indent="1"/>
    </xf>
    <xf numFmtId="0" fontId="0" fillId="2" borderId="0" xfId="0" applyFill="1" applyAlignment="1">
      <alignment horizontal="left" indent="1"/>
    </xf>
    <xf numFmtId="0" fontId="0" fillId="0" borderId="0" xfId="0" quotePrefix="1" applyFill="1" applyAlignment="1">
      <alignment horizontal="left" indent="1"/>
    </xf>
    <xf numFmtId="0" fontId="1" fillId="0" borderId="0" xfId="0" applyFont="1" applyFill="1" applyAlignment="1">
      <alignment horizontal="left" indent="1"/>
    </xf>
    <xf numFmtId="0" fontId="5" fillId="17" borderId="8" xfId="0" applyFont="1" applyFill="1" applyBorder="1" applyAlignment="1" applyProtection="1">
      <alignment horizontal="left" vertical="center" indent="1"/>
      <protection locked="0" hidden="1"/>
    </xf>
    <xf numFmtId="14" fontId="1" fillId="0" borderId="0" xfId="0" applyNumberFormat="1" applyFont="1" applyFill="1" applyAlignment="1">
      <alignment horizontal="left" indent="1"/>
    </xf>
    <xf numFmtId="0" fontId="24" fillId="0" borderId="0" xfId="0" applyFont="1" applyAlignment="1"/>
    <xf numFmtId="0" fontId="0" fillId="0" borderId="0" xfId="0" applyAlignment="1"/>
    <xf numFmtId="14" fontId="25" fillId="0" borderId="0" xfId="0" applyNumberFormat="1" applyFont="1" applyAlignment="1">
      <alignment horizontal="left"/>
    </xf>
    <xf numFmtId="0" fontId="25" fillId="0" borderId="0" xfId="0" applyFont="1" applyAlignment="1"/>
    <xf numFmtId="4" fontId="25" fillId="0" borderId="0" xfId="0" applyNumberFormat="1" applyFont="1" applyAlignment="1">
      <alignment horizontal="right"/>
    </xf>
    <xf numFmtId="14" fontId="1" fillId="0" borderId="0" xfId="0" applyNumberFormat="1" applyFont="1"/>
    <xf numFmtId="0" fontId="0" fillId="0" borderId="0" xfId="0" applyFill="1" applyAlignment="1"/>
    <xf numFmtId="0" fontId="0" fillId="0" borderId="20" xfId="0" applyBorder="1" applyAlignment="1">
      <alignment vertical="center" wrapText="1"/>
    </xf>
    <xf numFmtId="0" fontId="0" fillId="0" borderId="20" xfId="0" applyBorder="1" applyAlignment="1">
      <alignment horizontal="right" vertical="center" wrapText="1"/>
    </xf>
    <xf numFmtId="0" fontId="0" fillId="0" borderId="22" xfId="0" applyBorder="1" applyAlignment="1">
      <alignment horizontal="center" vertical="center"/>
    </xf>
    <xf numFmtId="0" fontId="28" fillId="0" borderId="23" xfId="0" applyFon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0" xfId="0" applyBorder="1" applyAlignment="1">
      <alignment horizontal="center" vertical="center" wrapText="1"/>
    </xf>
    <xf numFmtId="0" fontId="0" fillId="0" borderId="20" xfId="0" applyBorder="1" applyAlignment="1">
      <alignment horizontal="right" vertical="center"/>
    </xf>
    <xf numFmtId="0" fontId="0" fillId="0" borderId="20" xfId="0" quotePrefix="1" applyBorder="1" applyAlignment="1">
      <alignment horizontal="center" vertical="center"/>
    </xf>
    <xf numFmtId="0" fontId="0" fillId="16" borderId="0" xfId="0" applyFill="1" applyAlignment="1">
      <alignment horizontal="left"/>
    </xf>
    <xf numFmtId="0" fontId="0" fillId="15" borderId="0" xfId="0" applyFill="1" applyAlignment="1">
      <alignment horizontal="left"/>
    </xf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7" fontId="0" fillId="0" borderId="0" xfId="0" quotePrefix="1" applyNumberFormat="1" applyAlignment="1">
      <alignment horizontal="left"/>
    </xf>
    <xf numFmtId="0" fontId="6" fillId="6" borderId="2" xfId="0" applyFont="1" applyFill="1" applyBorder="1" applyAlignment="1" applyProtection="1">
      <alignment horizontal="center" vertical="center" wrapText="1"/>
      <protection hidden="1"/>
    </xf>
    <xf numFmtId="0" fontId="0" fillId="0" borderId="0" xfId="0" applyAlignment="1">
      <alignment horizontal="left" indent="1"/>
    </xf>
    <xf numFmtId="14" fontId="0" fillId="0" borderId="0" xfId="0" applyNumberFormat="1" applyAlignment="1">
      <alignment horizontal="left" indent="1"/>
    </xf>
    <xf numFmtId="14" fontId="0" fillId="0" borderId="0" xfId="0" applyNumberFormat="1" applyFill="1" applyAlignment="1">
      <alignment horizontal="left" indent="1"/>
    </xf>
    <xf numFmtId="14" fontId="0" fillId="2" borderId="0" xfId="0" applyNumberFormat="1" applyFill="1" applyAlignment="1">
      <alignment horizontal="left" indent="1"/>
    </xf>
    <xf numFmtId="0" fontId="9" fillId="6" borderId="29" xfId="0" applyFont="1" applyFill="1" applyBorder="1" applyAlignment="1" applyProtection="1">
      <alignment horizontal="center" vertical="center"/>
      <protection hidden="1"/>
    </xf>
    <xf numFmtId="0" fontId="0" fillId="0" borderId="0" xfId="0" applyAlignment="1">
      <alignment horizontal="right"/>
    </xf>
    <xf numFmtId="0" fontId="1" fillId="0" borderId="0" xfId="0" applyFont="1" applyFill="1" applyAlignment="1">
      <alignment horizontal="right" indent="1"/>
    </xf>
    <xf numFmtId="164" fontId="0" fillId="0" borderId="0" xfId="2" applyNumberFormat="1" applyFont="1"/>
    <xf numFmtId="164" fontId="12" fillId="0" borderId="16" xfId="2" applyNumberFormat="1" applyFont="1" applyFill="1" applyBorder="1" applyAlignment="1" applyProtection="1">
      <alignment horizontal="center" vertical="center"/>
      <protection hidden="1"/>
    </xf>
    <xf numFmtId="164" fontId="14" fillId="0" borderId="14" xfId="2" applyNumberFormat="1" applyFont="1" applyFill="1" applyBorder="1" applyAlignment="1" applyProtection="1">
      <alignment horizontal="left" vertical="center" indent="1"/>
      <protection hidden="1"/>
    </xf>
    <xf numFmtId="164" fontId="1" fillId="0" borderId="30" xfId="2" applyNumberFormat="1" applyFont="1" applyFill="1" applyBorder="1" applyAlignment="1" applyProtection="1">
      <alignment horizontal="left" vertical="center" indent="2"/>
      <protection hidden="1"/>
    </xf>
    <xf numFmtId="0" fontId="12" fillId="0" borderId="31" xfId="0" applyFont="1" applyFill="1" applyBorder="1" applyAlignment="1" applyProtection="1">
      <alignment horizontal="center" vertical="center"/>
      <protection hidden="1"/>
    </xf>
    <xf numFmtId="0" fontId="14" fillId="0" borderId="32" xfId="0" applyFont="1" applyFill="1" applyBorder="1" applyAlignment="1" applyProtection="1">
      <alignment horizontal="left" vertical="center" indent="1"/>
      <protection hidden="1"/>
    </xf>
    <xf numFmtId="0" fontId="12" fillId="0" borderId="33" xfId="0" applyFont="1" applyFill="1" applyBorder="1" applyAlignment="1" applyProtection="1">
      <alignment horizontal="center" vertical="center"/>
      <protection hidden="1"/>
    </xf>
    <xf numFmtId="0" fontId="14" fillId="0" borderId="34" xfId="0" applyFont="1" applyFill="1" applyBorder="1" applyAlignment="1" applyProtection="1">
      <alignment horizontal="left" vertical="center" indent="1"/>
      <protection hidden="1"/>
    </xf>
    <xf numFmtId="0" fontId="9" fillId="21" borderId="29" xfId="0" applyFont="1" applyFill="1" applyBorder="1" applyAlignment="1" applyProtection="1">
      <alignment horizontal="center" vertical="center"/>
      <protection hidden="1"/>
    </xf>
    <xf numFmtId="0" fontId="9" fillId="21" borderId="7" xfId="0" applyFont="1" applyFill="1" applyBorder="1" applyAlignment="1" applyProtection="1">
      <alignment horizontal="center" vertical="center"/>
      <protection hidden="1"/>
    </xf>
    <xf numFmtId="164" fontId="7" fillId="0" borderId="37" xfId="2" applyNumberFormat="1" applyFont="1" applyFill="1" applyBorder="1" applyAlignment="1" applyProtection="1">
      <alignment vertical="center"/>
      <protection hidden="1"/>
    </xf>
    <xf numFmtId="164" fontId="7" fillId="0" borderId="4" xfId="2" applyNumberFormat="1" applyFont="1" applyFill="1" applyBorder="1" applyAlignment="1" applyProtection="1">
      <alignment vertical="center"/>
      <protection hidden="1"/>
    </xf>
    <xf numFmtId="0" fontId="9" fillId="22" borderId="7" xfId="0" applyFont="1" applyFill="1" applyBorder="1" applyAlignment="1" applyProtection="1">
      <alignment horizontal="center" vertical="center"/>
      <protection hidden="1"/>
    </xf>
    <xf numFmtId="0" fontId="9" fillId="22" borderId="19" xfId="0" applyFont="1" applyFill="1" applyBorder="1" applyAlignment="1" applyProtection="1">
      <alignment horizontal="center" vertical="center"/>
      <protection hidden="1"/>
    </xf>
    <xf numFmtId="0" fontId="6" fillId="6" borderId="28" xfId="0" applyFont="1" applyFill="1" applyBorder="1" applyAlignment="1" applyProtection="1">
      <alignment horizontal="center" vertical="center" wrapText="1"/>
      <protection hidden="1"/>
    </xf>
    <xf numFmtId="167" fontId="7" fillId="0" borderId="35" xfId="2" applyNumberFormat="1" applyFont="1" applyFill="1" applyBorder="1" applyAlignment="1" applyProtection="1">
      <alignment vertical="center"/>
      <protection hidden="1"/>
    </xf>
    <xf numFmtId="167" fontId="7" fillId="0" borderId="3" xfId="2" applyNumberFormat="1" applyFont="1" applyFill="1" applyBorder="1" applyAlignment="1" applyProtection="1">
      <alignment vertical="center"/>
      <protection hidden="1"/>
    </xf>
    <xf numFmtId="167" fontId="7" fillId="0" borderId="36" xfId="2" applyNumberFormat="1" applyFont="1" applyFill="1" applyBorder="1" applyAlignment="1" applyProtection="1">
      <alignment vertical="center"/>
      <protection hidden="1"/>
    </xf>
    <xf numFmtId="14" fontId="29" fillId="5" borderId="25" xfId="0" applyNumberFormat="1" applyFont="1" applyFill="1" applyBorder="1" applyAlignment="1" applyProtection="1">
      <alignment vertical="center"/>
      <protection hidden="1"/>
    </xf>
    <xf numFmtId="0" fontId="0" fillId="0" borderId="0" xfId="0" applyFont="1" applyAlignment="1">
      <alignment horizontal="right"/>
    </xf>
    <xf numFmtId="0" fontId="0" fillId="0" borderId="0" xfId="0" applyFont="1"/>
    <xf numFmtId="0" fontId="2" fillId="0" borderId="5" xfId="0" applyFont="1" applyFill="1" applyBorder="1" applyAlignment="1" applyProtection="1">
      <alignment horizontal="left" vertical="center" indent="2"/>
      <protection hidden="1"/>
    </xf>
    <xf numFmtId="0" fontId="12" fillId="8" borderId="26" xfId="0" applyFont="1" applyFill="1" applyBorder="1" applyAlignment="1" applyProtection="1">
      <alignment horizontal="center" vertical="center"/>
      <protection hidden="1"/>
    </xf>
    <xf numFmtId="0" fontId="0" fillId="16" borderId="0" xfId="0" applyFill="1" applyAlignment="1">
      <alignment horizontal="left" indent="1"/>
    </xf>
    <xf numFmtId="0" fontId="0" fillId="0" borderId="0" xfId="0" applyNumberFormat="1" applyAlignment="1">
      <alignment horizontal="left" indent="1"/>
    </xf>
    <xf numFmtId="0" fontId="12" fillId="0" borderId="15" xfId="0" applyFont="1" applyFill="1" applyBorder="1" applyAlignment="1" applyProtection="1">
      <alignment horizontal="left" vertical="center" indent="1"/>
      <protection hidden="1"/>
    </xf>
    <xf numFmtId="0" fontId="14" fillId="0" borderId="13" xfId="0" applyFont="1" applyFill="1" applyBorder="1" applyAlignment="1" applyProtection="1">
      <alignment horizontal="left" vertical="center" indent="1"/>
      <protection hidden="1"/>
    </xf>
    <xf numFmtId="0" fontId="8" fillId="0" borderId="3" xfId="0" applyFont="1" applyFill="1" applyBorder="1" applyAlignment="1" applyProtection="1">
      <alignment horizontal="left" vertical="center" indent="1"/>
      <protection hidden="1"/>
    </xf>
    <xf numFmtId="164" fontId="0" fillId="0" borderId="0" xfId="0" applyNumberFormat="1"/>
    <xf numFmtId="164" fontId="1" fillId="0" borderId="0" xfId="2" applyNumberFormat="1" applyFont="1" applyFill="1" applyAlignment="1">
      <alignment horizontal="left" indent="1"/>
    </xf>
    <xf numFmtId="169" fontId="1" fillId="0" borderId="0" xfId="0" applyNumberFormat="1" applyFont="1" applyFill="1" applyAlignment="1">
      <alignment horizontal="left" indent="1"/>
    </xf>
    <xf numFmtId="164" fontId="1" fillId="0" borderId="0" xfId="2" applyNumberFormat="1" applyFont="1" applyFill="1" applyAlignment="1">
      <alignment horizontal="right" indent="1"/>
    </xf>
    <xf numFmtId="2" fontId="1" fillId="0" borderId="0" xfId="0" applyNumberFormat="1" applyFont="1" applyFill="1" applyAlignment="1">
      <alignment horizontal="right" indent="1"/>
    </xf>
    <xf numFmtId="166" fontId="0" fillId="4" borderId="38" xfId="0" applyNumberFormat="1" applyFill="1" applyBorder="1" applyAlignment="1">
      <alignment horizontal="right"/>
    </xf>
    <xf numFmtId="169" fontId="1" fillId="0" borderId="0" xfId="0" applyNumberFormat="1" applyFont="1" applyFill="1" applyAlignment="1">
      <alignment horizontal="right" indent="1"/>
    </xf>
    <xf numFmtId="0" fontId="0" fillId="0" borderId="0" xfId="0" applyFill="1" applyAlignment="1">
      <alignment horizontal="right" indent="1"/>
    </xf>
    <xf numFmtId="164" fontId="0" fillId="0" borderId="0" xfId="0" applyNumberFormat="1" applyAlignment="1">
      <alignment horizontal="right"/>
    </xf>
    <xf numFmtId="164" fontId="0" fillId="4" borderId="38" xfId="0" applyNumberFormat="1" applyFill="1" applyBorder="1" applyAlignment="1">
      <alignment horizontal="right"/>
    </xf>
    <xf numFmtId="166" fontId="0" fillId="0" borderId="0" xfId="0" applyNumberFormat="1" applyFill="1" applyBorder="1" applyAlignment="1">
      <alignment horizontal="right"/>
    </xf>
    <xf numFmtId="0" fontId="0" fillId="0" borderId="0" xfId="0" applyFill="1"/>
    <xf numFmtId="164" fontId="0" fillId="0" borderId="0" xfId="0" applyNumberFormat="1" applyFill="1" applyBorder="1" applyAlignment="1">
      <alignment horizontal="right"/>
    </xf>
    <xf numFmtId="0" fontId="16" fillId="0" borderId="0" xfId="0" applyFont="1" applyFill="1" applyAlignment="1">
      <alignment horizontal="right" indent="1"/>
    </xf>
    <xf numFmtId="164" fontId="16" fillId="0" borderId="0" xfId="2" applyNumberFormat="1" applyFont="1" applyFill="1" applyAlignment="1">
      <alignment horizontal="left" indent="1"/>
    </xf>
    <xf numFmtId="0" fontId="29" fillId="23" borderId="0" xfId="0" applyFont="1" applyFill="1" applyAlignment="1">
      <alignment horizontal="center" vertical="center"/>
    </xf>
    <xf numFmtId="0" fontId="32" fillId="0" borderId="0" xfId="0" applyFont="1"/>
    <xf numFmtId="0" fontId="2" fillId="16" borderId="0" xfId="0" applyFont="1" applyFill="1"/>
    <xf numFmtId="167" fontId="2" fillId="0" borderId="3" xfId="2" applyNumberFormat="1" applyFont="1" applyFill="1" applyBorder="1" applyAlignment="1" applyProtection="1">
      <alignment vertical="center"/>
      <protection hidden="1"/>
    </xf>
    <xf numFmtId="0" fontId="33" fillId="0" borderId="0" xfId="0" applyFont="1"/>
    <xf numFmtId="14" fontId="0" fillId="16" borderId="0" xfId="0" applyNumberFormat="1" applyFill="1" applyAlignment="1">
      <alignment wrapText="1"/>
    </xf>
    <xf numFmtId="0" fontId="0" fillId="16" borderId="0" xfId="0" applyFill="1" applyAlignment="1">
      <alignment wrapText="1"/>
    </xf>
    <xf numFmtId="0" fontId="33" fillId="0" borderId="0" xfId="0" applyFont="1" applyFill="1" applyAlignment="1">
      <alignment wrapText="1"/>
    </xf>
    <xf numFmtId="0" fontId="33" fillId="0" borderId="0" xfId="0" applyFont="1" applyAlignment="1">
      <alignment wrapText="1"/>
    </xf>
    <xf numFmtId="0" fontId="0" fillId="0" borderId="0" xfId="0" applyAlignment="1">
      <alignment wrapText="1"/>
    </xf>
    <xf numFmtId="14" fontId="0" fillId="0" borderId="39" xfId="0" applyNumberFormat="1" applyFill="1" applyBorder="1" applyAlignment="1"/>
    <xf numFmtId="0" fontId="0" fillId="0" borderId="39" xfId="0" applyFill="1" applyBorder="1" applyAlignment="1"/>
    <xf numFmtId="0" fontId="0" fillId="0" borderId="39" xfId="0" applyFill="1" applyBorder="1" applyAlignment="1">
      <alignment wrapText="1"/>
    </xf>
    <xf numFmtId="0" fontId="0" fillId="0" borderId="0" xfId="0" applyAlignment="1">
      <alignment horizontal="center" vertical="center"/>
    </xf>
    <xf numFmtId="0" fontId="2" fillId="0" borderId="0" xfId="0" applyFont="1" applyFill="1" applyAlignment="1">
      <alignment wrapText="1"/>
    </xf>
    <xf numFmtId="0" fontId="0" fillId="19" borderId="0" xfId="0" applyFill="1" applyAlignment="1">
      <alignment horizontal="center" vertical="center"/>
    </xf>
    <xf numFmtId="14" fontId="0" fillId="0" borderId="0" xfId="0" applyNumberFormat="1"/>
    <xf numFmtId="170" fontId="0" fillId="0" borderId="0" xfId="0" applyNumberFormat="1"/>
    <xf numFmtId="0" fontId="0" fillId="0" borderId="0" xfId="0" pivotButton="1"/>
    <xf numFmtId="0" fontId="12" fillId="18" borderId="10" xfId="0" applyFont="1" applyFill="1" applyBorder="1" applyAlignment="1" applyProtection="1">
      <alignment horizontal="center" vertical="center" wrapText="1"/>
      <protection hidden="1"/>
    </xf>
    <xf numFmtId="0" fontId="12" fillId="18" borderId="1" xfId="0" applyFont="1" applyFill="1" applyBorder="1" applyAlignment="1" applyProtection="1">
      <alignment horizontal="center" vertical="center" wrapText="1"/>
      <protection hidden="1"/>
    </xf>
    <xf numFmtId="0" fontId="12" fillId="18" borderId="6" xfId="0" applyFont="1" applyFill="1" applyBorder="1" applyAlignment="1" applyProtection="1">
      <alignment horizontal="center" vertical="center" wrapText="1"/>
      <protection hidden="1"/>
    </xf>
    <xf numFmtId="0" fontId="12" fillId="20" borderId="10" xfId="0" applyFont="1" applyFill="1" applyBorder="1" applyAlignment="1" applyProtection="1">
      <alignment horizontal="center" vertical="center" wrapText="1"/>
      <protection hidden="1"/>
    </xf>
    <xf numFmtId="0" fontId="12" fillId="20" borderId="1" xfId="0" applyFont="1" applyFill="1" applyBorder="1" applyAlignment="1" applyProtection="1">
      <alignment horizontal="center" vertical="center" wrapText="1"/>
      <protection hidden="1"/>
    </xf>
    <xf numFmtId="0" fontId="12" fillId="20" borderId="6" xfId="0" applyFont="1" applyFill="1" applyBorder="1" applyAlignment="1" applyProtection="1">
      <alignment horizontal="center" vertical="center" wrapText="1"/>
      <protection hidden="1"/>
    </xf>
    <xf numFmtId="0" fontId="12" fillId="5" borderId="9" xfId="0" applyFont="1" applyFill="1" applyBorder="1" applyAlignment="1" applyProtection="1">
      <alignment horizontal="left" vertical="center" indent="1"/>
      <protection hidden="1"/>
    </xf>
    <xf numFmtId="0" fontId="12" fillId="5" borderId="11" xfId="0" applyFont="1" applyFill="1" applyBorder="1" applyAlignment="1" applyProtection="1">
      <alignment horizontal="left" vertical="center" indent="1"/>
      <protection hidden="1"/>
    </xf>
    <xf numFmtId="0" fontId="12" fillId="5" borderId="12" xfId="0" applyFont="1" applyFill="1" applyBorder="1" applyAlignment="1" applyProtection="1">
      <alignment horizontal="left" vertical="center" indent="1"/>
      <protection hidden="1"/>
    </xf>
    <xf numFmtId="0" fontId="12" fillId="5" borderId="10" xfId="0" applyFont="1" applyFill="1" applyBorder="1" applyAlignment="1" applyProtection="1">
      <alignment horizontal="center" vertical="center"/>
      <protection hidden="1"/>
    </xf>
    <xf numFmtId="0" fontId="12" fillId="5" borderId="1" xfId="0" applyFont="1" applyFill="1" applyBorder="1" applyAlignment="1" applyProtection="1">
      <alignment horizontal="center" vertical="center"/>
      <protection hidden="1"/>
    </xf>
    <xf numFmtId="0" fontId="12" fillId="5" borderId="6" xfId="0" applyFont="1" applyFill="1" applyBorder="1" applyAlignment="1" applyProtection="1">
      <alignment horizontal="center" vertical="center"/>
      <protection hidden="1"/>
    </xf>
    <xf numFmtId="168" fontId="31" fillId="5" borderId="25" xfId="0" applyNumberFormat="1" applyFont="1" applyFill="1" applyBorder="1" applyAlignment="1" applyProtection="1">
      <alignment horizontal="center" vertical="center"/>
      <protection hidden="1"/>
    </xf>
    <xf numFmtId="168" fontId="31" fillId="5" borderId="26" xfId="0" applyNumberFormat="1" applyFont="1" applyFill="1" applyBorder="1" applyAlignment="1" applyProtection="1">
      <alignment horizontal="center" vertical="center"/>
      <protection hidden="1"/>
    </xf>
    <xf numFmtId="0" fontId="30" fillId="5" borderId="10" xfId="0" applyFont="1" applyFill="1" applyBorder="1" applyAlignment="1" applyProtection="1">
      <alignment horizontal="center" vertical="center"/>
      <protection hidden="1"/>
    </xf>
    <xf numFmtId="0" fontId="30" fillId="5" borderId="1" xfId="0" applyFont="1" applyFill="1" applyBorder="1" applyAlignment="1" applyProtection="1">
      <alignment horizontal="center" vertical="center"/>
      <protection hidden="1"/>
    </xf>
    <xf numFmtId="0" fontId="30" fillId="5" borderId="6" xfId="0" applyFont="1" applyFill="1" applyBorder="1" applyAlignment="1" applyProtection="1">
      <alignment horizontal="center" vertical="center"/>
      <protection hidden="1"/>
    </xf>
    <xf numFmtId="165" fontId="12" fillId="5" borderId="26" xfId="0" applyNumberFormat="1" applyFont="1" applyFill="1" applyBorder="1" applyAlignment="1" applyProtection="1">
      <alignment horizontal="center" vertical="center"/>
      <protection hidden="1"/>
    </xf>
    <xf numFmtId="165" fontId="12" fillId="5" borderId="27" xfId="0" applyNumberFormat="1" applyFont="1" applyFill="1" applyBorder="1" applyAlignment="1" applyProtection="1">
      <alignment horizontal="center" vertical="center"/>
      <protection hidden="1"/>
    </xf>
    <xf numFmtId="0" fontId="2" fillId="7" borderId="28" xfId="0" applyFont="1" applyFill="1" applyBorder="1" applyAlignment="1" applyProtection="1">
      <alignment horizontal="center" vertical="center"/>
      <protection hidden="1"/>
    </xf>
    <xf numFmtId="0" fontId="2" fillId="7" borderId="2" xfId="0" applyFont="1" applyFill="1" applyBorder="1" applyAlignment="1" applyProtection="1">
      <alignment horizontal="center" vertical="center"/>
      <protection hidden="1"/>
    </xf>
    <xf numFmtId="0" fontId="2" fillId="7" borderId="2" xfId="0" applyFont="1" applyFill="1" applyBorder="1" applyAlignment="1" applyProtection="1">
      <alignment horizontal="center" vertical="center" wrapText="1"/>
      <protection hidden="1"/>
    </xf>
    <xf numFmtId="0" fontId="2" fillId="7" borderId="18" xfId="0" applyFont="1" applyFill="1" applyBorder="1" applyAlignment="1" applyProtection="1">
      <alignment horizontal="center" vertical="center" wrapText="1"/>
      <protection hidden="1"/>
    </xf>
    <xf numFmtId="168" fontId="30" fillId="5" borderId="25" xfId="0" applyNumberFormat="1" applyFont="1" applyFill="1" applyBorder="1" applyAlignment="1" applyProtection="1">
      <alignment horizontal="center" vertical="center"/>
      <protection hidden="1"/>
    </xf>
    <xf numFmtId="168" fontId="30" fillId="5" borderId="26" xfId="0" applyNumberFormat="1" applyFont="1" applyFill="1" applyBorder="1" applyAlignment="1" applyProtection="1">
      <alignment horizontal="center" vertical="center"/>
      <protection hidden="1"/>
    </xf>
    <xf numFmtId="0" fontId="27" fillId="0" borderId="24" xfId="0" applyFont="1" applyBorder="1" applyAlignment="1">
      <alignment vertical="center" wrapText="1"/>
    </xf>
    <xf numFmtId="0" fontId="27" fillId="0" borderId="21" xfId="0" applyFont="1" applyBorder="1" applyAlignment="1">
      <alignment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27" fillId="0" borderId="0" xfId="0" applyFont="1" applyAlignment="1">
      <alignment horizontal="left" vertical="center" wrapText="1"/>
    </xf>
    <xf numFmtId="0" fontId="26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7" fillId="0" borderId="0" xfId="0" applyFont="1" applyAlignment="1">
      <alignment horizontal="right" vertical="center" wrapText="1"/>
    </xf>
    <xf numFmtId="0" fontId="27" fillId="0" borderId="0" xfId="0" applyFont="1" applyAlignment="1">
      <alignment horizontal="right" vertical="top" wrapText="1"/>
    </xf>
    <xf numFmtId="0" fontId="23" fillId="13" borderId="0" xfId="0" applyFont="1" applyFill="1" applyAlignment="1">
      <alignment vertical="center" wrapText="1"/>
    </xf>
  </cellXfs>
  <cellStyles count="4">
    <cellStyle name="Comma" xfId="2" builtinId="3"/>
    <cellStyle name="Comma 2" xfId="3"/>
    <cellStyle name="Normal" xfId="0" builtinId="0"/>
    <cellStyle name="Normal 2" xfId="1"/>
  </cellStyles>
  <dxfs count="38">
    <dxf>
      <numFmt numFmtId="170" formatCode="_-* #,##0_-;\-* #,##0_-;_-* &quot;-&quot;??_-;_-@_-"/>
    </dxf>
    <dxf>
      <numFmt numFmtId="170" formatCode="_-* #,##0_-;\-* #,##0_-;_-* &quot;-&quot;??_-;_-@_-"/>
    </dxf>
    <dxf>
      <numFmt numFmtId="170" formatCode="_-* #,##0_-;\-* #,##0_-;_-* &quot;-&quot;??_-;_-@_-"/>
    </dxf>
    <dxf>
      <numFmt numFmtId="170" formatCode="_-* #,##0_-;\-* #,##0_-;_-* &quot;-&quot;??_-;_-@_-"/>
    </dxf>
    <dxf>
      <numFmt numFmtId="170" formatCode="_-* #,##0_-;\-* #,##0_-;_-* &quot;-&quot;??_-;_-@_-"/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numFmt numFmtId="170" formatCode="_-* #,##0_-;\-* #,##0_-;_-* &quot;-&quot;??_-;_-@_-"/>
    </dxf>
    <dxf>
      <numFmt numFmtId="170" formatCode="_-* #,##0_-;\-* #,##0_-;_-* &quot;-&quot;??_-;_-@_-"/>
    </dxf>
    <dxf>
      <numFmt numFmtId="170" formatCode="_-* #,##0_-;\-* #,##0_-;_-* &quot;-&quot;??_-;_-@_-"/>
    </dxf>
    <dxf>
      <numFmt numFmtId="170" formatCode="_-* #,##0_-;\-* #,##0_-;_-* &quot;-&quot;??_-;_-@_-"/>
    </dxf>
    <dxf>
      <numFmt numFmtId="170" formatCode="_-* #,##0_-;\-* #,##0_-;_-* &quot;-&quot;??_-;_-@_-"/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</dxfs>
  <tableStyles count="0" defaultTableStyle="TableStyleMedium2" defaultPivotStyle="PivotStyleMedium9"/>
  <colors>
    <mruColors>
      <color rgb="FF29A3A3"/>
      <color rgb="FFE4E4E4"/>
      <color rgb="FFFEF6F0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7" Type="http://schemas.openxmlformats.org/officeDocument/2006/relationships/image" Target="../media/image12.png"/><Relationship Id="rId2" Type="http://schemas.openxmlformats.org/officeDocument/2006/relationships/image" Target="../media/image7.png"/><Relationship Id="rId1" Type="http://schemas.openxmlformats.org/officeDocument/2006/relationships/image" Target="../media/image6.png"/><Relationship Id="rId6" Type="http://schemas.openxmlformats.org/officeDocument/2006/relationships/image" Target="../media/image11.png"/><Relationship Id="rId5" Type="http://schemas.openxmlformats.org/officeDocument/2006/relationships/image" Target="../media/image10.pn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139849</xdr:colOff>
      <xdr:row>11</xdr:row>
      <xdr:rowOff>78890</xdr:rowOff>
    </xdr:from>
    <xdr:to>
      <xdr:col>13</xdr:col>
      <xdr:colOff>462820</xdr:colOff>
      <xdr:row>15</xdr:row>
      <xdr:rowOff>109275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59049" y="2051125"/>
          <a:ext cx="7028571" cy="747562"/>
        </a:xfrm>
        <a:prstGeom prst="rect">
          <a:avLst/>
        </a:prstGeom>
      </xdr:spPr>
    </xdr:pic>
    <xdr:clientData/>
  </xdr:twoCellAnchor>
  <xdr:twoCellAnchor editAs="oneCell">
    <xdr:from>
      <xdr:col>2</xdr:col>
      <xdr:colOff>346038</xdr:colOff>
      <xdr:row>19</xdr:row>
      <xdr:rowOff>47513</xdr:rowOff>
    </xdr:from>
    <xdr:to>
      <xdr:col>13</xdr:col>
      <xdr:colOff>40438</xdr:colOff>
      <xdr:row>37</xdr:row>
      <xdr:rowOff>50911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65238" y="3454101"/>
          <a:ext cx="6400000" cy="3230692"/>
        </a:xfrm>
        <a:prstGeom prst="rect">
          <a:avLst/>
        </a:prstGeom>
      </xdr:spPr>
    </xdr:pic>
    <xdr:clientData/>
  </xdr:twoCellAnchor>
  <xdr:twoCellAnchor editAs="oneCell">
    <xdr:from>
      <xdr:col>2</xdr:col>
      <xdr:colOff>286869</xdr:colOff>
      <xdr:row>2</xdr:row>
      <xdr:rowOff>134472</xdr:rowOff>
    </xdr:from>
    <xdr:to>
      <xdr:col>13</xdr:col>
      <xdr:colOff>262301</xdr:colOff>
      <xdr:row>8</xdr:row>
      <xdr:rowOff>64701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06069" y="493060"/>
          <a:ext cx="6681032" cy="1005994"/>
        </a:xfrm>
        <a:prstGeom prst="rect">
          <a:avLst/>
        </a:prstGeom>
      </xdr:spPr>
    </xdr:pic>
    <xdr:clientData/>
  </xdr:twoCellAnchor>
  <xdr:twoCellAnchor editAs="oneCell">
    <xdr:from>
      <xdr:col>13</xdr:col>
      <xdr:colOff>245306</xdr:colOff>
      <xdr:row>6</xdr:row>
      <xdr:rowOff>170329</xdr:rowOff>
    </xdr:from>
    <xdr:to>
      <xdr:col>21</xdr:col>
      <xdr:colOff>101839</xdr:colOff>
      <xdr:row>24</xdr:row>
      <xdr:rowOff>85077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170106" y="1250984"/>
          <a:ext cx="4733333" cy="3156711"/>
        </a:xfrm>
        <a:prstGeom prst="rect">
          <a:avLst/>
        </a:prstGeom>
      </xdr:spPr>
    </xdr:pic>
    <xdr:clientData/>
  </xdr:twoCellAnchor>
  <xdr:twoCellAnchor editAs="oneCell">
    <xdr:from>
      <xdr:col>16</xdr:col>
      <xdr:colOff>235527</xdr:colOff>
      <xdr:row>2</xdr:row>
      <xdr:rowOff>96983</xdr:rowOff>
    </xdr:from>
    <xdr:to>
      <xdr:col>39</xdr:col>
      <xdr:colOff>43298</xdr:colOff>
      <xdr:row>34</xdr:row>
      <xdr:rowOff>66825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989127" y="457201"/>
          <a:ext cx="13828571" cy="573333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106680</xdr:colOff>
      <xdr:row>33</xdr:row>
      <xdr:rowOff>83821</xdr:rowOff>
    </xdr:from>
    <xdr:to>
      <xdr:col>8</xdr:col>
      <xdr:colOff>192013</xdr:colOff>
      <xdr:row>39</xdr:row>
      <xdr:rowOff>171352</xdr:rowOff>
    </xdr:to>
    <xdr:grpSp>
      <xdr:nvGrpSpPr>
        <xdr:cNvPr id="7" name="Group 6"/>
        <xdr:cNvGrpSpPr/>
      </xdr:nvGrpSpPr>
      <xdr:grpSpPr>
        <a:xfrm>
          <a:off x="2270760" y="6118861"/>
          <a:ext cx="3133333" cy="1184811"/>
          <a:chOff x="2270760" y="6484621"/>
          <a:chExt cx="3133333" cy="1184811"/>
        </a:xfrm>
      </xdr:grpSpPr>
      <xdr:pic>
        <xdr:nvPicPr>
          <xdr:cNvPr id="3" name="Picture 2"/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2339340" y="6888480"/>
            <a:ext cx="2964180" cy="780952"/>
          </a:xfrm>
          <a:prstGeom prst="rect">
            <a:avLst/>
          </a:prstGeom>
        </xdr:spPr>
      </xdr:pic>
      <xdr:pic>
        <xdr:nvPicPr>
          <xdr:cNvPr id="4" name="Picture 3"/>
          <xdr:cNvPicPr>
            <a:picLocks noChangeAspect="1"/>
          </xdr:cNvPicPr>
        </xdr:nvPicPr>
        <xdr:blipFill rotWithShape="1">
          <a:blip xmlns:r="http://schemas.openxmlformats.org/officeDocument/2006/relationships" r:embed="rId2"/>
          <a:srcRect b="15778"/>
          <a:stretch/>
        </xdr:blipFill>
        <xdr:spPr>
          <a:xfrm>
            <a:off x="2270760" y="6484621"/>
            <a:ext cx="3133333" cy="457200"/>
          </a:xfrm>
          <a:prstGeom prst="rect">
            <a:avLst/>
          </a:prstGeom>
        </xdr:spPr>
      </xdr:pic>
    </xdr:grpSp>
    <xdr:clientData/>
  </xdr:twoCellAnchor>
  <xdr:twoCellAnchor editAs="oneCell">
    <xdr:from>
      <xdr:col>3</xdr:col>
      <xdr:colOff>15240</xdr:colOff>
      <xdr:row>22</xdr:row>
      <xdr:rowOff>114300</xdr:rowOff>
    </xdr:from>
    <xdr:to>
      <xdr:col>10</xdr:col>
      <xdr:colOff>588706</xdr:colOff>
      <xdr:row>27</xdr:row>
      <xdr:rowOff>30479</xdr:rowOff>
    </xdr:to>
    <xdr:pic>
      <xdr:nvPicPr>
        <xdr:cNvPr id="5" name="Picture 4"/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935" t="5217"/>
        <a:stretch/>
      </xdr:blipFill>
      <xdr:spPr>
        <a:xfrm>
          <a:off x="2179320" y="4137660"/>
          <a:ext cx="4840666" cy="830579"/>
        </a:xfrm>
        <a:prstGeom prst="rect">
          <a:avLst/>
        </a:prstGeom>
      </xdr:spPr>
    </xdr:pic>
    <xdr:clientData/>
  </xdr:twoCellAnchor>
  <xdr:twoCellAnchor editAs="oneCell">
    <xdr:from>
      <xdr:col>3</xdr:col>
      <xdr:colOff>30480</xdr:colOff>
      <xdr:row>15</xdr:row>
      <xdr:rowOff>22861</xdr:rowOff>
    </xdr:from>
    <xdr:to>
      <xdr:col>9</xdr:col>
      <xdr:colOff>198120</xdr:colOff>
      <xdr:row>18</xdr:row>
      <xdr:rowOff>150243</xdr:rowOff>
    </xdr:to>
    <xdr:pic>
      <xdr:nvPicPr>
        <xdr:cNvPr id="6" name="Picture 5"/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2105" t="14076"/>
        <a:stretch/>
      </xdr:blipFill>
      <xdr:spPr>
        <a:xfrm>
          <a:off x="2194560" y="2766061"/>
          <a:ext cx="3825240" cy="676022"/>
        </a:xfrm>
        <a:prstGeom prst="rect">
          <a:avLst/>
        </a:prstGeom>
      </xdr:spPr>
    </xdr:pic>
    <xdr:clientData/>
  </xdr:twoCellAnchor>
  <xdr:twoCellAnchor editAs="oneCell">
    <xdr:from>
      <xdr:col>13</xdr:col>
      <xdr:colOff>202626</xdr:colOff>
      <xdr:row>36</xdr:row>
      <xdr:rowOff>32658</xdr:rowOff>
    </xdr:from>
    <xdr:to>
      <xdr:col>20</xdr:col>
      <xdr:colOff>85444</xdr:colOff>
      <xdr:row>59</xdr:row>
      <xdr:rowOff>97446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459935" y="6516585"/>
          <a:ext cx="4150018" cy="4207297"/>
        </a:xfrm>
        <a:prstGeom prst="rect">
          <a:avLst/>
        </a:prstGeom>
        <a:ln w="57150">
          <a:solidFill>
            <a:srgbClr val="FF0000"/>
          </a:solidFill>
        </a:ln>
      </xdr:spPr>
    </xdr:pic>
    <xdr:clientData/>
  </xdr:twoCellAnchor>
  <xdr:twoCellAnchor editAs="oneCell">
    <xdr:from>
      <xdr:col>13</xdr:col>
      <xdr:colOff>169882</xdr:colOff>
      <xdr:row>9</xdr:row>
      <xdr:rowOff>109949</xdr:rowOff>
    </xdr:from>
    <xdr:to>
      <xdr:col>20</xdr:col>
      <xdr:colOff>368386</xdr:colOff>
      <xdr:row>34</xdr:row>
      <xdr:rowOff>72791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429962" y="1755869"/>
          <a:ext cx="4465704" cy="4534842"/>
        </a:xfrm>
        <a:prstGeom prst="rect">
          <a:avLst/>
        </a:prstGeom>
        <a:ln w="57150">
          <a:solidFill>
            <a:srgbClr val="FF0000"/>
          </a:solidFill>
        </a:ln>
      </xdr:spPr>
    </xdr:pic>
    <xdr:clientData/>
  </xdr:twoCellAnchor>
  <xdr:twoCellAnchor editAs="oneCell">
    <xdr:from>
      <xdr:col>13</xdr:col>
      <xdr:colOff>0</xdr:colOff>
      <xdr:row>2</xdr:row>
      <xdr:rowOff>0</xdr:rowOff>
    </xdr:from>
    <xdr:to>
      <xdr:col>19</xdr:col>
      <xdr:colOff>403466</xdr:colOff>
      <xdr:row>7</xdr:row>
      <xdr:rowOff>98641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8260080" y="365760"/>
          <a:ext cx="4061066" cy="1013041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______________________24-Apr-2022\start%20file_to%20share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4675.49914803241" createdVersion="5" refreshedVersion="5" minRefreshableVersion="3" recordCount="13">
  <cacheSource type="worksheet">
    <worksheetSource ref="B3:M16" sheet="org" r:id="rId2"/>
  </cacheSource>
  <cacheFields count="12">
    <cacheField name="Hesablaşma tarixi_x000a_Value Date" numFmtId="14">
      <sharedItems containsSemiMixedTypes="0" containsNonDate="0" containsDate="1" containsString="0" minDate="2019-03-14T00:00:00" maxDate="2019-08-09T00:00:00"/>
    </cacheField>
    <cacheField name="Əməliyyat tarixi_x000a_Posting Date" numFmtId="14">
      <sharedItems containsSemiMixedTypes="0" containsNonDate="0" containsDate="1" containsString="0" minDate="2019-04-15T00:00:00" maxDate="2020-06-09T00:00:00" count="6">
        <d v="2020-01-14T00:00:00"/>
        <d v="2019-04-15T00:00:00"/>
        <d v="2020-01-15T00:00:00"/>
        <d v="2020-02-22T00:00:00"/>
        <d v="2020-04-19T00:00:00"/>
        <d v="2020-06-08T00:00:00"/>
      </sharedItems>
      <fieldGroup base="1">
        <rangePr groupBy="months" startDate="2019-04-15T00:00:00" endDate="2020-06-09T00:00:00"/>
        <groupItems count="14">
          <s v="&lt;15/04/201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9/06/2020"/>
        </groupItems>
      </fieldGroup>
    </cacheField>
    <cacheField name="Əməliyyatın №-si_x000a_Transaction ID" numFmtId="0">
      <sharedItems/>
    </cacheField>
    <cacheField name="Mədaxil / In" numFmtId="0">
      <sharedItems containsMixedTypes="1" containsNumber="1" containsInteger="1" minValue="205" maxValue="60000"/>
    </cacheField>
    <cacheField name="Məxaric / Out" numFmtId="0">
      <sharedItems containsMixedTypes="1" containsNumber="1" minValue="4.8" maxValue="25500"/>
    </cacheField>
    <cacheField name="Balans_x000a_Balance" numFmtId="0">
      <sharedItems containsNonDate="0" containsString="0" containsBlank="1"/>
    </cacheField>
    <cacheField name="Göndərənin/Alanın Adı_x000a_Sender / Beneficiary Name" numFmtId="0">
      <sharedItems containsBlank="1"/>
    </cacheField>
    <cacheField name="fx_İF2" numFmtId="0">
      <sharedItems containsNonDate="0" containsBlank="1" count="3">
        <m/>
        <s v="Məxaric / Out" u="1"/>
        <s v="Mədaxil / In" u="1"/>
      </sharedItems>
    </cacheField>
    <cacheField name="fx_İF22" numFmtId="0">
      <sharedItems containsNonDate="0" containsString="0" containsBlank="1"/>
    </cacheField>
    <cacheField name="fx_VOEN" numFmtId="0">
      <sharedItems containsNonDate="0" containsBlank="1" count="4">
        <m/>
        <s v="v_0900000002" u="1"/>
        <s v="v_1000000004" u="1"/>
        <e v="#VALUE!" u="1"/>
      </sharedItems>
    </cacheField>
    <cacheField name="fx_SUM" numFmtId="0">
      <sharedItems containsNonDate="0" containsString="0" containsBlank="1"/>
    </cacheField>
    <cacheField name="fx_vlookup" numFmtId="0">
      <sharedItems containsNonDate="0" containsBlank="1" count="4">
        <m/>
        <s v=" &quot;KONTRAGENT-02&quot; AÇIQ SƏHMDAR CƏMİYYƏTİ" u="1"/>
        <s v=" &quot;KONTRAGENT-04&quot; AÇIQ SƏHMDAR CƏMİYYƏTİ" u="1"/>
        <e v="#VALUE!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">
  <r>
    <d v="2019-03-14T00:00:00"/>
    <x v="0"/>
    <s v="FT10000W11SZ\BNK"/>
    <n v="60000"/>
    <s v=""/>
    <m/>
    <s v="KONTRAGENT4 ASC_x000a_1000000004/_x000a_500000/9900000004_x000a_AZ74NABZ00000000000000000004_x000a_NABZXXXXXXXX_x000a_500004"/>
    <x v="0"/>
    <m/>
    <x v="0"/>
    <m/>
    <x v="0"/>
  </r>
  <r>
    <d v="2019-03-15T00:00:00"/>
    <x v="1"/>
    <s v="FT10001ZXT1B\BNK"/>
    <s v=""/>
    <n v="16"/>
    <m/>
    <m/>
    <x v="0"/>
    <m/>
    <x v="0"/>
    <m/>
    <x v="0"/>
  </r>
  <r>
    <d v="2019-03-15T00:00:00"/>
    <x v="2"/>
    <s v="FT10001ZXT1B\BNK"/>
    <s v=""/>
    <n v="20000"/>
    <m/>
    <s v="xxxx MMC_x000a_xxxxxxxxx_x000a_xxxx_x000a_xxx KB-ni_x000a_SW-xxxxx_x000a_Faktiki məxaric məbləği: AZNxxxx_x000a_Məzənnə:"/>
    <x v="0"/>
    <m/>
    <x v="0"/>
    <m/>
    <x v="0"/>
  </r>
  <r>
    <d v="2019-03-15T00:00:00"/>
    <x v="2"/>
    <s v="FT100011WRT0\BNK"/>
    <s v=""/>
    <n v="4.8"/>
    <m/>
    <m/>
    <x v="0"/>
    <m/>
    <x v="0"/>
    <m/>
    <x v="0"/>
  </r>
  <r>
    <d v="2019-03-15T00:00:00"/>
    <x v="2"/>
    <s v="FT100011WRT0\BNK"/>
    <s v=""/>
    <n v="6000"/>
    <m/>
    <s v="xxxx MMC_x000a_xxxxxxxxx_x000a_xxxx_x000a_xxx KB-ni_x000a_SW-xxxxx_x000a_Faktiki məxaric məbləği: AZNxxxx_x000a_Məzənnə:"/>
    <x v="0"/>
    <m/>
    <x v="0"/>
    <m/>
    <x v="0"/>
  </r>
  <r>
    <d v="2019-03-15T00:00:00"/>
    <x v="2"/>
    <s v="TT10001PBFFS\B10"/>
    <s v=""/>
    <n v="20000"/>
    <m/>
    <s v="xxxOV xx xx  OĞLU AZExxxxxxx"/>
    <x v="0"/>
    <m/>
    <x v="0"/>
    <m/>
    <x v="0"/>
  </r>
  <r>
    <d v="2019-04-22T00:00:00"/>
    <x v="3"/>
    <s v="FT1011010F1W"/>
    <s v=""/>
    <n v="25500"/>
    <m/>
    <s v="xxxx MMC_x000a_xxxxxxxxx_x000a_xxxx_x000a_xxx KB-ni_x000a_SW-xxxxx_x000a_Faktiki məxaric məbləği: AZNxxxx_x000a_Məzənnə:"/>
    <x v="0"/>
    <m/>
    <x v="0"/>
    <m/>
    <x v="0"/>
  </r>
  <r>
    <d v="2019-04-22T00:00:00"/>
    <x v="3"/>
    <s v="TT10110TP0JG"/>
    <s v=""/>
    <n v="72"/>
    <m/>
    <m/>
    <x v="0"/>
    <m/>
    <x v="0"/>
    <m/>
    <x v="0"/>
  </r>
  <r>
    <d v="2019-04-22T00:00:00"/>
    <x v="3"/>
    <s v="FT1011010F1W"/>
    <s v=""/>
    <n v="22.95"/>
    <m/>
    <m/>
    <x v="0"/>
    <m/>
    <x v="0"/>
    <m/>
    <x v="0"/>
  </r>
  <r>
    <d v="2019-04-22T00:00:00"/>
    <x v="3"/>
    <s v="FT1011010F1W"/>
    <s v=""/>
    <n v="25500"/>
    <m/>
    <s v="xxxx MMC_x000a_xxxxxxxxx_x000a_xxxx_x000a_xxx KB-ni_x000a_SW-xxxxx_x000a_Faktiki məxaric məbləği: AZNxxxx_x000a_Məzənnə:"/>
    <x v="0"/>
    <m/>
    <x v="0"/>
    <m/>
    <x v="0"/>
  </r>
  <r>
    <d v="2019-07-19T00:00:00"/>
    <x v="4"/>
    <s v="FT10000WBL0W\BNK99"/>
    <n v="205"/>
    <s v=""/>
    <m/>
    <s v="KONTRAGENT2 ASC_x000a_0900000002/_x000a_500002/9900000002_x000a_AZ74NABZ00000000000000000002_x000a_NABZXXXXXXXX_x000a_500002"/>
    <x v="0"/>
    <m/>
    <x v="0"/>
    <m/>
    <x v="0"/>
  </r>
  <r>
    <d v="2019-08-08T00:00:00"/>
    <x v="5"/>
    <s v="FT10000BPZSR\BNK999"/>
    <n v="50000"/>
    <s v=""/>
    <m/>
    <s v="KONTRAGENT4 ASC_x000a_1000000004/_x000a_500000/9900000004_x000a_AZ74NABZ00000000000000000004_x000a_NABZXXXXXXXX_x000a_500004"/>
    <x v="0"/>
    <m/>
    <x v="0"/>
    <m/>
    <x v="0"/>
  </r>
  <r>
    <d v="2019-08-08T00:00:00"/>
    <x v="5"/>
    <s v="FT10000PHDZK\BNK"/>
    <n v="2075"/>
    <s v=""/>
    <m/>
    <s v="KONTRAGENT2 ASC_x000a_0900000002/_x000a_500002/9900000002_x000a_AZ74NABZ00000000000000000002_x000a_NABZXXXXXXXX_x000a_500002"/>
    <x v="0"/>
    <m/>
    <x v="0"/>
    <m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8" cacheId="6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B5:G9" firstHeaderRow="1" firstDataRow="2" firstDataCol="1" rowPageCount="1" colPageCount="1"/>
  <pivotFields count="12">
    <pivotField numFmtId="14" showAll="0"/>
    <pivotField axis="axisCol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axis="axisPage" showAll="0">
      <items count="4">
        <item m="1" x="2"/>
        <item m="1" x="1"/>
        <item x="0"/>
        <item t="default"/>
      </items>
    </pivotField>
    <pivotField showAll="0"/>
    <pivotField axis="axisRow" showAll="0" sortType="descending">
      <items count="5">
        <item m="1" x="1"/>
        <item m="1" x="2"/>
        <item m="1" x="3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axis="axisRow" showAll="0" defaultSubtotal="0">
      <items count="4">
        <item sd="0" m="1" x="1"/>
        <item sd="0" m="1" x="2"/>
        <item m="1" x="3"/>
        <item x="0"/>
      </items>
    </pivotField>
  </pivotFields>
  <rowFields count="2">
    <field x="11"/>
    <field x="9"/>
  </rowFields>
  <rowItems count="3">
    <i>
      <x v="3"/>
    </i>
    <i r="1">
      <x v="3"/>
    </i>
    <i t="grand">
      <x/>
    </i>
  </rowItems>
  <colFields count="1">
    <field x="1"/>
  </colFields>
  <colItems count="5">
    <i>
      <x v="1"/>
    </i>
    <i>
      <x v="2"/>
    </i>
    <i>
      <x v="4"/>
    </i>
    <i>
      <x v="6"/>
    </i>
    <i t="grand">
      <x/>
    </i>
  </colItems>
  <pageFields count="1">
    <pageField fld="7" item="2" hier="-1"/>
  </pageFields>
  <dataFields count="1">
    <dataField name="Sum of fx_SUM" fld="10" baseField="0" baseItem="0" numFmtId="170"/>
  </dataFields>
  <formats count="1">
    <format dxfId="7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7" cacheId="6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B16:C18" firstHeaderRow="1" firstDataRow="1" firstDataCol="1" rowPageCount="2" colPageCount="1"/>
  <pivotFields count="12">
    <pivotField numFmtId="14" showAll="0"/>
    <pivotField axis="axisPage" numFmtId="14" showAll="0" sortType="descending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axis="axisPage" showAll="0">
      <items count="4">
        <item m="1" x="2"/>
        <item m="1" x="1"/>
        <item x="0"/>
        <item t="default"/>
      </items>
    </pivotField>
    <pivotField showAll="0"/>
    <pivotField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axis="axisRow" showAll="0" sortType="descending" defaultSubtotal="0">
      <items count="4">
        <item sd="0" m="1" x="1"/>
        <item sd="0" m="1" x="2"/>
        <item m="1" x="3"/>
        <item x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1"/>
  </rowFields>
  <rowItems count="2">
    <i>
      <x v="3"/>
    </i>
    <i t="grand">
      <x/>
    </i>
  </rowItems>
  <colItems count="1">
    <i/>
  </colItems>
  <pageFields count="2">
    <pageField fld="7" item="2" hier="-1"/>
    <pageField fld="1" item="6" hier="-1"/>
  </pageFields>
  <dataFields count="1">
    <dataField name="Sum of fx_SUM" fld="10" baseField="0" baseItem="0" numFmtId="170"/>
  </dataFields>
  <formats count="1">
    <format dxfId="8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6" cacheId="6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H15:M18" firstHeaderRow="1" firstDataRow="2" firstDataCol="1" rowPageCount="1" colPageCount="1"/>
  <pivotFields count="12">
    <pivotField numFmtId="14" showAll="0"/>
    <pivotField axis="axisCol" dataField="1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axis="axisPage" showAll="0">
      <items count="4">
        <item m="1" x="2"/>
        <item m="1" x="1"/>
        <item x="0"/>
        <item t="default"/>
      </items>
    </pivotField>
    <pivotField showAll="0"/>
    <pivotField showAll="0"/>
    <pivotField showAll="0"/>
    <pivotField axis="axisRow" showAll="0" defaultSubtotal="0">
      <items count="4">
        <item sd="0" m="1" x="1"/>
        <item sd="0" m="1" x="2"/>
        <item m="1" x="3"/>
        <item x="0"/>
      </items>
    </pivotField>
  </pivotFields>
  <rowFields count="1">
    <field x="11"/>
  </rowFields>
  <rowItems count="2">
    <i>
      <x v="3"/>
    </i>
    <i t="grand">
      <x/>
    </i>
  </rowItems>
  <colFields count="1">
    <field x="1"/>
  </colFields>
  <colItems count="5">
    <i>
      <x v="1"/>
    </i>
    <i>
      <x v="2"/>
    </i>
    <i>
      <x v="4"/>
    </i>
    <i>
      <x v="6"/>
    </i>
    <i t="grand">
      <x/>
    </i>
  </colItems>
  <pageFields count="1">
    <pageField fld="7" item="2" hier="-1"/>
  </pageFields>
  <dataFields count="1">
    <dataField name="Count of Əməliyyat tarixi_x000a_Posting Date" fld="1" subtotal="count" baseField="0" baseItem="0"/>
  </dataFields>
  <formats count="1">
    <format dxfId="9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0" cacheId="6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B26:C28" firstHeaderRow="1" firstDataRow="1" firstDataCol="1" rowPageCount="1" colPageCount="1"/>
  <pivotFields count="12">
    <pivotField numFmtId="14" showAll="0"/>
    <pivotField numFmtId="14"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axis="axisPage" showAll="0">
      <items count="4">
        <item m="1" x="2"/>
        <item m="1" x="1"/>
        <item x="0"/>
        <item t="default"/>
      </items>
    </pivotField>
    <pivotField showAll="0"/>
    <pivotField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axis="axisRow" showAll="0" sortType="descending" defaultSubtotal="0">
      <items count="4">
        <item sd="0" m="1" x="1"/>
        <item sd="0" m="1" x="2"/>
        <item m="1" x="3"/>
        <item x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1"/>
  </rowFields>
  <rowItems count="2">
    <i>
      <x v="3"/>
    </i>
    <i t="grand">
      <x/>
    </i>
  </rowItems>
  <colItems count="1">
    <i/>
  </colItems>
  <pageFields count="1">
    <pageField fld="7" item="2" hier="-1"/>
  </pageFields>
  <dataFields count="1">
    <dataField name="Sum of fx_SUM" fld="10" baseField="0" baseItem="0" numFmtId="170"/>
  </dataFields>
  <formats count="1">
    <format dxfId="1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9" cacheId="6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H5:I10" firstHeaderRow="1" firstDataRow="1" firstDataCol="1" rowPageCount="1" colPageCount="1"/>
  <pivotFields count="12">
    <pivotField numFmtId="14"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axis="axisPage" showAll="0">
      <items count="4">
        <item m="1" x="2"/>
        <item m="1" x="1"/>
        <item x="0"/>
        <item t="default"/>
      </items>
    </pivotField>
    <pivotField showAll="0"/>
    <pivotField dataField="1" showAll="0"/>
    <pivotField showAll="0"/>
    <pivotField showAll="0" defaultSubtotal="0"/>
  </pivotFields>
  <rowFields count="1">
    <field x="1"/>
  </rowFields>
  <rowItems count="5">
    <i>
      <x v="1"/>
    </i>
    <i>
      <x v="2"/>
    </i>
    <i>
      <x v="4"/>
    </i>
    <i>
      <x v="6"/>
    </i>
    <i t="grand">
      <x/>
    </i>
  </rowItems>
  <colItems count="1">
    <i/>
  </colItems>
  <pageFields count="1">
    <pageField fld="7" item="2" hier="-1"/>
  </pageFields>
  <dataFields count="1">
    <dataField name="Count of fx_VOEN" fld="9" subtotal="count" baseField="0" baseItem="0"/>
  </dataFields>
  <formats count="1">
    <format dxfId="1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6"/>
  <sheetViews>
    <sheetView zoomScale="85" zoomScaleNormal="85" workbookViewId="0">
      <selection activeCell="H10" sqref="H10"/>
    </sheetView>
  </sheetViews>
  <sheetFormatPr defaultRowHeight="14.4" x14ac:dyDescent="0.3"/>
  <cols>
    <col min="1" max="1" width="8.88671875" style="52"/>
    <col min="2" max="2" width="14.44140625" style="52" customWidth="1"/>
    <col min="3" max="3" width="21.88671875" style="52" customWidth="1"/>
    <col min="4" max="4" width="22.33203125" style="52" customWidth="1"/>
    <col min="5" max="5" width="7.109375" style="52" customWidth="1"/>
    <col min="6" max="6" width="7.6640625" style="52" customWidth="1"/>
    <col min="7" max="7" width="4.33203125" style="52" customWidth="1"/>
    <col min="8" max="8" width="95.88671875" style="52" customWidth="1"/>
    <col min="9" max="9" width="14.33203125" style="22" customWidth="1"/>
    <col min="10" max="10" width="8.88671875" style="22"/>
    <col min="11" max="11" width="13" style="22" bestFit="1" customWidth="1"/>
    <col min="12" max="12" width="9" style="22" bestFit="1" customWidth="1"/>
    <col min="13" max="13" width="9.44140625" style="22" bestFit="1" customWidth="1"/>
    <col min="14" max="16384" width="8.88671875" style="52"/>
  </cols>
  <sheetData>
    <row r="1" spans="2:13" x14ac:dyDescent="0.3">
      <c r="B1" s="52" t="s">
        <v>667</v>
      </c>
    </row>
    <row r="3" spans="2:13" x14ac:dyDescent="0.3">
      <c r="B3" s="53" t="s">
        <v>283</v>
      </c>
      <c r="C3" s="54" t="s">
        <v>284</v>
      </c>
      <c r="D3" s="20" t="s">
        <v>285</v>
      </c>
      <c r="E3" s="20" t="s">
        <v>677</v>
      </c>
      <c r="F3" s="20" t="s">
        <v>691</v>
      </c>
      <c r="G3" s="20" t="s">
        <v>288</v>
      </c>
      <c r="H3" s="20" t="s">
        <v>289</v>
      </c>
      <c r="I3" s="22" t="s">
        <v>673</v>
      </c>
      <c r="J3" s="22" t="s">
        <v>673</v>
      </c>
      <c r="K3" s="22" t="s">
        <v>507</v>
      </c>
      <c r="L3" s="22" t="s">
        <v>692</v>
      </c>
      <c r="M3" s="22" t="s">
        <v>693</v>
      </c>
    </row>
    <row r="4" spans="2:13" x14ac:dyDescent="0.3">
      <c r="B4" s="55">
        <v>43538</v>
      </c>
      <c r="C4" s="54">
        <v>43844</v>
      </c>
      <c r="D4" s="20" t="s">
        <v>292</v>
      </c>
      <c r="E4" s="20">
        <v>60000</v>
      </c>
      <c r="F4" s="20" t="s">
        <v>293</v>
      </c>
      <c r="G4" s="20"/>
      <c r="H4" s="20" t="s">
        <v>694</v>
      </c>
      <c r="K4" s="25"/>
    </row>
    <row r="5" spans="2:13" x14ac:dyDescent="0.3">
      <c r="B5" s="53">
        <v>43539</v>
      </c>
      <c r="C5" s="54">
        <v>43570</v>
      </c>
      <c r="D5" s="20" t="s">
        <v>296</v>
      </c>
      <c r="E5" s="20" t="s">
        <v>293</v>
      </c>
      <c r="F5" s="20">
        <v>16</v>
      </c>
      <c r="G5" s="20"/>
      <c r="H5" s="20"/>
      <c r="K5" s="25"/>
    </row>
    <row r="6" spans="2:13" x14ac:dyDescent="0.3">
      <c r="B6" s="53">
        <v>43539</v>
      </c>
      <c r="C6" s="54">
        <v>43845</v>
      </c>
      <c r="D6" s="20" t="s">
        <v>296</v>
      </c>
      <c r="E6" s="20" t="s">
        <v>293</v>
      </c>
      <c r="F6" s="20">
        <v>20000</v>
      </c>
      <c r="G6" s="20"/>
      <c r="H6" s="20" t="s">
        <v>297</v>
      </c>
      <c r="K6" s="25"/>
    </row>
    <row r="7" spans="2:13" x14ac:dyDescent="0.3">
      <c r="B7" s="53">
        <v>43539</v>
      </c>
      <c r="C7" s="54">
        <v>43845</v>
      </c>
      <c r="D7" s="20" t="s">
        <v>298</v>
      </c>
      <c r="E7" s="20" t="s">
        <v>293</v>
      </c>
      <c r="F7" s="20">
        <v>4.8</v>
      </c>
      <c r="G7" s="20"/>
      <c r="H7" s="20"/>
      <c r="K7" s="25"/>
    </row>
    <row r="8" spans="2:13" x14ac:dyDescent="0.3">
      <c r="B8" s="53">
        <v>43539</v>
      </c>
      <c r="C8" s="54">
        <v>43845</v>
      </c>
      <c r="D8" s="20" t="s">
        <v>298</v>
      </c>
      <c r="E8" s="20" t="s">
        <v>293</v>
      </c>
      <c r="F8" s="20">
        <v>6000</v>
      </c>
      <c r="G8" s="20"/>
      <c r="H8" s="20" t="s">
        <v>297</v>
      </c>
      <c r="K8" s="25"/>
    </row>
    <row r="9" spans="2:13" x14ac:dyDescent="0.3">
      <c r="B9" s="53">
        <v>43539</v>
      </c>
      <c r="C9" s="54">
        <v>43845</v>
      </c>
      <c r="D9" s="20" t="s">
        <v>299</v>
      </c>
      <c r="E9" s="20" t="s">
        <v>293</v>
      </c>
      <c r="F9" s="20">
        <v>20000</v>
      </c>
      <c r="G9" s="20"/>
      <c r="H9" s="20" t="s">
        <v>300</v>
      </c>
      <c r="K9" s="25"/>
    </row>
    <row r="10" spans="2:13" x14ac:dyDescent="0.3">
      <c r="B10" s="53">
        <v>43577</v>
      </c>
      <c r="C10" s="54">
        <v>43883</v>
      </c>
      <c r="D10" s="20" t="s">
        <v>306</v>
      </c>
      <c r="E10" s="20" t="s">
        <v>293</v>
      </c>
      <c r="F10" s="20">
        <v>25500</v>
      </c>
      <c r="G10" s="20"/>
      <c r="H10" s="20" t="s">
        <v>297</v>
      </c>
      <c r="K10" s="25"/>
    </row>
    <row r="11" spans="2:13" x14ac:dyDescent="0.3">
      <c r="B11" s="53">
        <v>43577</v>
      </c>
      <c r="C11" s="54">
        <v>43883</v>
      </c>
      <c r="D11" s="20" t="s">
        <v>307</v>
      </c>
      <c r="E11" s="20" t="s">
        <v>293</v>
      </c>
      <c r="F11" s="20">
        <v>72</v>
      </c>
      <c r="G11" s="20"/>
      <c r="H11" s="20"/>
      <c r="K11" s="25"/>
    </row>
    <row r="12" spans="2:13" x14ac:dyDescent="0.3">
      <c r="B12" s="53">
        <v>43577</v>
      </c>
      <c r="C12" s="54">
        <v>43883</v>
      </c>
      <c r="D12" s="20" t="s">
        <v>306</v>
      </c>
      <c r="E12" s="20" t="s">
        <v>293</v>
      </c>
      <c r="F12" s="20">
        <v>22.95</v>
      </c>
      <c r="G12" s="20"/>
      <c r="H12" s="20"/>
      <c r="K12" s="25"/>
    </row>
    <row r="13" spans="2:13" x14ac:dyDescent="0.3">
      <c r="B13" s="53">
        <v>43577</v>
      </c>
      <c r="C13" s="54">
        <v>43883</v>
      </c>
      <c r="D13" s="20" t="s">
        <v>306</v>
      </c>
      <c r="E13" s="20" t="s">
        <v>293</v>
      </c>
      <c r="F13" s="20">
        <v>25500</v>
      </c>
      <c r="G13" s="20"/>
      <c r="H13" s="20" t="s">
        <v>297</v>
      </c>
      <c r="K13" s="25"/>
    </row>
    <row r="14" spans="2:13" x14ac:dyDescent="0.3">
      <c r="B14" s="53">
        <v>43665</v>
      </c>
      <c r="C14" s="54">
        <v>43940</v>
      </c>
      <c r="D14" s="20" t="s">
        <v>695</v>
      </c>
      <c r="E14" s="20">
        <v>205</v>
      </c>
      <c r="F14" s="20" t="s">
        <v>293</v>
      </c>
      <c r="G14" s="20"/>
      <c r="H14" s="20" t="s">
        <v>326</v>
      </c>
      <c r="K14" s="25"/>
    </row>
    <row r="15" spans="2:13" x14ac:dyDescent="0.3">
      <c r="B15" s="53">
        <v>43685</v>
      </c>
      <c r="C15" s="54">
        <v>43990</v>
      </c>
      <c r="D15" s="20" t="s">
        <v>696</v>
      </c>
      <c r="E15" s="20">
        <v>50000</v>
      </c>
      <c r="F15" s="20" t="s">
        <v>293</v>
      </c>
      <c r="G15" s="20"/>
      <c r="H15" s="20" t="s">
        <v>294</v>
      </c>
      <c r="K15" s="25"/>
    </row>
    <row r="16" spans="2:13" x14ac:dyDescent="0.3">
      <c r="B16" s="53">
        <v>43685</v>
      </c>
      <c r="C16" s="54">
        <v>43990</v>
      </c>
      <c r="D16" s="20" t="s">
        <v>338</v>
      </c>
      <c r="E16" s="20">
        <v>2075</v>
      </c>
      <c r="F16" s="20" t="s">
        <v>293</v>
      </c>
      <c r="G16" s="20"/>
      <c r="H16" s="20" t="s">
        <v>326</v>
      </c>
      <c r="K16" s="25"/>
    </row>
  </sheetData>
  <autoFilter ref="B3:L16"/>
  <conditionalFormatting sqref="B3:H9">
    <cfRule type="expression" dxfId="37" priority="6">
      <formula>AND($K3=0,$K3&lt;&gt;"")</formula>
    </cfRule>
  </conditionalFormatting>
  <conditionalFormatting sqref="B10:H11">
    <cfRule type="expression" dxfId="36" priority="5">
      <formula>AND($J10=0,$J10&lt;&gt;"")</formula>
    </cfRule>
  </conditionalFormatting>
  <conditionalFormatting sqref="B12:H13">
    <cfRule type="expression" dxfId="35" priority="4">
      <formula>AND($J12=0,$J12&lt;&gt;"")</formula>
    </cfRule>
  </conditionalFormatting>
  <conditionalFormatting sqref="B14:H16">
    <cfRule type="expression" dxfId="34" priority="3">
      <formula>AND($J14=0,$J14&lt;&gt;"")</formula>
    </cfRule>
  </conditionalFormatting>
  <conditionalFormatting sqref="I1:I1048576">
    <cfRule type="cellIs" dxfId="33" priority="2" operator="equal">
      <formula>$E$3</formula>
    </cfRule>
  </conditionalFormatting>
  <conditionalFormatting sqref="J1:J1048576">
    <cfRule type="cellIs" dxfId="32" priority="1" operator="equal">
      <formula>$J$4</formula>
    </cfRule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29A3A3"/>
  </sheetPr>
  <dimension ref="B3:G11"/>
  <sheetViews>
    <sheetView showGridLines="0" workbookViewId="0">
      <pane ySplit="4" topLeftCell="A5" activePane="bottomLeft" state="frozen"/>
      <selection pane="bottomLeft" activeCell="F5" sqref="F5:G11"/>
    </sheetView>
  </sheetViews>
  <sheetFormatPr defaultRowHeight="14.4" x14ac:dyDescent="0.3"/>
  <cols>
    <col min="3" max="3" width="11.44140625" bestFit="1" customWidth="1"/>
    <col min="4" max="4" width="19.33203125" bestFit="1" customWidth="1"/>
    <col min="5" max="5" width="18.44140625" style="103" customWidth="1"/>
    <col min="6" max="7" width="16.44140625" customWidth="1"/>
  </cols>
  <sheetData>
    <row r="3" spans="2:7" ht="15.6" x14ac:dyDescent="0.3">
      <c r="F3" s="144">
        <v>44348</v>
      </c>
      <c r="G3" s="145"/>
    </row>
    <row r="4" spans="2:7" x14ac:dyDescent="0.3">
      <c r="B4" s="104" t="s">
        <v>1</v>
      </c>
      <c r="C4" s="104" t="s">
        <v>0</v>
      </c>
      <c r="D4" s="104" t="s">
        <v>3</v>
      </c>
      <c r="E4" s="104" t="s">
        <v>656</v>
      </c>
      <c r="F4" s="102" t="s">
        <v>5</v>
      </c>
      <c r="G4" s="102" t="s">
        <v>7</v>
      </c>
    </row>
    <row r="5" spans="2:7" x14ac:dyDescent="0.3">
      <c r="B5">
        <v>1</v>
      </c>
      <c r="C5" t="s">
        <v>58</v>
      </c>
      <c r="D5" t="s">
        <v>273</v>
      </c>
      <c r="E5" s="105">
        <v>-75347.5</v>
      </c>
      <c r="F5" s="105"/>
      <c r="G5" s="105"/>
    </row>
    <row r="6" spans="2:7" x14ac:dyDescent="0.3">
      <c r="B6">
        <v>2</v>
      </c>
      <c r="C6" t="s">
        <v>72</v>
      </c>
      <c r="D6" t="s">
        <v>274</v>
      </c>
      <c r="E6" s="105">
        <v>929.23999999999978</v>
      </c>
      <c r="F6" s="105"/>
      <c r="G6" s="105"/>
    </row>
    <row r="7" spans="2:7" x14ac:dyDescent="0.3">
      <c r="B7">
        <v>3</v>
      </c>
      <c r="C7" t="s">
        <v>82</v>
      </c>
      <c r="D7" t="s">
        <v>275</v>
      </c>
      <c r="E7" s="105">
        <v>932.2</v>
      </c>
      <c r="F7" s="105"/>
      <c r="G7" s="105"/>
    </row>
    <row r="8" spans="2:7" x14ac:dyDescent="0.3">
      <c r="B8">
        <v>4</v>
      </c>
      <c r="C8" t="s">
        <v>93</v>
      </c>
      <c r="D8" t="s">
        <v>276</v>
      </c>
      <c r="E8" s="105">
        <v>-133578.12</v>
      </c>
      <c r="F8" s="105"/>
      <c r="G8" s="105"/>
    </row>
    <row r="9" spans="2:7" x14ac:dyDescent="0.3">
      <c r="B9">
        <v>5</v>
      </c>
      <c r="C9" t="s">
        <v>131</v>
      </c>
      <c r="D9" t="s">
        <v>277</v>
      </c>
      <c r="E9" s="105">
        <v>206420.72999999998</v>
      </c>
      <c r="F9" s="105"/>
      <c r="G9" s="105"/>
    </row>
    <row r="10" spans="2:7" x14ac:dyDescent="0.3">
      <c r="B10">
        <v>6</v>
      </c>
      <c r="C10" t="s">
        <v>187</v>
      </c>
      <c r="D10" t="s">
        <v>278</v>
      </c>
      <c r="E10" s="105">
        <v>2440.6800000000003</v>
      </c>
      <c r="F10" s="105"/>
      <c r="G10" s="105"/>
    </row>
    <row r="11" spans="2:7" x14ac:dyDescent="0.3">
      <c r="B11">
        <v>7</v>
      </c>
      <c r="C11" t="s">
        <v>203</v>
      </c>
      <c r="D11" t="s">
        <v>279</v>
      </c>
      <c r="E11" s="105">
        <v>97863.23000000001</v>
      </c>
      <c r="F11" s="105"/>
      <c r="G11" s="105"/>
    </row>
  </sheetData>
  <mergeCells count="1">
    <mergeCell ref="F3:G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29A3A3"/>
  </sheetPr>
  <dimension ref="B2:L17"/>
  <sheetViews>
    <sheetView workbookViewId="0">
      <selection activeCell="F13" sqref="F13"/>
    </sheetView>
  </sheetViews>
  <sheetFormatPr defaultRowHeight="14.4" x14ac:dyDescent="0.3"/>
  <cols>
    <col min="2" max="2" width="16.5546875" customWidth="1"/>
    <col min="3" max="3" width="20" customWidth="1"/>
    <col min="4" max="4" width="7.88671875" customWidth="1"/>
    <col min="5" max="5" width="8.88671875" customWidth="1"/>
    <col min="6" max="6" width="91.21875" customWidth="1"/>
    <col min="8" max="8" width="8.6640625" bestFit="1" customWidth="1"/>
    <col min="9" max="9" width="6" bestFit="1" customWidth="1"/>
    <col min="10" max="10" width="14.88671875" customWidth="1"/>
    <col min="12" max="12" width="12.44140625" bestFit="1" customWidth="1"/>
  </cols>
  <sheetData>
    <row r="2" spans="2:12" x14ac:dyDescent="0.3">
      <c r="B2" t="s">
        <v>667</v>
      </c>
      <c r="G2" s="106"/>
      <c r="H2" s="106"/>
      <c r="I2" s="106"/>
      <c r="K2" s="106"/>
    </row>
    <row r="3" spans="2:12" x14ac:dyDescent="0.3">
      <c r="G3" s="106"/>
      <c r="H3" s="106"/>
      <c r="I3" s="106"/>
      <c r="K3" s="106"/>
    </row>
    <row r="4" spans="2:12" ht="42" customHeight="1" x14ac:dyDescent="0.3">
      <c r="B4" s="107" t="s">
        <v>284</v>
      </c>
      <c r="C4" s="108" t="s">
        <v>285</v>
      </c>
      <c r="D4" s="108" t="s">
        <v>668</v>
      </c>
      <c r="E4" s="108" t="s">
        <v>669</v>
      </c>
      <c r="F4" s="108" t="s">
        <v>289</v>
      </c>
      <c r="G4" s="109" t="s">
        <v>670</v>
      </c>
      <c r="H4" s="109" t="s">
        <v>671</v>
      </c>
      <c r="I4" s="110" t="s">
        <v>672</v>
      </c>
      <c r="J4" s="110" t="s">
        <v>673</v>
      </c>
      <c r="K4" s="110" t="s">
        <v>673</v>
      </c>
      <c r="L4" s="111" t="s">
        <v>507</v>
      </c>
    </row>
    <row r="5" spans="2:12" ht="86.4" x14ac:dyDescent="0.3">
      <c r="B5" s="112">
        <v>43844</v>
      </c>
      <c r="C5" s="113" t="s">
        <v>292</v>
      </c>
      <c r="D5" s="113">
        <v>60000</v>
      </c>
      <c r="E5" s="113" t="s">
        <v>293</v>
      </c>
      <c r="F5" s="114" t="s">
        <v>674</v>
      </c>
      <c r="G5" s="106"/>
      <c r="H5" s="106"/>
      <c r="I5" s="106"/>
      <c r="J5" s="106"/>
      <c r="K5" s="106"/>
    </row>
    <row r="6" spans="2:12" x14ac:dyDescent="0.3">
      <c r="B6" s="112">
        <v>43570</v>
      </c>
      <c r="C6" s="113" t="s">
        <v>296</v>
      </c>
      <c r="D6" s="113" t="s">
        <v>293</v>
      </c>
      <c r="E6" s="113">
        <v>16</v>
      </c>
      <c r="F6" s="113"/>
      <c r="G6" s="106"/>
      <c r="H6" s="106"/>
      <c r="I6" s="106"/>
      <c r="J6" s="106"/>
      <c r="K6" s="106"/>
    </row>
    <row r="7" spans="2:12" x14ac:dyDescent="0.3">
      <c r="B7" s="112">
        <v>43845</v>
      </c>
      <c r="C7" s="113" t="s">
        <v>296</v>
      </c>
      <c r="D7" s="113" t="s">
        <v>293</v>
      </c>
      <c r="E7" s="113">
        <v>20000</v>
      </c>
      <c r="F7" s="113" t="s">
        <v>297</v>
      </c>
      <c r="G7" s="106"/>
      <c r="H7" s="106"/>
      <c r="I7" s="106"/>
      <c r="J7" s="106"/>
      <c r="K7" s="106"/>
    </row>
    <row r="8" spans="2:12" x14ac:dyDescent="0.3">
      <c r="B8" s="112">
        <v>43845</v>
      </c>
      <c r="C8" s="113" t="s">
        <v>298</v>
      </c>
      <c r="D8" s="113" t="s">
        <v>293</v>
      </c>
      <c r="E8" s="113">
        <v>4.8</v>
      </c>
      <c r="F8" s="113"/>
      <c r="G8" s="106"/>
      <c r="H8" s="106"/>
      <c r="I8" s="106"/>
      <c r="J8" s="106"/>
      <c r="K8" s="106"/>
    </row>
    <row r="9" spans="2:12" x14ac:dyDescent="0.3">
      <c r="B9" s="112">
        <v>43845</v>
      </c>
      <c r="C9" s="113" t="s">
        <v>298</v>
      </c>
      <c r="D9" s="113" t="s">
        <v>293</v>
      </c>
      <c r="E9" s="113">
        <v>6000</v>
      </c>
      <c r="F9" s="113" t="s">
        <v>297</v>
      </c>
      <c r="G9" s="106"/>
      <c r="H9" s="106"/>
      <c r="I9" s="106"/>
      <c r="J9" s="106"/>
      <c r="K9" s="106"/>
    </row>
    <row r="10" spans="2:12" x14ac:dyDescent="0.3">
      <c r="B10" s="112">
        <v>43845</v>
      </c>
      <c r="C10" s="113" t="s">
        <v>299</v>
      </c>
      <c r="D10" s="113" t="s">
        <v>293</v>
      </c>
      <c r="E10" s="113">
        <v>20000</v>
      </c>
      <c r="F10" s="113" t="s">
        <v>300</v>
      </c>
      <c r="G10" s="106"/>
      <c r="H10" s="106"/>
      <c r="I10" s="106"/>
      <c r="J10" s="106"/>
      <c r="K10" s="106"/>
    </row>
    <row r="11" spans="2:12" x14ac:dyDescent="0.3">
      <c r="B11" s="112">
        <v>43883</v>
      </c>
      <c r="C11" s="113" t="s">
        <v>306</v>
      </c>
      <c r="D11" s="113" t="s">
        <v>293</v>
      </c>
      <c r="E11" s="113">
        <v>25500</v>
      </c>
      <c r="F11" s="113" t="s">
        <v>297</v>
      </c>
      <c r="G11" s="106"/>
      <c r="H11" s="106"/>
      <c r="I11" s="106"/>
      <c r="J11" s="106"/>
      <c r="K11" s="106"/>
    </row>
    <row r="12" spans="2:12" x14ac:dyDescent="0.3">
      <c r="B12" s="112">
        <v>43883</v>
      </c>
      <c r="C12" s="113" t="s">
        <v>307</v>
      </c>
      <c r="D12" s="113" t="s">
        <v>293</v>
      </c>
      <c r="E12" s="113">
        <v>72</v>
      </c>
      <c r="F12" s="113"/>
      <c r="G12" s="106"/>
      <c r="H12" s="106"/>
      <c r="I12" s="106"/>
      <c r="J12" s="106"/>
      <c r="K12" s="106"/>
    </row>
    <row r="13" spans="2:12" x14ac:dyDescent="0.3">
      <c r="B13" s="112">
        <v>43883</v>
      </c>
      <c r="C13" s="113" t="s">
        <v>306</v>
      </c>
      <c r="D13" s="113" t="s">
        <v>293</v>
      </c>
      <c r="E13" s="113">
        <v>22.95</v>
      </c>
      <c r="F13" s="113"/>
      <c r="G13" s="106"/>
      <c r="H13" s="106"/>
      <c r="I13" s="106"/>
      <c r="J13" s="106"/>
      <c r="K13" s="106"/>
    </row>
    <row r="14" spans="2:12" x14ac:dyDescent="0.3">
      <c r="B14" s="112">
        <v>43883</v>
      </c>
      <c r="C14" s="113" t="s">
        <v>306</v>
      </c>
      <c r="D14" s="113" t="s">
        <v>293</v>
      </c>
      <c r="E14" s="113">
        <v>25500</v>
      </c>
      <c r="F14" s="113" t="s">
        <v>297</v>
      </c>
      <c r="G14" s="106"/>
      <c r="H14" s="106"/>
      <c r="I14" s="106"/>
      <c r="J14" s="106"/>
      <c r="K14" s="106"/>
    </row>
    <row r="15" spans="2:12" x14ac:dyDescent="0.3">
      <c r="B15" s="112">
        <v>43940</v>
      </c>
      <c r="C15" s="113" t="s">
        <v>325</v>
      </c>
      <c r="D15" s="113">
        <v>2075</v>
      </c>
      <c r="E15" s="113" t="s">
        <v>293</v>
      </c>
      <c r="F15" s="113" t="s">
        <v>326</v>
      </c>
      <c r="G15" s="106"/>
      <c r="H15" s="106"/>
      <c r="I15" s="106"/>
      <c r="J15" s="106"/>
      <c r="K15" s="106"/>
    </row>
    <row r="16" spans="2:12" x14ac:dyDescent="0.3">
      <c r="B16" s="112">
        <v>43990</v>
      </c>
      <c r="C16" s="113" t="s">
        <v>337</v>
      </c>
      <c r="D16" s="113">
        <v>50000</v>
      </c>
      <c r="E16" s="113" t="s">
        <v>293</v>
      </c>
      <c r="F16" s="113" t="s">
        <v>294</v>
      </c>
      <c r="G16" s="106"/>
      <c r="H16" s="106"/>
      <c r="I16" s="106"/>
      <c r="J16" s="106"/>
      <c r="K16" s="106"/>
    </row>
    <row r="17" spans="2:11" x14ac:dyDescent="0.3">
      <c r="B17" s="112">
        <v>43990</v>
      </c>
      <c r="C17" s="113" t="s">
        <v>338</v>
      </c>
      <c r="D17" s="113">
        <v>2075</v>
      </c>
      <c r="E17" s="113" t="s">
        <v>293</v>
      </c>
      <c r="F17" s="113" t="s">
        <v>326</v>
      </c>
      <c r="G17" s="106"/>
      <c r="H17" s="106"/>
      <c r="I17" s="106"/>
      <c r="J17" s="106"/>
      <c r="K17" s="106"/>
    </row>
  </sheetData>
  <conditionalFormatting sqref="H4 B4:E10">
    <cfRule type="expression" dxfId="24" priority="10">
      <formula>AND($L4=0,$L4&lt;&gt;"")</formula>
    </cfRule>
  </conditionalFormatting>
  <conditionalFormatting sqref="G4">
    <cfRule type="expression" dxfId="23" priority="9">
      <formula>AND($L4=0,$L4&lt;&gt;"")</formula>
    </cfRule>
  </conditionalFormatting>
  <conditionalFormatting sqref="J4:J17">
    <cfRule type="cellIs" dxfId="22" priority="5" operator="equal">
      <formula>$D$1</formula>
    </cfRule>
  </conditionalFormatting>
  <conditionalFormatting sqref="B11:E17">
    <cfRule type="expression" dxfId="21" priority="13">
      <formula>AND($K11=0,$K11&lt;&gt;"")</formula>
    </cfRule>
  </conditionalFormatting>
  <conditionalFormatting sqref="F4:F10">
    <cfRule type="expression" dxfId="20" priority="4">
      <formula>AND($N4=0,$N4&lt;&gt;"")</formula>
    </cfRule>
  </conditionalFormatting>
  <conditionalFormatting sqref="F11:F12">
    <cfRule type="expression" dxfId="19" priority="3">
      <formula>AND($M11=0,$M11&lt;&gt;"")</formula>
    </cfRule>
  </conditionalFormatting>
  <conditionalFormatting sqref="F13:F14">
    <cfRule type="expression" dxfId="18" priority="2">
      <formula>AND($M13=0,$M13&lt;&gt;"")</formula>
    </cfRule>
  </conditionalFormatting>
  <conditionalFormatting sqref="F15:F17">
    <cfRule type="expression" dxfId="17" priority="1">
      <formula>AND($M15=0,$M15&lt;&gt;"")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29A3A3"/>
  </sheetPr>
  <dimension ref="B3:K19"/>
  <sheetViews>
    <sheetView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H18" sqref="H18"/>
    </sheetView>
  </sheetViews>
  <sheetFormatPr defaultRowHeight="14.4" x14ac:dyDescent="0.3"/>
  <cols>
    <col min="3" max="3" width="12.77734375" bestFit="1" customWidth="1"/>
    <col min="4" max="4" width="42.88671875" bestFit="1" customWidth="1"/>
    <col min="5" max="5" width="11.88671875" bestFit="1" customWidth="1"/>
    <col min="7" max="7" width="14.77734375" bestFit="1" customWidth="1"/>
    <col min="8" max="8" width="14.44140625" style="57" customWidth="1"/>
    <col min="9" max="9" width="12.33203125" style="57" customWidth="1"/>
    <col min="10" max="10" width="12.33203125" customWidth="1"/>
    <col min="11" max="11" width="17.44140625" bestFit="1" customWidth="1"/>
  </cols>
  <sheetData>
    <row r="3" spans="2:11" x14ac:dyDescent="0.3">
      <c r="B3" s="20" t="s">
        <v>43</v>
      </c>
      <c r="C3" s="20" t="s">
        <v>44</v>
      </c>
      <c r="D3" s="20" t="s">
        <v>45</v>
      </c>
      <c r="E3" s="20" t="s">
        <v>48</v>
      </c>
      <c r="F3" s="20" t="s">
        <v>49</v>
      </c>
      <c r="G3" s="20" t="s">
        <v>50</v>
      </c>
      <c r="H3" s="21" t="s">
        <v>53</v>
      </c>
      <c r="I3" s="100" t="s">
        <v>665</v>
      </c>
      <c r="J3" s="21"/>
    </row>
    <row r="4" spans="2:11" x14ac:dyDescent="0.3">
      <c r="B4" s="23">
        <v>1</v>
      </c>
      <c r="C4" s="20" t="s">
        <v>58</v>
      </c>
      <c r="D4" s="20" t="s">
        <v>59</v>
      </c>
      <c r="E4" s="27">
        <v>43844</v>
      </c>
      <c r="F4" s="20" t="s">
        <v>62</v>
      </c>
      <c r="G4" s="20" t="s">
        <v>63</v>
      </c>
      <c r="H4" s="90">
        <v>4652.52322</v>
      </c>
      <c r="I4" s="91"/>
      <c r="K4" s="101" t="e">
        <f ca="1">_xlfn.FORMULATEXT(I4)</f>
        <v>#N/A</v>
      </c>
    </row>
    <row r="5" spans="2:11" x14ac:dyDescent="0.3">
      <c r="B5" s="20">
        <v>2</v>
      </c>
      <c r="C5" s="20" t="s">
        <v>58</v>
      </c>
      <c r="D5" s="20" t="s">
        <v>59</v>
      </c>
      <c r="E5" s="27">
        <v>44369</v>
      </c>
      <c r="F5" s="20" t="s">
        <v>62</v>
      </c>
      <c r="G5" s="20" t="s">
        <v>69</v>
      </c>
      <c r="H5" s="90">
        <v>707.33492000000001</v>
      </c>
      <c r="I5" s="91"/>
      <c r="J5" s="88"/>
    </row>
    <row r="6" spans="2:11" ht="15" thickBot="1" x14ac:dyDescent="0.35">
      <c r="B6" s="20"/>
      <c r="C6" s="20"/>
      <c r="D6" s="20"/>
      <c r="E6" s="27"/>
      <c r="F6" s="20"/>
      <c r="G6" s="20"/>
      <c r="H6" s="96">
        <f>SUM(H4:H5)</f>
        <v>5359.8581400000003</v>
      </c>
      <c r="I6" s="96"/>
      <c r="J6" s="88"/>
    </row>
    <row r="7" spans="2:11" s="98" customFormat="1" ht="15" thickTop="1" x14ac:dyDescent="0.3">
      <c r="B7" s="20"/>
      <c r="C7" s="20"/>
      <c r="D7" s="20"/>
      <c r="E7" s="27"/>
      <c r="F7" s="20"/>
      <c r="G7" s="20"/>
      <c r="H7" s="99"/>
      <c r="I7" s="99"/>
      <c r="J7" s="88"/>
    </row>
    <row r="8" spans="2:11" s="98" customFormat="1" x14ac:dyDescent="0.3">
      <c r="B8" s="20"/>
      <c r="C8" s="20"/>
      <c r="D8" s="20"/>
      <c r="E8" s="27"/>
      <c r="F8" s="20"/>
      <c r="G8" s="20"/>
      <c r="H8" s="99"/>
      <c r="I8" s="99"/>
      <c r="J8" s="88"/>
    </row>
    <row r="9" spans="2:11" x14ac:dyDescent="0.3">
      <c r="B9" s="20"/>
      <c r="C9" s="20"/>
      <c r="D9" s="20"/>
      <c r="E9" s="27"/>
      <c r="F9" s="20"/>
      <c r="G9" s="20"/>
      <c r="H9" s="90"/>
      <c r="I9" s="100" t="s">
        <v>664</v>
      </c>
      <c r="J9" s="88"/>
    </row>
    <row r="10" spans="2:11" x14ac:dyDescent="0.3">
      <c r="B10" s="20">
        <v>3</v>
      </c>
      <c r="C10" s="20" t="s">
        <v>72</v>
      </c>
      <c r="D10" s="20" t="s">
        <v>73</v>
      </c>
      <c r="E10" s="27">
        <v>44226</v>
      </c>
      <c r="F10" s="20" t="s">
        <v>62</v>
      </c>
      <c r="G10" s="20" t="s">
        <v>75</v>
      </c>
      <c r="H10" s="93">
        <v>1201.64222</v>
      </c>
      <c r="I10" s="93"/>
      <c r="J10" s="89"/>
      <c r="K10" s="101" t="e">
        <f ca="1">_xlfn.FORMULATEXT(I10)</f>
        <v>#N/A</v>
      </c>
    </row>
    <row r="11" spans="2:11" x14ac:dyDescent="0.3">
      <c r="B11" s="20">
        <v>4</v>
      </c>
      <c r="C11" s="24" t="s">
        <v>72</v>
      </c>
      <c r="D11" s="20" t="s">
        <v>73</v>
      </c>
      <c r="E11" s="27">
        <v>44226</v>
      </c>
      <c r="F11" s="20" t="s">
        <v>62</v>
      </c>
      <c r="G11" s="20" t="s">
        <v>79</v>
      </c>
      <c r="H11" s="93">
        <v>1802.5492200000001</v>
      </c>
      <c r="I11" s="93"/>
    </row>
    <row r="12" spans="2:11" ht="15" thickBot="1" x14ac:dyDescent="0.35">
      <c r="B12" s="20"/>
      <c r="C12" s="24"/>
      <c r="D12" s="20"/>
      <c r="E12" s="27"/>
      <c r="F12" s="20"/>
      <c r="G12" s="20"/>
      <c r="H12" s="92">
        <f>SUM(H10:H11)</f>
        <v>3004.1914400000001</v>
      </c>
      <c r="I12" s="92"/>
    </row>
    <row r="13" spans="2:11" s="98" customFormat="1" ht="15" thickTop="1" x14ac:dyDescent="0.3">
      <c r="B13" s="20"/>
      <c r="C13" s="24"/>
      <c r="D13" s="20"/>
      <c r="E13" s="27"/>
      <c r="F13" s="20"/>
      <c r="G13" s="20"/>
      <c r="H13" s="97"/>
      <c r="I13" s="97"/>
    </row>
    <row r="14" spans="2:11" s="98" customFormat="1" x14ac:dyDescent="0.3">
      <c r="B14" s="20"/>
      <c r="C14" s="24"/>
      <c r="D14" s="20"/>
      <c r="E14" s="27"/>
      <c r="F14" s="20"/>
      <c r="G14" s="20"/>
      <c r="H14" s="97"/>
      <c r="I14" s="97"/>
    </row>
    <row r="15" spans="2:11" x14ac:dyDescent="0.3">
      <c r="B15" s="20"/>
      <c r="C15" s="24"/>
      <c r="D15" s="20"/>
      <c r="E15" s="27"/>
      <c r="F15" s="20"/>
      <c r="G15" s="20"/>
      <c r="H15" s="94"/>
      <c r="I15" s="100" t="s">
        <v>666</v>
      </c>
    </row>
    <row r="16" spans="2:11" x14ac:dyDescent="0.3">
      <c r="B16" s="20">
        <v>5</v>
      </c>
      <c r="C16" s="20" t="s">
        <v>82</v>
      </c>
      <c r="D16" s="20" t="s">
        <v>83</v>
      </c>
      <c r="E16" s="27">
        <v>44329</v>
      </c>
      <c r="F16" s="20" t="s">
        <v>85</v>
      </c>
      <c r="G16" s="20" t="s">
        <v>86</v>
      </c>
      <c r="H16" s="58">
        <v>1459.32222</v>
      </c>
      <c r="I16" s="93"/>
      <c r="K16" s="101" t="e">
        <f ca="1">_xlfn.FORMULATEXT(I16)</f>
        <v>#N/A</v>
      </c>
    </row>
    <row r="17" spans="2:10" x14ac:dyDescent="0.3">
      <c r="B17" s="20">
        <v>6</v>
      </c>
      <c r="C17" s="20" t="s">
        <v>82</v>
      </c>
      <c r="D17" s="20" t="s">
        <v>83</v>
      </c>
      <c r="E17" s="27">
        <v>44227</v>
      </c>
      <c r="F17" s="20" t="s">
        <v>62</v>
      </c>
      <c r="G17" s="20" t="s">
        <v>90</v>
      </c>
      <c r="H17" s="58">
        <v>3772.88222</v>
      </c>
      <c r="I17" s="93"/>
    </row>
    <row r="18" spans="2:10" ht="15" thickBot="1" x14ac:dyDescent="0.35">
      <c r="H18" s="92">
        <f>SUM(H16:H17)</f>
        <v>5232.2044399999995</v>
      </c>
      <c r="I18" s="92"/>
    </row>
    <row r="19" spans="2:10" ht="15" thickTop="1" x14ac:dyDescent="0.3">
      <c r="H19" s="95"/>
      <c r="I19" s="95"/>
      <c r="J19" s="87"/>
    </row>
  </sheetData>
  <conditionalFormatting sqref="B3:J3 B11:I11 B12:G14 B6:G8 B4:H5 B16:H17 B9:J10 B15:I15 J5:J8 K4">
    <cfRule type="expression" dxfId="16" priority="5">
      <formula>AND(#REF!=0,#REF!&lt;&gt;"")</formula>
    </cfRule>
  </conditionalFormatting>
  <conditionalFormatting sqref="I4:I5">
    <cfRule type="expression" dxfId="15" priority="4">
      <formula>AND(#REF!=0,#REF!&lt;&gt;"")</formula>
    </cfRule>
  </conditionalFormatting>
  <conditionalFormatting sqref="I16:I17">
    <cfRule type="expression" dxfId="14" priority="3">
      <formula>AND(#REF!=0,#REF!&lt;&gt;"")</formula>
    </cfRule>
  </conditionalFormatting>
  <conditionalFormatting sqref="K10">
    <cfRule type="expression" dxfId="13" priority="2">
      <formula>AND(#REF!=0,#REF!&lt;&gt;"")</formula>
    </cfRule>
  </conditionalFormatting>
  <conditionalFormatting sqref="K16">
    <cfRule type="expression" dxfId="12" priority="1">
      <formula>AND(#REF!=0,#REF!&lt;&gt;"")</formula>
    </cfRule>
  </conditionalFormatting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zoomScale="55" zoomScaleNormal="55" workbookViewId="0">
      <selection activeCell="Q30" sqref="Q30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8"/>
  <sheetViews>
    <sheetView workbookViewId="0">
      <selection activeCell="B5" sqref="B5"/>
    </sheetView>
  </sheetViews>
  <sheetFormatPr defaultRowHeight="14.4" x14ac:dyDescent="0.3"/>
  <cols>
    <col min="1" max="1" width="12.44140625" customWidth="1"/>
    <col min="2" max="2" width="70.6640625" customWidth="1"/>
    <col min="3" max="4" width="21.33203125" customWidth="1"/>
  </cols>
  <sheetData>
    <row r="3" spans="2:4" x14ac:dyDescent="0.3">
      <c r="C3" s="115"/>
      <c r="D3" s="115"/>
    </row>
    <row r="4" spans="2:4" x14ac:dyDescent="0.3">
      <c r="B4" s="34" t="s">
        <v>289</v>
      </c>
      <c r="C4" s="115"/>
      <c r="D4" s="115"/>
    </row>
    <row r="5" spans="2:4" ht="72" x14ac:dyDescent="0.3">
      <c r="B5" s="116" t="s">
        <v>675</v>
      </c>
      <c r="C5" s="117"/>
      <c r="D5" s="115"/>
    </row>
    <row r="6" spans="2:4" x14ac:dyDescent="0.3">
      <c r="C6" s="115"/>
      <c r="D6" s="115"/>
    </row>
    <row r="7" spans="2:4" x14ac:dyDescent="0.3">
      <c r="C7" s="115"/>
      <c r="D7" s="115"/>
    </row>
    <row r="8" spans="2:4" x14ac:dyDescent="0.3">
      <c r="C8" s="115"/>
      <c r="D8" s="115"/>
    </row>
  </sheetData>
  <conditionalFormatting sqref="B4:B5">
    <cfRule type="expression" dxfId="6" priority="1">
      <formula>AND($M4=0,$M4&lt;&gt;"")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33"/>
  <sheetViews>
    <sheetView showGridLines="0" topLeftCell="A31" zoomScaleNormal="100" workbookViewId="0">
      <selection activeCell="I48" sqref="I48"/>
    </sheetView>
  </sheetViews>
  <sheetFormatPr defaultRowHeight="14.4" x14ac:dyDescent="0.3"/>
  <cols>
    <col min="3" max="3" width="13.77734375" bestFit="1" customWidth="1"/>
  </cols>
  <sheetData>
    <row r="3" spans="2:4" x14ac:dyDescent="0.3">
      <c r="B3" t="s">
        <v>14</v>
      </c>
    </row>
    <row r="4" spans="2:4" x14ac:dyDescent="0.3">
      <c r="C4" s="13" t="s">
        <v>32</v>
      </c>
      <c r="D4" s="13" t="s">
        <v>28</v>
      </c>
    </row>
    <row r="5" spans="2:4" x14ac:dyDescent="0.3">
      <c r="C5" s="11" t="s">
        <v>31</v>
      </c>
      <c r="D5" s="11" t="s">
        <v>29</v>
      </c>
    </row>
    <row r="6" spans="2:4" x14ac:dyDescent="0.3">
      <c r="C6" s="14" t="s">
        <v>30</v>
      </c>
      <c r="D6" s="14" t="s">
        <v>33</v>
      </c>
    </row>
    <row r="8" spans="2:4" x14ac:dyDescent="0.3">
      <c r="B8" t="s">
        <v>15</v>
      </c>
    </row>
    <row r="10" spans="2:4" x14ac:dyDescent="0.3">
      <c r="C10" s="12" t="s">
        <v>25</v>
      </c>
      <c r="D10" t="s">
        <v>34</v>
      </c>
    </row>
    <row r="11" spans="2:4" x14ac:dyDescent="0.3">
      <c r="C11" s="7" t="s">
        <v>26</v>
      </c>
      <c r="D11" t="s">
        <v>27</v>
      </c>
    </row>
    <row r="13" spans="2:4" x14ac:dyDescent="0.3">
      <c r="C13" s="13"/>
      <c r="D13" s="13"/>
    </row>
    <row r="14" spans="2:4" x14ac:dyDescent="0.3">
      <c r="B14" t="s">
        <v>38</v>
      </c>
    </row>
    <row r="15" spans="2:4" x14ac:dyDescent="0.3">
      <c r="C15" s="13" t="s">
        <v>32</v>
      </c>
      <c r="D15" s="13" t="s">
        <v>28</v>
      </c>
    </row>
    <row r="16" spans="2:4" x14ac:dyDescent="0.3">
      <c r="C16" s="13"/>
      <c r="D16" s="13"/>
    </row>
    <row r="17" spans="3:4" x14ac:dyDescent="0.3">
      <c r="C17" s="13"/>
      <c r="D17" s="13"/>
    </row>
    <row r="18" spans="3:4" x14ac:dyDescent="0.3">
      <c r="C18" s="13"/>
      <c r="D18" s="13"/>
    </row>
    <row r="19" spans="3:4" x14ac:dyDescent="0.3">
      <c r="C19" s="13"/>
      <c r="D19" s="13"/>
    </row>
    <row r="20" spans="3:4" x14ac:dyDescent="0.3">
      <c r="C20" s="13"/>
      <c r="D20" s="13"/>
    </row>
    <row r="21" spans="3:4" x14ac:dyDescent="0.3">
      <c r="C21" s="13"/>
      <c r="D21" s="13"/>
    </row>
    <row r="22" spans="3:4" x14ac:dyDescent="0.3">
      <c r="C22" s="15" t="s">
        <v>35</v>
      </c>
      <c r="D22" t="s">
        <v>36</v>
      </c>
    </row>
    <row r="31" spans="3:4" x14ac:dyDescent="0.3">
      <c r="C31" s="8" t="s">
        <v>30</v>
      </c>
      <c r="D31" t="s">
        <v>39</v>
      </c>
    </row>
    <row r="32" spans="3:4" x14ac:dyDescent="0.3">
      <c r="C32" s="9" t="s">
        <v>30</v>
      </c>
      <c r="D32" t="s">
        <v>40</v>
      </c>
    </row>
    <row r="33" spans="3:4" x14ac:dyDescent="0.3">
      <c r="C33" s="10" t="s">
        <v>30</v>
      </c>
      <c r="D33" t="s">
        <v>37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6"/>
  <sheetViews>
    <sheetView topLeftCell="A250" zoomScaleNormal="100" workbookViewId="0">
      <selection activeCell="N29" sqref="N29"/>
    </sheetView>
  </sheetViews>
  <sheetFormatPr defaultRowHeight="14.4" x14ac:dyDescent="0.3"/>
  <cols>
    <col min="2" max="2" width="13.6640625" customWidth="1"/>
    <col min="3" max="3" width="16.6640625" customWidth="1"/>
    <col min="4" max="4" width="24.21875" customWidth="1"/>
  </cols>
  <sheetData>
    <row r="1" spans="1:7" ht="30" customHeight="1" x14ac:dyDescent="0.3">
      <c r="A1" s="153" t="s">
        <v>342</v>
      </c>
      <c r="B1" s="153"/>
      <c r="C1" s="153"/>
      <c r="D1" s="153"/>
      <c r="E1" s="153"/>
      <c r="F1" s="153"/>
      <c r="G1" s="153"/>
    </row>
    <row r="2" spans="1:7" ht="30" customHeight="1" x14ac:dyDescent="0.3">
      <c r="A2" s="153" t="s">
        <v>343</v>
      </c>
      <c r="B2" s="153"/>
      <c r="C2" s="153"/>
      <c r="D2" s="153"/>
      <c r="E2" s="153"/>
      <c r="F2" s="153"/>
      <c r="G2" s="153"/>
    </row>
    <row r="3" spans="1:7" x14ac:dyDescent="0.3">
      <c r="A3" s="154"/>
      <c r="B3" s="154"/>
      <c r="C3" s="154"/>
      <c r="D3" s="154"/>
      <c r="E3" s="154"/>
      <c r="F3" s="154"/>
      <c r="G3" s="154"/>
    </row>
    <row r="4" spans="1:7" x14ac:dyDescent="0.3">
      <c r="A4" s="155"/>
      <c r="B4" s="155"/>
      <c r="C4" s="155"/>
      <c r="D4" s="155"/>
      <c r="E4" s="155"/>
      <c r="F4" s="155"/>
      <c r="G4" s="155"/>
    </row>
    <row r="5" spans="1:7" x14ac:dyDescent="0.3">
      <c r="A5" s="35" t="s">
        <v>44</v>
      </c>
      <c r="B5" s="35">
        <v>1000000001</v>
      </c>
      <c r="G5" s="156"/>
    </row>
    <row r="6" spans="1:7" ht="57.6" x14ac:dyDescent="0.3">
      <c r="A6" s="35" t="s">
        <v>45</v>
      </c>
      <c r="B6" s="35" t="s">
        <v>344</v>
      </c>
      <c r="G6" s="156"/>
    </row>
    <row r="7" spans="1:7" x14ac:dyDescent="0.3">
      <c r="A7" s="152"/>
      <c r="B7" s="152"/>
      <c r="C7" s="152"/>
      <c r="D7" s="152"/>
      <c r="E7" s="152"/>
      <c r="F7" s="152"/>
      <c r="G7" s="152"/>
    </row>
    <row r="8" spans="1:7" x14ac:dyDescent="0.3">
      <c r="A8" s="35" t="s">
        <v>2</v>
      </c>
      <c r="B8" s="35" t="s">
        <v>345</v>
      </c>
      <c r="C8" s="35" t="s">
        <v>346</v>
      </c>
      <c r="D8" s="36" t="s">
        <v>347</v>
      </c>
    </row>
    <row r="9" spans="1:7" x14ac:dyDescent="0.3">
      <c r="A9" s="147"/>
      <c r="B9" s="147"/>
      <c r="C9" s="147"/>
      <c r="D9" s="147"/>
      <c r="E9" s="147"/>
      <c r="F9" s="147"/>
      <c r="G9" s="147"/>
    </row>
    <row r="10" spans="1:7" ht="15" customHeight="1" x14ac:dyDescent="0.3">
      <c r="A10" s="148" t="s">
        <v>348</v>
      </c>
      <c r="B10" s="148" t="s">
        <v>349</v>
      </c>
      <c r="C10" s="150" t="s">
        <v>44</v>
      </c>
      <c r="D10" s="150" t="s">
        <v>350</v>
      </c>
      <c r="E10" s="37" t="s">
        <v>351</v>
      </c>
      <c r="F10" s="37" t="s">
        <v>352</v>
      </c>
      <c r="G10" s="150" t="s">
        <v>353</v>
      </c>
    </row>
    <row r="11" spans="1:7" x14ac:dyDescent="0.3">
      <c r="A11" s="149"/>
      <c r="B11" s="149"/>
      <c r="C11" s="151"/>
      <c r="D11" s="151"/>
      <c r="E11" s="38" t="s">
        <v>354</v>
      </c>
      <c r="F11" s="38" t="s">
        <v>354</v>
      </c>
      <c r="G11" s="151"/>
    </row>
    <row r="12" spans="1:7" ht="43.2" x14ac:dyDescent="0.3">
      <c r="A12" s="39">
        <v>1</v>
      </c>
      <c r="B12" s="39" t="s">
        <v>355</v>
      </c>
      <c r="C12" s="39">
        <v>1000000010</v>
      </c>
      <c r="D12" s="40" t="s">
        <v>356</v>
      </c>
      <c r="E12" s="41">
        <v>0</v>
      </c>
      <c r="F12" s="41">
        <v>52102.65</v>
      </c>
      <c r="G12" s="40" t="s">
        <v>357</v>
      </c>
    </row>
    <row r="13" spans="1:7" ht="43.2" x14ac:dyDescent="0.3">
      <c r="A13" s="39">
        <v>2</v>
      </c>
      <c r="B13" s="39" t="s">
        <v>355</v>
      </c>
      <c r="C13" s="39">
        <v>1000000010</v>
      </c>
      <c r="D13" s="40" t="s">
        <v>356</v>
      </c>
      <c r="E13" s="41">
        <v>0</v>
      </c>
      <c r="F13" s="41">
        <v>705.51</v>
      </c>
      <c r="G13" s="40" t="s">
        <v>357</v>
      </c>
    </row>
    <row r="14" spans="1:7" ht="43.2" x14ac:dyDescent="0.3">
      <c r="A14" s="39">
        <v>3</v>
      </c>
      <c r="B14" s="39" t="s">
        <v>358</v>
      </c>
      <c r="C14" s="39">
        <v>1000000011</v>
      </c>
      <c r="D14" s="40" t="s">
        <v>359</v>
      </c>
      <c r="E14" s="41">
        <v>0</v>
      </c>
      <c r="F14" s="41">
        <v>22.88</v>
      </c>
      <c r="G14" s="40" t="s">
        <v>357</v>
      </c>
    </row>
    <row r="15" spans="1:7" ht="43.2" x14ac:dyDescent="0.3">
      <c r="A15" s="39">
        <v>4</v>
      </c>
      <c r="B15" s="39" t="s">
        <v>358</v>
      </c>
      <c r="C15" s="39">
        <v>1000000012</v>
      </c>
      <c r="D15" s="40" t="s">
        <v>360</v>
      </c>
      <c r="E15" s="41">
        <v>0</v>
      </c>
      <c r="F15" s="41">
        <v>16.2</v>
      </c>
      <c r="G15" s="40" t="s">
        <v>357</v>
      </c>
    </row>
    <row r="16" spans="1:7" ht="43.2" x14ac:dyDescent="0.3">
      <c r="A16" s="39">
        <v>5</v>
      </c>
      <c r="B16" s="39" t="s">
        <v>361</v>
      </c>
      <c r="C16" s="39">
        <v>1000000013</v>
      </c>
      <c r="D16" s="40" t="s">
        <v>362</v>
      </c>
      <c r="E16" s="41">
        <v>0</v>
      </c>
      <c r="F16" s="41">
        <v>43.09</v>
      </c>
      <c r="G16" s="40" t="s">
        <v>357</v>
      </c>
    </row>
    <row r="17" spans="1:7" ht="43.2" x14ac:dyDescent="0.3">
      <c r="A17" s="39">
        <v>6</v>
      </c>
      <c r="B17" s="39" t="s">
        <v>363</v>
      </c>
      <c r="C17" s="39">
        <v>1000000005</v>
      </c>
      <c r="D17" s="40" t="s">
        <v>364</v>
      </c>
      <c r="E17" s="41">
        <v>7854.1</v>
      </c>
      <c r="F17" s="41">
        <v>0</v>
      </c>
      <c r="G17" s="40" t="s">
        <v>357</v>
      </c>
    </row>
    <row r="18" spans="1:7" ht="43.2" x14ac:dyDescent="0.3">
      <c r="A18" s="39">
        <v>7</v>
      </c>
      <c r="B18" s="39" t="s">
        <v>363</v>
      </c>
      <c r="C18" s="39">
        <v>1000000014</v>
      </c>
      <c r="D18" s="40" t="s">
        <v>365</v>
      </c>
      <c r="E18" s="41">
        <v>0</v>
      </c>
      <c r="F18" s="41">
        <v>7.55</v>
      </c>
      <c r="G18" s="40" t="s">
        <v>357</v>
      </c>
    </row>
    <row r="19" spans="1:7" ht="43.2" x14ac:dyDescent="0.3">
      <c r="A19" s="39">
        <v>8</v>
      </c>
      <c r="B19" s="39" t="s">
        <v>363</v>
      </c>
      <c r="C19" s="39">
        <v>1000000015</v>
      </c>
      <c r="D19" s="40" t="s">
        <v>366</v>
      </c>
      <c r="E19" s="41">
        <v>0</v>
      </c>
      <c r="F19" s="41">
        <v>50.29</v>
      </c>
      <c r="G19" s="40" t="s">
        <v>357</v>
      </c>
    </row>
    <row r="20" spans="1:7" ht="43.2" x14ac:dyDescent="0.3">
      <c r="A20" s="39">
        <v>9</v>
      </c>
      <c r="B20" s="39" t="s">
        <v>367</v>
      </c>
      <c r="C20" s="39">
        <v>1000000016</v>
      </c>
      <c r="D20" s="40" t="s">
        <v>368</v>
      </c>
      <c r="E20" s="41">
        <v>0</v>
      </c>
      <c r="F20" s="41">
        <v>45</v>
      </c>
      <c r="G20" s="40" t="s">
        <v>357</v>
      </c>
    </row>
    <row r="21" spans="1:7" ht="43.2" x14ac:dyDescent="0.3">
      <c r="A21" s="39">
        <v>10</v>
      </c>
      <c r="B21" s="39" t="s">
        <v>369</v>
      </c>
      <c r="C21" s="39">
        <v>1000000017</v>
      </c>
      <c r="D21" s="40" t="s">
        <v>370</v>
      </c>
      <c r="E21" s="41">
        <v>0</v>
      </c>
      <c r="F21" s="41">
        <v>358.22</v>
      </c>
      <c r="G21" s="40" t="s">
        <v>357</v>
      </c>
    </row>
    <row r="22" spans="1:7" ht="43.2" x14ac:dyDescent="0.3">
      <c r="A22" s="39">
        <v>11</v>
      </c>
      <c r="B22" s="39" t="s">
        <v>369</v>
      </c>
      <c r="C22" s="39">
        <v>1000000018</v>
      </c>
      <c r="D22" s="40" t="s">
        <v>371</v>
      </c>
      <c r="E22" s="41">
        <v>0</v>
      </c>
      <c r="F22" s="41">
        <v>45</v>
      </c>
      <c r="G22" s="40" t="s">
        <v>357</v>
      </c>
    </row>
    <row r="23" spans="1:7" ht="43.2" x14ac:dyDescent="0.3">
      <c r="A23" s="39">
        <v>12</v>
      </c>
      <c r="B23" s="39" t="s">
        <v>369</v>
      </c>
      <c r="C23" s="39">
        <v>1000000005</v>
      </c>
      <c r="D23" s="40" t="s">
        <v>364</v>
      </c>
      <c r="E23" s="41">
        <v>19830.509999999998</v>
      </c>
      <c r="F23" s="41">
        <v>0</v>
      </c>
      <c r="G23" s="40" t="s">
        <v>357</v>
      </c>
    </row>
    <row r="24" spans="1:7" ht="43.2" x14ac:dyDescent="0.3">
      <c r="A24" s="39">
        <v>13</v>
      </c>
      <c r="B24" s="39" t="s">
        <v>369</v>
      </c>
      <c r="C24" s="39">
        <v>1000000019</v>
      </c>
      <c r="D24" s="40" t="s">
        <v>372</v>
      </c>
      <c r="E24" s="41">
        <v>0</v>
      </c>
      <c r="F24" s="41">
        <v>1025.0999999999999</v>
      </c>
      <c r="G24" s="40" t="s">
        <v>357</v>
      </c>
    </row>
    <row r="25" spans="1:7" ht="43.2" x14ac:dyDescent="0.3">
      <c r="A25" s="39">
        <v>14</v>
      </c>
      <c r="B25" s="39" t="s">
        <v>369</v>
      </c>
      <c r="C25" s="39">
        <v>1000000007</v>
      </c>
      <c r="D25" s="40" t="s">
        <v>373</v>
      </c>
      <c r="E25" s="41">
        <v>15266.37</v>
      </c>
      <c r="F25" s="41">
        <v>0</v>
      </c>
      <c r="G25" s="40" t="s">
        <v>357</v>
      </c>
    </row>
    <row r="26" spans="1:7" ht="43.2" x14ac:dyDescent="0.3">
      <c r="A26" s="39">
        <v>15</v>
      </c>
      <c r="B26" s="39" t="s">
        <v>369</v>
      </c>
      <c r="C26" s="39">
        <v>1000000007</v>
      </c>
      <c r="D26" s="40" t="s">
        <v>373</v>
      </c>
      <c r="E26" s="41">
        <v>6559.32</v>
      </c>
      <c r="F26" s="41">
        <v>0</v>
      </c>
      <c r="G26" s="40" t="s">
        <v>357</v>
      </c>
    </row>
    <row r="27" spans="1:7" ht="43.2" x14ac:dyDescent="0.3">
      <c r="A27" s="39">
        <v>16</v>
      </c>
      <c r="B27" s="39" t="s">
        <v>369</v>
      </c>
      <c r="C27" s="39">
        <v>1000000015</v>
      </c>
      <c r="D27" s="40" t="s">
        <v>366</v>
      </c>
      <c r="E27" s="41">
        <v>0</v>
      </c>
      <c r="F27" s="41">
        <v>230.64</v>
      </c>
      <c r="G27" s="40" t="s">
        <v>357</v>
      </c>
    </row>
    <row r="28" spans="1:7" ht="43.2" x14ac:dyDescent="0.3">
      <c r="A28" s="39">
        <v>17</v>
      </c>
      <c r="B28" s="39" t="s">
        <v>374</v>
      </c>
      <c r="C28" s="39">
        <v>1000000020</v>
      </c>
      <c r="D28" s="40" t="s">
        <v>375</v>
      </c>
      <c r="E28" s="41">
        <v>0</v>
      </c>
      <c r="F28" s="41">
        <v>1800</v>
      </c>
      <c r="G28" s="40" t="s">
        <v>357</v>
      </c>
    </row>
    <row r="29" spans="1:7" ht="43.2" x14ac:dyDescent="0.3">
      <c r="A29" s="39">
        <v>18</v>
      </c>
      <c r="B29" s="39" t="s">
        <v>374</v>
      </c>
      <c r="C29" s="39">
        <v>1000000004</v>
      </c>
      <c r="D29" s="40" t="s">
        <v>376</v>
      </c>
      <c r="E29" s="41">
        <v>503.39</v>
      </c>
      <c r="F29" s="41">
        <v>0</v>
      </c>
      <c r="G29" s="40" t="s">
        <v>357</v>
      </c>
    </row>
    <row r="30" spans="1:7" ht="43.2" x14ac:dyDescent="0.3">
      <c r="A30" s="39">
        <v>19</v>
      </c>
      <c r="B30" s="39" t="s">
        <v>374</v>
      </c>
      <c r="C30" s="39">
        <v>1000000005</v>
      </c>
      <c r="D30" s="40" t="s">
        <v>364</v>
      </c>
      <c r="E30" s="41">
        <v>22881.360000000001</v>
      </c>
      <c r="F30" s="41">
        <v>0</v>
      </c>
      <c r="G30" s="40" t="s">
        <v>357</v>
      </c>
    </row>
    <row r="31" spans="1:7" ht="43.2" x14ac:dyDescent="0.3">
      <c r="A31" s="39">
        <v>20</v>
      </c>
      <c r="B31" s="39" t="s">
        <v>374</v>
      </c>
      <c r="C31" s="39"/>
      <c r="D31" s="40" t="s">
        <v>377</v>
      </c>
      <c r="E31" s="41">
        <v>0</v>
      </c>
      <c r="F31" s="41">
        <v>10000</v>
      </c>
      <c r="G31" s="40" t="s">
        <v>357</v>
      </c>
    </row>
    <row r="32" spans="1:7" ht="43.2" x14ac:dyDescent="0.3">
      <c r="A32" s="39">
        <v>21</v>
      </c>
      <c r="B32" s="39" t="s">
        <v>378</v>
      </c>
      <c r="C32" s="39">
        <v>1000000001</v>
      </c>
      <c r="D32" s="40" t="s">
        <v>379</v>
      </c>
      <c r="E32" s="41">
        <v>233.38</v>
      </c>
      <c r="F32" s="41">
        <v>0</v>
      </c>
      <c r="G32" s="40" t="s">
        <v>357</v>
      </c>
    </row>
    <row r="33" spans="1:7" ht="43.2" x14ac:dyDescent="0.3">
      <c r="A33" s="39">
        <v>22</v>
      </c>
      <c r="B33" s="39" t="s">
        <v>378</v>
      </c>
      <c r="C33" s="39">
        <v>1000000005</v>
      </c>
      <c r="D33" s="40" t="s">
        <v>364</v>
      </c>
      <c r="E33" s="41">
        <v>15369.27</v>
      </c>
      <c r="F33" s="41">
        <v>0</v>
      </c>
      <c r="G33" s="40" t="s">
        <v>357</v>
      </c>
    </row>
    <row r="34" spans="1:7" ht="43.2" x14ac:dyDescent="0.3">
      <c r="A34" s="39">
        <v>23</v>
      </c>
      <c r="B34" s="39" t="s">
        <v>380</v>
      </c>
      <c r="C34" s="39">
        <v>1000000003</v>
      </c>
      <c r="D34" s="40" t="s">
        <v>381</v>
      </c>
      <c r="E34" s="41">
        <v>218.14</v>
      </c>
      <c r="F34" s="41">
        <v>0</v>
      </c>
      <c r="G34" s="40" t="s">
        <v>357</v>
      </c>
    </row>
    <row r="35" spans="1:7" ht="43.2" x14ac:dyDescent="0.3">
      <c r="A35" s="39">
        <v>24</v>
      </c>
      <c r="B35" s="39" t="s">
        <v>382</v>
      </c>
      <c r="C35" s="39">
        <v>1000000010</v>
      </c>
      <c r="D35" s="40" t="s">
        <v>356</v>
      </c>
      <c r="E35" s="41">
        <v>0</v>
      </c>
      <c r="F35" s="41">
        <v>35765.629999999997</v>
      </c>
      <c r="G35" s="40" t="s">
        <v>357</v>
      </c>
    </row>
    <row r="36" spans="1:7" ht="43.2" x14ac:dyDescent="0.3">
      <c r="A36" s="39">
        <v>25</v>
      </c>
      <c r="B36" s="39" t="s">
        <v>382</v>
      </c>
      <c r="C36" s="39">
        <v>1000000010</v>
      </c>
      <c r="D36" s="40" t="s">
        <v>356</v>
      </c>
      <c r="E36" s="41">
        <v>0</v>
      </c>
      <c r="F36" s="41">
        <v>42617.1</v>
      </c>
      <c r="G36" s="40" t="s">
        <v>357</v>
      </c>
    </row>
    <row r="37" spans="1:7" ht="43.2" x14ac:dyDescent="0.3">
      <c r="A37" s="39">
        <v>26</v>
      </c>
      <c r="B37" s="39" t="s">
        <v>382</v>
      </c>
      <c r="C37" s="39">
        <v>1000000022</v>
      </c>
      <c r="D37" s="40" t="s">
        <v>383</v>
      </c>
      <c r="E37" s="41">
        <v>0</v>
      </c>
      <c r="F37" s="41">
        <v>305.08</v>
      </c>
      <c r="G37" s="40" t="s">
        <v>357</v>
      </c>
    </row>
    <row r="38" spans="1:7" ht="43.2" x14ac:dyDescent="0.3">
      <c r="A38" s="39">
        <v>27</v>
      </c>
      <c r="B38" s="39" t="s">
        <v>384</v>
      </c>
      <c r="C38" s="39">
        <v>1000000023</v>
      </c>
      <c r="D38" s="40" t="s">
        <v>385</v>
      </c>
      <c r="E38" s="41">
        <v>0</v>
      </c>
      <c r="F38" s="41">
        <v>31.5</v>
      </c>
      <c r="G38" s="40" t="s">
        <v>357</v>
      </c>
    </row>
    <row r="39" spans="1:7" ht="43.2" x14ac:dyDescent="0.3">
      <c r="A39" s="39">
        <v>28</v>
      </c>
      <c r="B39" s="39" t="s">
        <v>384</v>
      </c>
      <c r="C39" s="39">
        <v>1000000007</v>
      </c>
      <c r="D39" s="40" t="s">
        <v>373</v>
      </c>
      <c r="E39" s="41">
        <v>15626.37</v>
      </c>
      <c r="F39" s="41">
        <v>0</v>
      </c>
      <c r="G39" s="40" t="s">
        <v>357</v>
      </c>
    </row>
    <row r="40" spans="1:7" ht="43.2" x14ac:dyDescent="0.3">
      <c r="A40" s="39">
        <v>29</v>
      </c>
      <c r="B40" s="39" t="s">
        <v>386</v>
      </c>
      <c r="C40" s="39">
        <v>1000000024</v>
      </c>
      <c r="D40" s="40" t="s">
        <v>387</v>
      </c>
      <c r="E40" s="41">
        <v>0</v>
      </c>
      <c r="F40" s="41">
        <v>0.34</v>
      </c>
      <c r="G40" s="40" t="s">
        <v>357</v>
      </c>
    </row>
    <row r="41" spans="1:7" ht="43.2" x14ac:dyDescent="0.3">
      <c r="A41" s="39">
        <v>30</v>
      </c>
      <c r="B41" s="39" t="s">
        <v>388</v>
      </c>
      <c r="C41" s="39">
        <v>1000000025</v>
      </c>
      <c r="D41" s="40" t="s">
        <v>389</v>
      </c>
      <c r="E41" s="41">
        <v>0</v>
      </c>
      <c r="F41" s="41">
        <v>7000</v>
      </c>
      <c r="G41" s="40" t="s">
        <v>357</v>
      </c>
    </row>
    <row r="42" spans="1:7" ht="43.2" x14ac:dyDescent="0.3">
      <c r="A42" s="39">
        <v>31</v>
      </c>
      <c r="B42" s="39" t="s">
        <v>388</v>
      </c>
      <c r="C42" s="39">
        <v>1000000026</v>
      </c>
      <c r="D42" s="40" t="s">
        <v>390</v>
      </c>
      <c r="E42" s="41">
        <v>0</v>
      </c>
      <c r="F42" s="41">
        <v>90</v>
      </c>
      <c r="G42" s="40" t="s">
        <v>357</v>
      </c>
    </row>
    <row r="43" spans="1:7" ht="43.2" x14ac:dyDescent="0.3">
      <c r="A43" s="39">
        <v>32</v>
      </c>
      <c r="B43" s="39" t="s">
        <v>388</v>
      </c>
      <c r="C43" s="39">
        <v>1000000005</v>
      </c>
      <c r="D43" s="40" t="s">
        <v>364</v>
      </c>
      <c r="E43" s="41">
        <v>4576.2700000000004</v>
      </c>
      <c r="F43" s="41">
        <v>0</v>
      </c>
      <c r="G43" s="40" t="s">
        <v>357</v>
      </c>
    </row>
    <row r="44" spans="1:7" ht="43.2" x14ac:dyDescent="0.3">
      <c r="A44" s="39">
        <v>33</v>
      </c>
      <c r="B44" s="39" t="s">
        <v>388</v>
      </c>
      <c r="C44" s="39">
        <v>1000000027</v>
      </c>
      <c r="D44" s="40" t="s">
        <v>391</v>
      </c>
      <c r="E44" s="41">
        <v>1525.42</v>
      </c>
      <c r="F44" s="41">
        <v>0</v>
      </c>
      <c r="G44" s="40" t="s">
        <v>357</v>
      </c>
    </row>
    <row r="45" spans="1:7" ht="43.2" x14ac:dyDescent="0.3">
      <c r="A45" s="39">
        <v>34</v>
      </c>
      <c r="B45" s="39" t="s">
        <v>392</v>
      </c>
      <c r="C45" s="39">
        <v>1000000023</v>
      </c>
      <c r="D45" s="40" t="s">
        <v>385</v>
      </c>
      <c r="E45" s="41">
        <v>0</v>
      </c>
      <c r="F45" s="41">
        <v>139.86000000000001</v>
      </c>
      <c r="G45" s="40" t="s">
        <v>357</v>
      </c>
    </row>
    <row r="46" spans="1:7" ht="43.2" x14ac:dyDescent="0.3">
      <c r="A46" s="39">
        <v>35</v>
      </c>
      <c r="B46" s="39" t="s">
        <v>392</v>
      </c>
      <c r="C46" s="39">
        <v>1000000023</v>
      </c>
      <c r="D46" s="40" t="s">
        <v>385</v>
      </c>
      <c r="E46" s="41">
        <v>0</v>
      </c>
      <c r="F46" s="41">
        <v>31.5</v>
      </c>
      <c r="G46" s="40" t="s">
        <v>357</v>
      </c>
    </row>
    <row r="47" spans="1:7" ht="43.2" x14ac:dyDescent="0.3">
      <c r="A47" s="39">
        <v>36</v>
      </c>
      <c r="B47" s="39" t="s">
        <v>392</v>
      </c>
      <c r="C47" s="39">
        <v>1000000023</v>
      </c>
      <c r="D47" s="40" t="s">
        <v>385</v>
      </c>
      <c r="E47" s="41">
        <v>0</v>
      </c>
      <c r="F47" s="41">
        <v>16.2</v>
      </c>
      <c r="G47" s="40" t="s">
        <v>357</v>
      </c>
    </row>
    <row r="48" spans="1:7" ht="28.8" x14ac:dyDescent="0.3">
      <c r="A48" s="39">
        <v>37</v>
      </c>
      <c r="B48" s="39" t="s">
        <v>392</v>
      </c>
      <c r="C48" s="39">
        <v>1000000006</v>
      </c>
      <c r="D48" s="40" t="s">
        <v>393</v>
      </c>
      <c r="E48" s="41">
        <v>67.12</v>
      </c>
      <c r="F48" s="41">
        <v>0</v>
      </c>
      <c r="G48" s="40"/>
    </row>
    <row r="49" spans="1:7" ht="28.8" x14ac:dyDescent="0.3">
      <c r="A49" s="39">
        <v>38</v>
      </c>
      <c r="B49" s="39" t="s">
        <v>392</v>
      </c>
      <c r="C49" s="39">
        <v>1000000006</v>
      </c>
      <c r="D49" s="40" t="s">
        <v>393</v>
      </c>
      <c r="E49" s="41">
        <v>67.12</v>
      </c>
      <c r="F49" s="41">
        <v>0</v>
      </c>
      <c r="G49" s="40"/>
    </row>
    <row r="50" spans="1:7" ht="28.8" x14ac:dyDescent="0.3">
      <c r="A50" s="39">
        <v>39</v>
      </c>
      <c r="B50" s="39" t="s">
        <v>392</v>
      </c>
      <c r="C50" s="39">
        <v>1000000006</v>
      </c>
      <c r="D50" s="40" t="s">
        <v>393</v>
      </c>
      <c r="E50" s="41">
        <v>77.03</v>
      </c>
      <c r="F50" s="41">
        <v>0</v>
      </c>
      <c r="G50" s="40"/>
    </row>
    <row r="51" spans="1:7" ht="28.8" x14ac:dyDescent="0.3">
      <c r="A51" s="39">
        <v>40</v>
      </c>
      <c r="B51" s="39" t="s">
        <v>392</v>
      </c>
      <c r="C51" s="39">
        <v>1000000006</v>
      </c>
      <c r="D51" s="40" t="s">
        <v>393</v>
      </c>
      <c r="E51" s="41">
        <v>26.7</v>
      </c>
      <c r="F51" s="41">
        <v>0</v>
      </c>
      <c r="G51" s="40"/>
    </row>
    <row r="52" spans="1:7" ht="28.8" x14ac:dyDescent="0.3">
      <c r="A52" s="39">
        <v>41</v>
      </c>
      <c r="B52" s="39" t="s">
        <v>392</v>
      </c>
      <c r="C52" s="39">
        <v>1000000006</v>
      </c>
      <c r="D52" s="40" t="s">
        <v>393</v>
      </c>
      <c r="E52" s="41">
        <v>100.68</v>
      </c>
      <c r="F52" s="41">
        <v>0</v>
      </c>
      <c r="G52" s="40"/>
    </row>
    <row r="53" spans="1:7" ht="28.8" x14ac:dyDescent="0.3">
      <c r="A53" s="39">
        <v>42</v>
      </c>
      <c r="B53" s="39" t="s">
        <v>392</v>
      </c>
      <c r="C53" s="39">
        <v>1000000006</v>
      </c>
      <c r="D53" s="40" t="s">
        <v>393</v>
      </c>
      <c r="E53" s="41">
        <v>33.56</v>
      </c>
      <c r="F53" s="41">
        <v>0</v>
      </c>
      <c r="G53" s="40"/>
    </row>
    <row r="54" spans="1:7" ht="43.2" x14ac:dyDescent="0.3">
      <c r="A54" s="39">
        <v>43</v>
      </c>
      <c r="B54" s="39" t="s">
        <v>394</v>
      </c>
      <c r="C54" s="39">
        <v>1000000023</v>
      </c>
      <c r="D54" s="40" t="s">
        <v>385</v>
      </c>
      <c r="E54" s="41">
        <v>0</v>
      </c>
      <c r="F54" s="41">
        <v>25.2</v>
      </c>
      <c r="G54" s="40" t="s">
        <v>357</v>
      </c>
    </row>
    <row r="55" spans="1:7" ht="43.2" x14ac:dyDescent="0.3">
      <c r="A55" s="39">
        <v>44</v>
      </c>
      <c r="B55" s="39" t="s">
        <v>394</v>
      </c>
      <c r="C55" s="39">
        <v>1000000028</v>
      </c>
      <c r="D55" s="40" t="s">
        <v>395</v>
      </c>
      <c r="E55" s="41">
        <v>533.11</v>
      </c>
      <c r="F55" s="41">
        <v>0</v>
      </c>
      <c r="G55" s="40" t="s">
        <v>357</v>
      </c>
    </row>
    <row r="56" spans="1:7" ht="43.2" x14ac:dyDescent="0.3">
      <c r="A56" s="39">
        <v>45</v>
      </c>
      <c r="B56" s="39" t="s">
        <v>396</v>
      </c>
      <c r="C56" s="39">
        <v>1000000009</v>
      </c>
      <c r="D56" s="40" t="s">
        <v>397</v>
      </c>
      <c r="E56" s="41">
        <v>410.3</v>
      </c>
      <c r="F56" s="41">
        <v>0</v>
      </c>
      <c r="G56" s="40" t="s">
        <v>357</v>
      </c>
    </row>
    <row r="57" spans="1:7" ht="43.2" x14ac:dyDescent="0.3">
      <c r="A57" s="39">
        <v>46</v>
      </c>
      <c r="B57" s="39" t="s">
        <v>398</v>
      </c>
      <c r="C57" s="39">
        <v>1000000005</v>
      </c>
      <c r="D57" s="40" t="s">
        <v>364</v>
      </c>
      <c r="E57" s="41">
        <v>5879.62</v>
      </c>
      <c r="F57" s="41">
        <v>0</v>
      </c>
      <c r="G57" s="40" t="s">
        <v>357</v>
      </c>
    </row>
    <row r="58" spans="1:7" ht="43.2" x14ac:dyDescent="0.3">
      <c r="A58" s="39">
        <v>47</v>
      </c>
      <c r="B58" s="39" t="s">
        <v>399</v>
      </c>
      <c r="C58" s="39">
        <v>1000000026</v>
      </c>
      <c r="D58" s="40" t="s">
        <v>390</v>
      </c>
      <c r="E58" s="41">
        <v>0</v>
      </c>
      <c r="F58" s="41">
        <v>113.4</v>
      </c>
      <c r="G58" s="40" t="s">
        <v>357</v>
      </c>
    </row>
    <row r="59" spans="1:7" ht="43.2" x14ac:dyDescent="0.3">
      <c r="A59" s="39">
        <v>48</v>
      </c>
      <c r="B59" s="39" t="s">
        <v>399</v>
      </c>
      <c r="C59" s="39">
        <v>1000000003</v>
      </c>
      <c r="D59" s="40" t="s">
        <v>381</v>
      </c>
      <c r="E59" s="41">
        <v>362.29</v>
      </c>
      <c r="F59" s="41">
        <v>0</v>
      </c>
      <c r="G59" s="40" t="s">
        <v>357</v>
      </c>
    </row>
    <row r="60" spans="1:7" ht="43.2" x14ac:dyDescent="0.3">
      <c r="A60" s="39">
        <v>49</v>
      </c>
      <c r="B60" s="39" t="s">
        <v>399</v>
      </c>
      <c r="C60" s="39">
        <v>1000000013</v>
      </c>
      <c r="D60" s="40" t="s">
        <v>362</v>
      </c>
      <c r="E60" s="41">
        <v>0</v>
      </c>
      <c r="F60" s="41">
        <v>43.09</v>
      </c>
      <c r="G60" s="40" t="s">
        <v>357</v>
      </c>
    </row>
    <row r="61" spans="1:7" ht="43.2" x14ac:dyDescent="0.3">
      <c r="A61" s="39">
        <v>50</v>
      </c>
      <c r="B61" s="39" t="s">
        <v>400</v>
      </c>
      <c r="C61" s="39">
        <v>1000000001</v>
      </c>
      <c r="D61" s="40" t="s">
        <v>379</v>
      </c>
      <c r="E61" s="41">
        <v>964.82</v>
      </c>
      <c r="F61" s="41">
        <v>0</v>
      </c>
      <c r="G61" s="40" t="s">
        <v>357</v>
      </c>
    </row>
    <row r="62" spans="1:7" ht="43.2" x14ac:dyDescent="0.3">
      <c r="A62" s="39">
        <v>51</v>
      </c>
      <c r="B62" s="39" t="s">
        <v>400</v>
      </c>
      <c r="C62" s="39">
        <v>1000000010</v>
      </c>
      <c r="D62" s="40" t="s">
        <v>356</v>
      </c>
      <c r="E62" s="41">
        <v>0</v>
      </c>
      <c r="F62" s="41">
        <v>48937</v>
      </c>
      <c r="G62" s="40" t="s">
        <v>357</v>
      </c>
    </row>
    <row r="63" spans="1:7" ht="43.2" x14ac:dyDescent="0.3">
      <c r="A63" s="39">
        <v>52</v>
      </c>
      <c r="B63" s="39" t="s">
        <v>400</v>
      </c>
      <c r="C63" s="39">
        <v>1000000011</v>
      </c>
      <c r="D63" s="40" t="s">
        <v>359</v>
      </c>
      <c r="E63" s="41">
        <v>0</v>
      </c>
      <c r="F63" s="41">
        <v>22.88</v>
      </c>
      <c r="G63" s="40" t="s">
        <v>357</v>
      </c>
    </row>
    <row r="64" spans="1:7" ht="43.2" x14ac:dyDescent="0.3">
      <c r="A64" s="39">
        <v>53</v>
      </c>
      <c r="B64" s="39" t="s">
        <v>400</v>
      </c>
      <c r="C64" s="39">
        <v>1000000019</v>
      </c>
      <c r="D64" s="40" t="s">
        <v>372</v>
      </c>
      <c r="E64" s="41">
        <v>0</v>
      </c>
      <c r="F64" s="41">
        <v>1025.0999999999999</v>
      </c>
      <c r="G64" s="40" t="s">
        <v>357</v>
      </c>
    </row>
    <row r="65" spans="1:7" ht="43.2" x14ac:dyDescent="0.3">
      <c r="A65" s="39">
        <v>54</v>
      </c>
      <c r="B65" s="39" t="s">
        <v>401</v>
      </c>
      <c r="C65" s="39">
        <v>1000000004</v>
      </c>
      <c r="D65" s="40" t="s">
        <v>376</v>
      </c>
      <c r="E65" s="41">
        <v>3299.16</v>
      </c>
      <c r="F65" s="41">
        <v>0</v>
      </c>
      <c r="G65" s="40" t="s">
        <v>357</v>
      </c>
    </row>
    <row r="66" spans="1:7" ht="43.2" x14ac:dyDescent="0.3">
      <c r="A66" s="39">
        <v>55</v>
      </c>
      <c r="B66" s="39" t="s">
        <v>401</v>
      </c>
      <c r="C66" s="39">
        <v>1000000005</v>
      </c>
      <c r="D66" s="40" t="s">
        <v>364</v>
      </c>
      <c r="E66" s="41">
        <v>5116.71</v>
      </c>
      <c r="F66" s="41">
        <v>0</v>
      </c>
      <c r="G66" s="40" t="s">
        <v>357</v>
      </c>
    </row>
    <row r="67" spans="1:7" ht="43.2" x14ac:dyDescent="0.3">
      <c r="A67" s="39">
        <v>56</v>
      </c>
      <c r="B67" s="39" t="s">
        <v>401</v>
      </c>
      <c r="C67" s="39">
        <v>1000000007</v>
      </c>
      <c r="D67" s="40" t="s">
        <v>373</v>
      </c>
      <c r="E67" s="41">
        <v>18826.36</v>
      </c>
      <c r="F67" s="41">
        <v>0</v>
      </c>
      <c r="G67" s="40" t="s">
        <v>357</v>
      </c>
    </row>
    <row r="68" spans="1:7" ht="43.2" x14ac:dyDescent="0.3">
      <c r="A68" s="39">
        <v>57</v>
      </c>
      <c r="B68" s="39" t="s">
        <v>402</v>
      </c>
      <c r="C68" s="39">
        <v>1000000004</v>
      </c>
      <c r="D68" s="40" t="s">
        <v>376</v>
      </c>
      <c r="E68" s="41">
        <v>26.7</v>
      </c>
      <c r="F68" s="41">
        <v>0</v>
      </c>
      <c r="G68" s="40" t="s">
        <v>357</v>
      </c>
    </row>
    <row r="69" spans="1:7" ht="43.2" x14ac:dyDescent="0.3">
      <c r="A69" s="39">
        <v>58</v>
      </c>
      <c r="B69" s="39" t="s">
        <v>402</v>
      </c>
      <c r="C69" s="39"/>
      <c r="D69" s="40" t="s">
        <v>377</v>
      </c>
      <c r="E69" s="41">
        <v>0</v>
      </c>
      <c r="F69" s="41">
        <v>65000</v>
      </c>
      <c r="G69" s="40" t="s">
        <v>357</v>
      </c>
    </row>
    <row r="70" spans="1:7" ht="43.2" x14ac:dyDescent="0.3">
      <c r="A70" s="39">
        <v>59</v>
      </c>
      <c r="B70" s="39" t="s">
        <v>402</v>
      </c>
      <c r="C70" s="39">
        <v>1000000015</v>
      </c>
      <c r="D70" s="40" t="s">
        <v>366</v>
      </c>
      <c r="E70" s="41">
        <v>0</v>
      </c>
      <c r="F70" s="41">
        <v>200.99</v>
      </c>
      <c r="G70" s="40" t="s">
        <v>357</v>
      </c>
    </row>
    <row r="71" spans="1:7" ht="43.2" x14ac:dyDescent="0.3">
      <c r="A71" s="39">
        <v>60</v>
      </c>
      <c r="B71" s="39" t="s">
        <v>403</v>
      </c>
      <c r="C71" s="39">
        <v>1000000014</v>
      </c>
      <c r="D71" s="40" t="s">
        <v>365</v>
      </c>
      <c r="E71" s="41">
        <v>0</v>
      </c>
      <c r="F71" s="41">
        <v>9.19</v>
      </c>
      <c r="G71" s="40" t="s">
        <v>357</v>
      </c>
    </row>
    <row r="72" spans="1:7" ht="43.2" x14ac:dyDescent="0.3">
      <c r="A72" s="39">
        <v>61</v>
      </c>
      <c r="B72" s="39" t="s">
        <v>404</v>
      </c>
      <c r="C72" s="39">
        <v>1000000001</v>
      </c>
      <c r="D72" s="40" t="s">
        <v>379</v>
      </c>
      <c r="E72" s="41">
        <v>127.37</v>
      </c>
      <c r="F72" s="41">
        <v>0</v>
      </c>
      <c r="G72" s="40" t="s">
        <v>357</v>
      </c>
    </row>
    <row r="73" spans="1:7" ht="43.2" x14ac:dyDescent="0.3">
      <c r="A73" s="39">
        <v>62</v>
      </c>
      <c r="B73" s="39" t="s">
        <v>404</v>
      </c>
      <c r="C73" s="39">
        <v>1000000017</v>
      </c>
      <c r="D73" s="40" t="s">
        <v>370</v>
      </c>
      <c r="E73" s="41">
        <v>0</v>
      </c>
      <c r="F73" s="41">
        <v>359.17</v>
      </c>
      <c r="G73" s="40" t="s">
        <v>357</v>
      </c>
    </row>
    <row r="74" spans="1:7" ht="43.2" x14ac:dyDescent="0.3">
      <c r="A74" s="39">
        <v>63</v>
      </c>
      <c r="B74" s="39" t="s">
        <v>404</v>
      </c>
      <c r="C74" s="39">
        <v>1000000023</v>
      </c>
      <c r="D74" s="40" t="s">
        <v>385</v>
      </c>
      <c r="E74" s="41">
        <v>0</v>
      </c>
      <c r="F74" s="41">
        <v>31.5</v>
      </c>
      <c r="G74" s="40" t="s">
        <v>357</v>
      </c>
    </row>
    <row r="75" spans="1:7" ht="43.2" x14ac:dyDescent="0.3">
      <c r="A75" s="39">
        <v>64</v>
      </c>
      <c r="B75" s="39" t="s">
        <v>404</v>
      </c>
      <c r="C75" s="39">
        <v>1000000023</v>
      </c>
      <c r="D75" s="40" t="s">
        <v>385</v>
      </c>
      <c r="E75" s="41">
        <v>0</v>
      </c>
      <c r="F75" s="41">
        <v>103.68</v>
      </c>
      <c r="G75" s="40" t="s">
        <v>357</v>
      </c>
    </row>
    <row r="76" spans="1:7" ht="43.2" x14ac:dyDescent="0.3">
      <c r="A76" s="39">
        <v>65</v>
      </c>
      <c r="B76" s="39" t="s">
        <v>404</v>
      </c>
      <c r="C76" s="39">
        <v>1000000016</v>
      </c>
      <c r="D76" s="40" t="s">
        <v>368</v>
      </c>
      <c r="E76" s="41">
        <v>0</v>
      </c>
      <c r="F76" s="41">
        <v>45</v>
      </c>
      <c r="G76" s="40" t="s">
        <v>357</v>
      </c>
    </row>
    <row r="77" spans="1:7" ht="28.8" x14ac:dyDescent="0.3">
      <c r="A77" s="39">
        <v>66</v>
      </c>
      <c r="B77" s="39" t="s">
        <v>404</v>
      </c>
      <c r="C77" s="39">
        <v>1000000006</v>
      </c>
      <c r="D77" s="40" t="s">
        <v>393</v>
      </c>
      <c r="E77" s="41">
        <v>67.12</v>
      </c>
      <c r="F77" s="41">
        <v>0</v>
      </c>
      <c r="G77" s="40"/>
    </row>
    <row r="78" spans="1:7" ht="28.8" x14ac:dyDescent="0.3">
      <c r="A78" s="39">
        <v>67</v>
      </c>
      <c r="B78" s="39" t="s">
        <v>404</v>
      </c>
      <c r="C78" s="39">
        <v>1000000006</v>
      </c>
      <c r="D78" s="40" t="s">
        <v>393</v>
      </c>
      <c r="E78" s="41">
        <v>26.7</v>
      </c>
      <c r="F78" s="41">
        <v>0</v>
      </c>
      <c r="G78" s="40"/>
    </row>
    <row r="79" spans="1:7" ht="43.2" x14ac:dyDescent="0.3">
      <c r="A79" s="39">
        <v>68</v>
      </c>
      <c r="B79" s="39" t="s">
        <v>404</v>
      </c>
      <c r="C79" s="39">
        <v>1000000015</v>
      </c>
      <c r="D79" s="40" t="s">
        <v>366</v>
      </c>
      <c r="E79" s="41">
        <v>0</v>
      </c>
      <c r="F79" s="41">
        <v>49.71</v>
      </c>
      <c r="G79" s="40" t="s">
        <v>357</v>
      </c>
    </row>
    <row r="80" spans="1:7" ht="43.2" x14ac:dyDescent="0.3">
      <c r="A80" s="39">
        <v>69</v>
      </c>
      <c r="B80" s="39" t="s">
        <v>405</v>
      </c>
      <c r="C80" s="39">
        <v>1000000029</v>
      </c>
      <c r="D80" s="40" t="s">
        <v>406</v>
      </c>
      <c r="E80" s="41">
        <v>0</v>
      </c>
      <c r="F80" s="41">
        <v>30.51</v>
      </c>
      <c r="G80" s="40" t="s">
        <v>357</v>
      </c>
    </row>
    <row r="81" spans="1:7" ht="43.2" x14ac:dyDescent="0.3">
      <c r="A81" s="39">
        <v>70</v>
      </c>
      <c r="B81" s="39" t="s">
        <v>405</v>
      </c>
      <c r="C81" s="39">
        <v>1000000029</v>
      </c>
      <c r="D81" s="40" t="s">
        <v>406</v>
      </c>
      <c r="E81" s="41">
        <v>0</v>
      </c>
      <c r="F81" s="41">
        <v>30.51</v>
      </c>
      <c r="G81" s="40" t="s">
        <v>357</v>
      </c>
    </row>
    <row r="82" spans="1:7" ht="43.2" x14ac:dyDescent="0.3">
      <c r="A82" s="39">
        <v>71</v>
      </c>
      <c r="B82" s="39" t="s">
        <v>407</v>
      </c>
      <c r="C82" s="39">
        <v>1000000023</v>
      </c>
      <c r="D82" s="40" t="s">
        <v>385</v>
      </c>
      <c r="E82" s="41">
        <v>0</v>
      </c>
      <c r="F82" s="41">
        <v>32.4</v>
      </c>
      <c r="G82" s="40" t="s">
        <v>357</v>
      </c>
    </row>
    <row r="83" spans="1:7" ht="43.2" x14ac:dyDescent="0.3">
      <c r="A83" s="39">
        <v>72</v>
      </c>
      <c r="B83" s="39" t="s">
        <v>407</v>
      </c>
      <c r="C83" s="39">
        <v>1000000023</v>
      </c>
      <c r="D83" s="40" t="s">
        <v>385</v>
      </c>
      <c r="E83" s="41">
        <v>0</v>
      </c>
      <c r="F83" s="41">
        <v>31.5</v>
      </c>
      <c r="G83" s="40" t="s">
        <v>357</v>
      </c>
    </row>
    <row r="84" spans="1:7" ht="43.2" x14ac:dyDescent="0.3">
      <c r="A84" s="39">
        <v>73</v>
      </c>
      <c r="B84" s="39" t="s">
        <v>407</v>
      </c>
      <c r="C84" s="39">
        <v>1000000005</v>
      </c>
      <c r="D84" s="40" t="s">
        <v>364</v>
      </c>
      <c r="E84" s="41">
        <v>7002.87</v>
      </c>
      <c r="F84" s="41">
        <v>0</v>
      </c>
      <c r="G84" s="40" t="s">
        <v>357</v>
      </c>
    </row>
    <row r="85" spans="1:7" ht="43.2" x14ac:dyDescent="0.3">
      <c r="A85" s="39">
        <v>74</v>
      </c>
      <c r="B85" s="39" t="s">
        <v>408</v>
      </c>
      <c r="C85" s="39">
        <v>1000000005</v>
      </c>
      <c r="D85" s="40" t="s">
        <v>364</v>
      </c>
      <c r="E85" s="41">
        <v>7311.48</v>
      </c>
      <c r="F85" s="41">
        <v>0</v>
      </c>
      <c r="G85" s="40" t="s">
        <v>357</v>
      </c>
    </row>
    <row r="86" spans="1:7" ht="43.2" x14ac:dyDescent="0.3">
      <c r="A86" s="39">
        <v>75</v>
      </c>
      <c r="B86" s="39" t="s">
        <v>409</v>
      </c>
      <c r="C86" s="39">
        <v>1000000010</v>
      </c>
      <c r="D86" s="40" t="s">
        <v>356</v>
      </c>
      <c r="E86" s="41">
        <v>0</v>
      </c>
      <c r="F86" s="41">
        <v>36792.81</v>
      </c>
      <c r="G86" s="40" t="s">
        <v>357</v>
      </c>
    </row>
    <row r="87" spans="1:7" ht="43.2" x14ac:dyDescent="0.3">
      <c r="A87" s="39">
        <v>76</v>
      </c>
      <c r="B87" s="39" t="s">
        <v>409</v>
      </c>
      <c r="C87" s="39">
        <v>1000000010</v>
      </c>
      <c r="D87" s="40" t="s">
        <v>356</v>
      </c>
      <c r="E87" s="41">
        <v>0</v>
      </c>
      <c r="F87" s="41">
        <v>43435</v>
      </c>
      <c r="G87" s="40" t="s">
        <v>357</v>
      </c>
    </row>
    <row r="88" spans="1:7" ht="43.2" x14ac:dyDescent="0.3">
      <c r="A88" s="39">
        <v>77</v>
      </c>
      <c r="B88" s="39" t="s">
        <v>410</v>
      </c>
      <c r="C88" s="39">
        <v>1000000007</v>
      </c>
      <c r="D88" s="40" t="s">
        <v>373</v>
      </c>
      <c r="E88" s="41">
        <v>29880.12</v>
      </c>
      <c r="F88" s="41">
        <v>0</v>
      </c>
      <c r="G88" s="40" t="s">
        <v>357</v>
      </c>
    </row>
    <row r="89" spans="1:7" ht="43.2" x14ac:dyDescent="0.3">
      <c r="A89" s="39">
        <v>78</v>
      </c>
      <c r="B89" s="39" t="s">
        <v>411</v>
      </c>
      <c r="C89" s="39">
        <v>1000000001</v>
      </c>
      <c r="D89" s="40" t="s">
        <v>379</v>
      </c>
      <c r="E89" s="41">
        <v>1375.96</v>
      </c>
      <c r="F89" s="41">
        <v>0</v>
      </c>
      <c r="G89" s="40" t="s">
        <v>357</v>
      </c>
    </row>
    <row r="90" spans="1:7" ht="43.2" x14ac:dyDescent="0.3">
      <c r="A90" s="39">
        <v>79</v>
      </c>
      <c r="B90" s="39" t="s">
        <v>411</v>
      </c>
      <c r="C90" s="39">
        <v>1000000027</v>
      </c>
      <c r="D90" s="40" t="s">
        <v>391</v>
      </c>
      <c r="E90" s="41">
        <v>2009.97</v>
      </c>
      <c r="F90" s="41">
        <v>0</v>
      </c>
      <c r="G90" s="40" t="s">
        <v>357</v>
      </c>
    </row>
    <row r="91" spans="1:7" ht="43.2" x14ac:dyDescent="0.3">
      <c r="A91" s="39">
        <v>80</v>
      </c>
      <c r="B91" s="39" t="s">
        <v>411</v>
      </c>
      <c r="C91" s="39">
        <v>1000000022</v>
      </c>
      <c r="D91" s="40" t="s">
        <v>383</v>
      </c>
      <c r="E91" s="41">
        <v>0</v>
      </c>
      <c r="F91" s="41">
        <v>305.08</v>
      </c>
      <c r="G91" s="40" t="s">
        <v>357</v>
      </c>
    </row>
    <row r="92" spans="1:7" ht="43.2" x14ac:dyDescent="0.3">
      <c r="A92" s="39">
        <v>81</v>
      </c>
      <c r="B92" s="39" t="s">
        <v>411</v>
      </c>
      <c r="C92" s="39">
        <v>1000000024</v>
      </c>
      <c r="D92" s="40" t="s">
        <v>387</v>
      </c>
      <c r="E92" s="41">
        <v>0</v>
      </c>
      <c r="F92" s="41">
        <v>0.31</v>
      </c>
      <c r="G92" s="40" t="s">
        <v>357</v>
      </c>
    </row>
    <row r="93" spans="1:7" ht="43.2" x14ac:dyDescent="0.3">
      <c r="A93" s="39">
        <v>82</v>
      </c>
      <c r="B93" s="39" t="s">
        <v>412</v>
      </c>
      <c r="C93" s="39">
        <v>1000000030</v>
      </c>
      <c r="D93" s="40" t="s">
        <v>413</v>
      </c>
      <c r="E93" s="41">
        <v>134.24</v>
      </c>
      <c r="F93" s="41">
        <v>0</v>
      </c>
      <c r="G93" s="40" t="s">
        <v>357</v>
      </c>
    </row>
    <row r="94" spans="1:7" ht="43.2" x14ac:dyDescent="0.3">
      <c r="A94" s="39">
        <v>83</v>
      </c>
      <c r="B94" s="39" t="s">
        <v>412</v>
      </c>
      <c r="C94" s="39">
        <v>1000000010</v>
      </c>
      <c r="D94" s="40" t="s">
        <v>356</v>
      </c>
      <c r="E94" s="41">
        <v>0</v>
      </c>
      <c r="F94" s="41">
        <v>1530</v>
      </c>
      <c r="G94" s="40" t="s">
        <v>357</v>
      </c>
    </row>
    <row r="95" spans="1:7" ht="43.2" x14ac:dyDescent="0.3">
      <c r="A95" s="39">
        <v>84</v>
      </c>
      <c r="B95" s="39" t="s">
        <v>412</v>
      </c>
      <c r="C95" s="42" t="s">
        <v>414</v>
      </c>
      <c r="D95" s="40" t="s">
        <v>415</v>
      </c>
      <c r="E95" s="41">
        <v>540.76</v>
      </c>
      <c r="F95" s="41">
        <v>0</v>
      </c>
      <c r="G95" s="40" t="s">
        <v>357</v>
      </c>
    </row>
    <row r="96" spans="1:7" ht="43.2" x14ac:dyDescent="0.3">
      <c r="A96" s="39">
        <v>85</v>
      </c>
      <c r="B96" s="39" t="s">
        <v>412</v>
      </c>
      <c r="C96" s="39">
        <v>1000000005</v>
      </c>
      <c r="D96" s="40" t="s">
        <v>364</v>
      </c>
      <c r="E96" s="41">
        <v>7266.98</v>
      </c>
      <c r="F96" s="41">
        <v>0</v>
      </c>
      <c r="G96" s="40" t="s">
        <v>357</v>
      </c>
    </row>
    <row r="97" spans="1:7" ht="43.2" x14ac:dyDescent="0.3">
      <c r="A97" s="39">
        <v>86</v>
      </c>
      <c r="B97" s="39" t="s">
        <v>412</v>
      </c>
      <c r="C97" s="39">
        <v>1000000009</v>
      </c>
      <c r="D97" s="40" t="s">
        <v>397</v>
      </c>
      <c r="E97" s="41">
        <v>377.66</v>
      </c>
      <c r="F97" s="41">
        <v>0</v>
      </c>
      <c r="G97" s="40" t="s">
        <v>357</v>
      </c>
    </row>
    <row r="98" spans="1:7" ht="43.2" x14ac:dyDescent="0.3">
      <c r="A98" s="39">
        <v>87</v>
      </c>
      <c r="B98" s="39" t="s">
        <v>416</v>
      </c>
      <c r="C98" s="39">
        <v>1000000031</v>
      </c>
      <c r="D98" s="40" t="s">
        <v>417</v>
      </c>
      <c r="E98" s="41">
        <v>180</v>
      </c>
      <c r="F98" s="41">
        <v>0</v>
      </c>
      <c r="G98" s="40" t="s">
        <v>357</v>
      </c>
    </row>
    <row r="99" spans="1:7" ht="43.2" x14ac:dyDescent="0.3">
      <c r="A99" s="39">
        <v>88</v>
      </c>
      <c r="B99" s="39" t="s">
        <v>418</v>
      </c>
      <c r="C99" s="39">
        <v>1000000023</v>
      </c>
      <c r="D99" s="40" t="s">
        <v>385</v>
      </c>
      <c r="E99" s="41">
        <v>0</v>
      </c>
      <c r="F99" s="41">
        <v>25.2</v>
      </c>
      <c r="G99" s="40" t="s">
        <v>357</v>
      </c>
    </row>
    <row r="100" spans="1:7" ht="43.2" x14ac:dyDescent="0.3">
      <c r="A100" s="39">
        <v>89</v>
      </c>
      <c r="B100" s="39" t="s">
        <v>418</v>
      </c>
      <c r="C100" s="39">
        <v>1000000026</v>
      </c>
      <c r="D100" s="40" t="s">
        <v>390</v>
      </c>
      <c r="E100" s="41">
        <v>0</v>
      </c>
      <c r="F100" s="41">
        <v>504</v>
      </c>
      <c r="G100" s="40" t="s">
        <v>357</v>
      </c>
    </row>
    <row r="101" spans="1:7" ht="43.2" x14ac:dyDescent="0.3">
      <c r="A101" s="39">
        <v>90</v>
      </c>
      <c r="B101" s="39" t="s">
        <v>418</v>
      </c>
      <c r="C101" s="39">
        <v>1000000032</v>
      </c>
      <c r="D101" s="40" t="s">
        <v>419</v>
      </c>
      <c r="E101" s="41">
        <v>0</v>
      </c>
      <c r="F101" s="41">
        <v>991.26</v>
      </c>
      <c r="G101" s="40" t="s">
        <v>357</v>
      </c>
    </row>
    <row r="102" spans="1:7" ht="43.2" x14ac:dyDescent="0.3">
      <c r="A102" s="39">
        <v>91</v>
      </c>
      <c r="B102" s="39" t="s">
        <v>418</v>
      </c>
      <c r="C102" s="39">
        <v>1000000009</v>
      </c>
      <c r="D102" s="40" t="s">
        <v>397</v>
      </c>
      <c r="E102" s="41">
        <v>51.99</v>
      </c>
      <c r="F102" s="41">
        <v>0</v>
      </c>
      <c r="G102" s="40" t="s">
        <v>357</v>
      </c>
    </row>
    <row r="103" spans="1:7" ht="43.2" x14ac:dyDescent="0.3">
      <c r="A103" s="39">
        <v>92</v>
      </c>
      <c r="B103" s="39" t="s">
        <v>420</v>
      </c>
      <c r="C103" s="39">
        <v>1000000023</v>
      </c>
      <c r="D103" s="40" t="s">
        <v>385</v>
      </c>
      <c r="E103" s="41">
        <v>0</v>
      </c>
      <c r="F103" s="41">
        <v>31.5</v>
      </c>
      <c r="G103" s="40" t="s">
        <v>357</v>
      </c>
    </row>
    <row r="104" spans="1:7" ht="43.2" x14ac:dyDescent="0.3">
      <c r="A104" s="39">
        <v>93</v>
      </c>
      <c r="B104" s="39" t="s">
        <v>420</v>
      </c>
      <c r="C104" s="39">
        <v>1000000023</v>
      </c>
      <c r="D104" s="40" t="s">
        <v>385</v>
      </c>
      <c r="E104" s="41">
        <v>0</v>
      </c>
      <c r="F104" s="41">
        <v>35.1</v>
      </c>
      <c r="G104" s="40" t="s">
        <v>357</v>
      </c>
    </row>
    <row r="105" spans="1:7" ht="43.2" x14ac:dyDescent="0.3">
      <c r="A105" s="39">
        <v>94</v>
      </c>
      <c r="B105" s="39" t="s">
        <v>420</v>
      </c>
      <c r="C105" s="39">
        <v>1000000023</v>
      </c>
      <c r="D105" s="40" t="s">
        <v>385</v>
      </c>
      <c r="E105" s="41">
        <v>0</v>
      </c>
      <c r="F105" s="41">
        <v>37.26</v>
      </c>
      <c r="G105" s="40" t="s">
        <v>357</v>
      </c>
    </row>
    <row r="106" spans="1:7" ht="43.2" x14ac:dyDescent="0.3">
      <c r="A106" s="39">
        <v>95</v>
      </c>
      <c r="B106" s="39" t="s">
        <v>421</v>
      </c>
      <c r="C106" s="39">
        <v>1000000019</v>
      </c>
      <c r="D106" s="40" t="s">
        <v>372</v>
      </c>
      <c r="E106" s="41">
        <v>0</v>
      </c>
      <c r="F106" s="41">
        <v>1025.0999999999999</v>
      </c>
      <c r="G106" s="40" t="s">
        <v>357</v>
      </c>
    </row>
    <row r="107" spans="1:7" ht="43.2" x14ac:dyDescent="0.3">
      <c r="A107" s="39">
        <v>96</v>
      </c>
      <c r="B107" s="39" t="s">
        <v>422</v>
      </c>
      <c r="C107" s="39">
        <v>1000000033</v>
      </c>
      <c r="D107" s="40" t="s">
        <v>423</v>
      </c>
      <c r="E107" s="41">
        <v>0</v>
      </c>
      <c r="F107" s="41">
        <v>303.3</v>
      </c>
      <c r="G107" s="40" t="s">
        <v>357</v>
      </c>
    </row>
    <row r="108" spans="1:7" ht="43.2" x14ac:dyDescent="0.3">
      <c r="A108" s="39">
        <v>97</v>
      </c>
      <c r="B108" s="39" t="s">
        <v>424</v>
      </c>
      <c r="C108" s="39">
        <v>1000000018</v>
      </c>
      <c r="D108" s="40" t="s">
        <v>371</v>
      </c>
      <c r="E108" s="41">
        <v>0</v>
      </c>
      <c r="F108" s="41">
        <v>45</v>
      </c>
      <c r="G108" s="40" t="s">
        <v>357</v>
      </c>
    </row>
    <row r="109" spans="1:7" ht="43.2" x14ac:dyDescent="0.3">
      <c r="A109" s="39">
        <v>98</v>
      </c>
      <c r="B109" s="39" t="s">
        <v>424</v>
      </c>
      <c r="C109" s="39">
        <v>1000000011</v>
      </c>
      <c r="D109" s="40" t="s">
        <v>359</v>
      </c>
      <c r="E109" s="41">
        <v>0</v>
      </c>
      <c r="F109" s="41">
        <v>22.88</v>
      </c>
      <c r="G109" s="40" t="s">
        <v>357</v>
      </c>
    </row>
    <row r="110" spans="1:7" ht="43.2" x14ac:dyDescent="0.3">
      <c r="A110" s="39">
        <v>99</v>
      </c>
      <c r="B110" s="39" t="s">
        <v>424</v>
      </c>
      <c r="C110" s="39">
        <v>1000000014</v>
      </c>
      <c r="D110" s="40" t="s">
        <v>365</v>
      </c>
      <c r="E110" s="41">
        <v>0</v>
      </c>
      <c r="F110" s="41">
        <v>4.9800000000000004</v>
      </c>
      <c r="G110" s="40" t="s">
        <v>357</v>
      </c>
    </row>
    <row r="111" spans="1:7" ht="43.2" x14ac:dyDescent="0.3">
      <c r="A111" s="39">
        <v>100</v>
      </c>
      <c r="B111" s="39" t="s">
        <v>424</v>
      </c>
      <c r="C111" s="39">
        <v>1000000013</v>
      </c>
      <c r="D111" s="40" t="s">
        <v>362</v>
      </c>
      <c r="E111" s="41">
        <v>0</v>
      </c>
      <c r="F111" s="41">
        <v>43.09</v>
      </c>
      <c r="G111" s="40" t="s">
        <v>357</v>
      </c>
    </row>
    <row r="112" spans="1:7" ht="43.2" x14ac:dyDescent="0.3">
      <c r="A112" s="39">
        <v>101</v>
      </c>
      <c r="B112" s="39" t="s">
        <v>425</v>
      </c>
      <c r="C112" s="39">
        <v>1000000006</v>
      </c>
      <c r="D112" s="40" t="s">
        <v>393</v>
      </c>
      <c r="E112" s="41">
        <v>160.93</v>
      </c>
      <c r="F112" s="41">
        <v>0</v>
      </c>
      <c r="G112" s="40" t="s">
        <v>357</v>
      </c>
    </row>
    <row r="113" spans="1:7" ht="43.2" x14ac:dyDescent="0.3">
      <c r="A113" s="39">
        <v>102</v>
      </c>
      <c r="B113" s="39" t="s">
        <v>426</v>
      </c>
      <c r="C113" s="39">
        <v>1000000001</v>
      </c>
      <c r="D113" s="40" t="s">
        <v>379</v>
      </c>
      <c r="E113" s="41">
        <v>1057.1199999999999</v>
      </c>
      <c r="F113" s="41">
        <v>0</v>
      </c>
      <c r="G113" s="40" t="s">
        <v>357</v>
      </c>
    </row>
    <row r="114" spans="1:7" ht="43.2" x14ac:dyDescent="0.3">
      <c r="A114" s="39">
        <v>103</v>
      </c>
      <c r="B114" s="39" t="s">
        <v>426</v>
      </c>
      <c r="C114" s="39">
        <v>1000000016</v>
      </c>
      <c r="D114" s="40" t="s">
        <v>368</v>
      </c>
      <c r="E114" s="41">
        <v>0</v>
      </c>
      <c r="F114" s="41">
        <v>45</v>
      </c>
      <c r="G114" s="40" t="s">
        <v>357</v>
      </c>
    </row>
    <row r="115" spans="1:7" ht="43.2" x14ac:dyDescent="0.3">
      <c r="A115" s="39">
        <v>104</v>
      </c>
      <c r="B115" s="39" t="s">
        <v>426</v>
      </c>
      <c r="C115" s="39">
        <v>1000000034</v>
      </c>
      <c r="D115" s="40" t="s">
        <v>427</v>
      </c>
      <c r="E115" s="41">
        <v>0</v>
      </c>
      <c r="F115" s="41">
        <v>14.94</v>
      </c>
      <c r="G115" s="40" t="s">
        <v>357</v>
      </c>
    </row>
    <row r="116" spans="1:7" ht="43.2" x14ac:dyDescent="0.3">
      <c r="A116" s="39">
        <v>105</v>
      </c>
      <c r="B116" s="39" t="s">
        <v>426</v>
      </c>
      <c r="C116" s="39">
        <v>1000000034</v>
      </c>
      <c r="D116" s="40" t="s">
        <v>427</v>
      </c>
      <c r="E116" s="41">
        <v>0</v>
      </c>
      <c r="F116" s="41">
        <v>13.5</v>
      </c>
      <c r="G116" s="40" t="s">
        <v>357</v>
      </c>
    </row>
    <row r="117" spans="1:7" ht="43.2" x14ac:dyDescent="0.3">
      <c r="A117" s="39">
        <v>106</v>
      </c>
      <c r="B117" s="39" t="s">
        <v>426</v>
      </c>
      <c r="C117" s="39">
        <v>1000000015</v>
      </c>
      <c r="D117" s="40" t="s">
        <v>366</v>
      </c>
      <c r="E117" s="41">
        <v>0</v>
      </c>
      <c r="F117" s="41">
        <v>230.64</v>
      </c>
      <c r="G117" s="40" t="s">
        <v>357</v>
      </c>
    </row>
    <row r="118" spans="1:7" ht="43.2" x14ac:dyDescent="0.3">
      <c r="A118" s="39">
        <v>107</v>
      </c>
      <c r="B118" s="39" t="s">
        <v>428</v>
      </c>
      <c r="C118" s="39">
        <v>1000000010</v>
      </c>
      <c r="D118" s="40" t="s">
        <v>356</v>
      </c>
      <c r="E118" s="41">
        <v>0</v>
      </c>
      <c r="F118" s="41">
        <v>48057.75</v>
      </c>
      <c r="G118" s="40" t="s">
        <v>357</v>
      </c>
    </row>
    <row r="119" spans="1:7" ht="43.2" x14ac:dyDescent="0.3">
      <c r="A119" s="39">
        <v>108</v>
      </c>
      <c r="B119" s="39" t="s">
        <v>428</v>
      </c>
      <c r="C119" s="39">
        <v>1000000010</v>
      </c>
      <c r="D119" s="40" t="s">
        <v>356</v>
      </c>
      <c r="E119" s="41">
        <v>0</v>
      </c>
      <c r="F119" s="41">
        <v>9292.89</v>
      </c>
      <c r="G119" s="40" t="s">
        <v>357</v>
      </c>
    </row>
    <row r="120" spans="1:7" ht="43.2" x14ac:dyDescent="0.3">
      <c r="A120" s="39">
        <v>109</v>
      </c>
      <c r="B120" s="39" t="s">
        <v>428</v>
      </c>
      <c r="C120" s="39">
        <v>1000000005</v>
      </c>
      <c r="D120" s="40" t="s">
        <v>364</v>
      </c>
      <c r="E120" s="41">
        <v>3745.61</v>
      </c>
      <c r="F120" s="41">
        <v>0</v>
      </c>
      <c r="G120" s="40" t="s">
        <v>357</v>
      </c>
    </row>
    <row r="121" spans="1:7" ht="43.2" x14ac:dyDescent="0.3">
      <c r="A121" s="39">
        <v>110</v>
      </c>
      <c r="B121" s="39" t="s">
        <v>429</v>
      </c>
      <c r="C121" s="39">
        <v>1000000023</v>
      </c>
      <c r="D121" s="40" t="s">
        <v>385</v>
      </c>
      <c r="E121" s="41">
        <v>0</v>
      </c>
      <c r="F121" s="41">
        <v>52.38</v>
      </c>
      <c r="G121" s="40" t="s">
        <v>357</v>
      </c>
    </row>
    <row r="122" spans="1:7" ht="43.2" x14ac:dyDescent="0.3">
      <c r="A122" s="39">
        <v>111</v>
      </c>
      <c r="B122" s="39" t="s">
        <v>429</v>
      </c>
      <c r="C122" s="39">
        <v>1000000023</v>
      </c>
      <c r="D122" s="40" t="s">
        <v>385</v>
      </c>
      <c r="E122" s="41">
        <v>0</v>
      </c>
      <c r="F122" s="41">
        <v>63</v>
      </c>
      <c r="G122" s="40" t="s">
        <v>357</v>
      </c>
    </row>
    <row r="123" spans="1:7" ht="43.2" x14ac:dyDescent="0.3">
      <c r="A123" s="39">
        <v>112</v>
      </c>
      <c r="B123" s="39" t="s">
        <v>429</v>
      </c>
      <c r="C123" s="39">
        <v>1000000005</v>
      </c>
      <c r="D123" s="40" t="s">
        <v>364</v>
      </c>
      <c r="E123" s="41">
        <v>12404.02</v>
      </c>
      <c r="F123" s="41">
        <v>0</v>
      </c>
      <c r="G123" s="40" t="s">
        <v>357</v>
      </c>
    </row>
    <row r="124" spans="1:7" ht="43.2" x14ac:dyDescent="0.3">
      <c r="A124" s="39">
        <v>113</v>
      </c>
      <c r="B124" s="39" t="s">
        <v>429</v>
      </c>
      <c r="C124" s="39">
        <v>1000000034</v>
      </c>
      <c r="D124" s="40" t="s">
        <v>427</v>
      </c>
      <c r="E124" s="41">
        <v>0</v>
      </c>
      <c r="F124" s="41">
        <v>3.6</v>
      </c>
      <c r="G124" s="40" t="s">
        <v>357</v>
      </c>
    </row>
    <row r="125" spans="1:7" ht="28.8" x14ac:dyDescent="0.3">
      <c r="A125" s="39">
        <v>114</v>
      </c>
      <c r="B125" s="39" t="s">
        <v>429</v>
      </c>
      <c r="C125" s="39">
        <v>1000000008</v>
      </c>
      <c r="D125" s="40" t="s">
        <v>430</v>
      </c>
      <c r="E125" s="41">
        <v>72.42</v>
      </c>
      <c r="F125" s="41">
        <v>0</v>
      </c>
      <c r="G125" s="40"/>
    </row>
    <row r="126" spans="1:7" ht="43.2" x14ac:dyDescent="0.3">
      <c r="A126" s="39">
        <v>115</v>
      </c>
      <c r="B126" s="39" t="s">
        <v>429</v>
      </c>
      <c r="C126" s="39">
        <v>1000000015</v>
      </c>
      <c r="D126" s="40" t="s">
        <v>366</v>
      </c>
      <c r="E126" s="41">
        <v>0</v>
      </c>
      <c r="F126" s="41">
        <v>49.86</v>
      </c>
      <c r="G126" s="40" t="s">
        <v>357</v>
      </c>
    </row>
    <row r="127" spans="1:7" ht="43.2" x14ac:dyDescent="0.3">
      <c r="A127" s="39">
        <v>116</v>
      </c>
      <c r="B127" s="39" t="s">
        <v>431</v>
      </c>
      <c r="C127" s="39">
        <v>1000000023</v>
      </c>
      <c r="D127" s="40" t="s">
        <v>385</v>
      </c>
      <c r="E127" s="41">
        <v>0</v>
      </c>
      <c r="F127" s="41">
        <v>88.2</v>
      </c>
      <c r="G127" s="40" t="s">
        <v>357</v>
      </c>
    </row>
    <row r="128" spans="1:7" ht="43.2" x14ac:dyDescent="0.3">
      <c r="A128" s="39">
        <v>117</v>
      </c>
      <c r="B128" s="39" t="s">
        <v>431</v>
      </c>
      <c r="C128" s="39">
        <v>1000000028</v>
      </c>
      <c r="D128" s="40" t="s">
        <v>395</v>
      </c>
      <c r="E128" s="41">
        <v>432</v>
      </c>
      <c r="F128" s="41">
        <v>0</v>
      </c>
      <c r="G128" s="40" t="s">
        <v>357</v>
      </c>
    </row>
    <row r="129" spans="1:7" ht="43.2" x14ac:dyDescent="0.3">
      <c r="A129" s="39">
        <v>118</v>
      </c>
      <c r="B129" s="39" t="s">
        <v>431</v>
      </c>
      <c r="C129" s="39">
        <v>1000000007</v>
      </c>
      <c r="D129" s="40" t="s">
        <v>373</v>
      </c>
      <c r="E129" s="41">
        <v>9168.56</v>
      </c>
      <c r="F129" s="41">
        <v>0</v>
      </c>
      <c r="G129" s="40" t="s">
        <v>357</v>
      </c>
    </row>
    <row r="130" spans="1:7" ht="43.2" x14ac:dyDescent="0.3">
      <c r="A130" s="39">
        <v>119</v>
      </c>
      <c r="B130" s="39" t="s">
        <v>431</v>
      </c>
      <c r="C130" s="39">
        <v>1000000007</v>
      </c>
      <c r="D130" s="40" t="s">
        <v>373</v>
      </c>
      <c r="E130" s="41">
        <v>6543.3</v>
      </c>
      <c r="F130" s="41">
        <v>0</v>
      </c>
      <c r="G130" s="40" t="s">
        <v>357</v>
      </c>
    </row>
    <row r="131" spans="1:7" ht="43.2" x14ac:dyDescent="0.3">
      <c r="A131" s="39">
        <v>120</v>
      </c>
      <c r="B131" s="39" t="s">
        <v>431</v>
      </c>
      <c r="C131" s="39">
        <v>1000000035</v>
      </c>
      <c r="D131" s="40" t="s">
        <v>432</v>
      </c>
      <c r="E131" s="41">
        <v>793.52</v>
      </c>
      <c r="F131" s="41">
        <v>0</v>
      </c>
      <c r="G131" s="40" t="s">
        <v>357</v>
      </c>
    </row>
    <row r="132" spans="1:7" ht="43.2" x14ac:dyDescent="0.3">
      <c r="A132" s="39">
        <v>121</v>
      </c>
      <c r="B132" s="39" t="s">
        <v>433</v>
      </c>
      <c r="C132" s="39">
        <v>1000000017</v>
      </c>
      <c r="D132" s="40" t="s">
        <v>370</v>
      </c>
      <c r="E132" s="41">
        <v>0</v>
      </c>
      <c r="F132" s="41">
        <v>347.81</v>
      </c>
      <c r="G132" s="40" t="s">
        <v>357</v>
      </c>
    </row>
    <row r="133" spans="1:7" ht="43.2" x14ac:dyDescent="0.3">
      <c r="A133" s="39">
        <v>122</v>
      </c>
      <c r="B133" s="39" t="s">
        <v>433</v>
      </c>
      <c r="C133" s="39">
        <v>1000000009</v>
      </c>
      <c r="D133" s="40" t="s">
        <v>397</v>
      </c>
      <c r="E133" s="41">
        <v>565.91999999999996</v>
      </c>
      <c r="F133" s="41">
        <v>0</v>
      </c>
      <c r="G133" s="40" t="s">
        <v>357</v>
      </c>
    </row>
    <row r="134" spans="1:7" ht="43.2" x14ac:dyDescent="0.3">
      <c r="A134" s="39">
        <v>123</v>
      </c>
      <c r="B134" s="39" t="s">
        <v>434</v>
      </c>
      <c r="C134" s="39">
        <v>1000000023</v>
      </c>
      <c r="D134" s="40" t="s">
        <v>385</v>
      </c>
      <c r="E134" s="41">
        <v>0</v>
      </c>
      <c r="F134" s="41">
        <v>99</v>
      </c>
      <c r="G134" s="40" t="s">
        <v>357</v>
      </c>
    </row>
    <row r="135" spans="1:7" ht="43.2" x14ac:dyDescent="0.3">
      <c r="A135" s="39">
        <v>124</v>
      </c>
      <c r="B135" s="39" t="s">
        <v>435</v>
      </c>
      <c r="C135" s="39">
        <v>1000000028</v>
      </c>
      <c r="D135" s="40" t="s">
        <v>395</v>
      </c>
      <c r="E135" s="41">
        <v>50.37</v>
      </c>
      <c r="F135" s="41">
        <v>0</v>
      </c>
      <c r="G135" s="40" t="s">
        <v>357</v>
      </c>
    </row>
    <row r="136" spans="1:7" ht="43.2" x14ac:dyDescent="0.3">
      <c r="A136" s="39">
        <v>125</v>
      </c>
      <c r="B136" s="39" t="s">
        <v>436</v>
      </c>
      <c r="C136" s="39">
        <v>1000000005</v>
      </c>
      <c r="D136" s="40" t="s">
        <v>364</v>
      </c>
      <c r="E136" s="41">
        <v>6305.37</v>
      </c>
      <c r="F136" s="41">
        <v>0</v>
      </c>
      <c r="G136" s="40" t="s">
        <v>357</v>
      </c>
    </row>
    <row r="137" spans="1:7" ht="43.2" x14ac:dyDescent="0.3">
      <c r="A137" s="39">
        <v>126</v>
      </c>
      <c r="B137" s="39" t="s">
        <v>436</v>
      </c>
      <c r="C137" s="39">
        <v>1000000009</v>
      </c>
      <c r="D137" s="40" t="s">
        <v>397</v>
      </c>
      <c r="E137" s="41">
        <v>384.22</v>
      </c>
      <c r="F137" s="41">
        <v>0</v>
      </c>
      <c r="G137" s="40" t="s">
        <v>357</v>
      </c>
    </row>
    <row r="138" spans="1:7" ht="43.2" x14ac:dyDescent="0.3">
      <c r="A138" s="39">
        <v>127</v>
      </c>
      <c r="B138" s="39" t="s">
        <v>437</v>
      </c>
      <c r="C138" s="39">
        <v>1000000010</v>
      </c>
      <c r="D138" s="40" t="s">
        <v>356</v>
      </c>
      <c r="E138" s="41">
        <v>0</v>
      </c>
      <c r="F138" s="41">
        <v>842.3</v>
      </c>
      <c r="G138" s="40" t="s">
        <v>357</v>
      </c>
    </row>
    <row r="139" spans="1:7" ht="43.2" x14ac:dyDescent="0.3">
      <c r="A139" s="39">
        <v>128</v>
      </c>
      <c r="B139" s="39" t="s">
        <v>437</v>
      </c>
      <c r="C139" s="39">
        <v>1000000010</v>
      </c>
      <c r="D139" s="40" t="s">
        <v>356</v>
      </c>
      <c r="E139" s="41">
        <v>0</v>
      </c>
      <c r="F139" s="41">
        <v>38522.5</v>
      </c>
      <c r="G139" s="40" t="s">
        <v>357</v>
      </c>
    </row>
    <row r="140" spans="1:7" ht="43.2" x14ac:dyDescent="0.3">
      <c r="A140" s="39">
        <v>129</v>
      </c>
      <c r="B140" s="39" t="s">
        <v>437</v>
      </c>
      <c r="C140" s="39">
        <v>1000000029</v>
      </c>
      <c r="D140" s="40" t="s">
        <v>406</v>
      </c>
      <c r="E140" s="41">
        <v>0</v>
      </c>
      <c r="F140" s="41">
        <v>30.51</v>
      </c>
      <c r="G140" s="40" t="s">
        <v>357</v>
      </c>
    </row>
    <row r="141" spans="1:7" ht="43.2" x14ac:dyDescent="0.3">
      <c r="A141" s="39">
        <v>130</v>
      </c>
      <c r="B141" s="39" t="s">
        <v>437</v>
      </c>
      <c r="C141" s="39">
        <v>1000000024</v>
      </c>
      <c r="D141" s="40" t="s">
        <v>387</v>
      </c>
      <c r="E141" s="41">
        <v>0</v>
      </c>
      <c r="F141" s="41">
        <v>0.31</v>
      </c>
      <c r="G141" s="40" t="s">
        <v>357</v>
      </c>
    </row>
    <row r="142" spans="1:7" ht="43.2" x14ac:dyDescent="0.3">
      <c r="A142" s="39">
        <v>131</v>
      </c>
      <c r="B142" s="39" t="s">
        <v>438</v>
      </c>
      <c r="C142" s="39">
        <v>1000000005</v>
      </c>
      <c r="D142" s="40" t="s">
        <v>364</v>
      </c>
      <c r="E142" s="41">
        <v>15792.69</v>
      </c>
      <c r="F142" s="41">
        <v>0</v>
      </c>
      <c r="G142" s="40" t="s">
        <v>357</v>
      </c>
    </row>
    <row r="143" spans="1:7" ht="43.2" x14ac:dyDescent="0.3">
      <c r="A143" s="39">
        <v>132</v>
      </c>
      <c r="B143" s="39" t="s">
        <v>438</v>
      </c>
      <c r="C143" s="39">
        <v>1000000006</v>
      </c>
      <c r="D143" s="40" t="s">
        <v>393</v>
      </c>
      <c r="E143" s="41">
        <v>144.15</v>
      </c>
      <c r="F143" s="41">
        <v>0</v>
      </c>
      <c r="G143" s="40" t="s">
        <v>357</v>
      </c>
    </row>
    <row r="144" spans="1:7" ht="43.2" x14ac:dyDescent="0.3">
      <c r="A144" s="39">
        <v>133</v>
      </c>
      <c r="B144" s="39" t="s">
        <v>439</v>
      </c>
      <c r="C144" s="39">
        <v>1000000004</v>
      </c>
      <c r="D144" s="40" t="s">
        <v>376</v>
      </c>
      <c r="E144" s="41">
        <v>1525.42</v>
      </c>
      <c r="F144" s="41">
        <v>0</v>
      </c>
      <c r="G144" s="40" t="s">
        <v>357</v>
      </c>
    </row>
    <row r="145" spans="1:7" ht="43.2" x14ac:dyDescent="0.3">
      <c r="A145" s="39">
        <v>134</v>
      </c>
      <c r="B145" s="39" t="s">
        <v>439</v>
      </c>
      <c r="C145" s="39"/>
      <c r="D145" s="40" t="s">
        <v>377</v>
      </c>
      <c r="E145" s="41">
        <v>0</v>
      </c>
      <c r="F145" s="41">
        <v>7000</v>
      </c>
      <c r="G145" s="40" t="s">
        <v>357</v>
      </c>
    </row>
    <row r="146" spans="1:7" ht="43.2" x14ac:dyDescent="0.3">
      <c r="A146" s="39">
        <v>135</v>
      </c>
      <c r="B146" s="39" t="s">
        <v>439</v>
      </c>
      <c r="C146" s="39"/>
      <c r="D146" s="40" t="s">
        <v>377</v>
      </c>
      <c r="E146" s="41">
        <v>0</v>
      </c>
      <c r="F146" s="41">
        <v>18000</v>
      </c>
      <c r="G146" s="40" t="s">
        <v>357</v>
      </c>
    </row>
    <row r="147" spans="1:7" ht="43.2" x14ac:dyDescent="0.3">
      <c r="A147" s="39">
        <v>136</v>
      </c>
      <c r="B147" s="39" t="s">
        <v>439</v>
      </c>
      <c r="C147" s="39">
        <v>1000000007</v>
      </c>
      <c r="D147" s="40" t="s">
        <v>373</v>
      </c>
      <c r="E147" s="41">
        <v>23942.04</v>
      </c>
      <c r="F147" s="41">
        <v>0</v>
      </c>
      <c r="G147" s="40" t="s">
        <v>357</v>
      </c>
    </row>
    <row r="148" spans="1:7" ht="43.2" x14ac:dyDescent="0.3">
      <c r="A148" s="39">
        <v>137</v>
      </c>
      <c r="B148" s="39" t="s">
        <v>440</v>
      </c>
      <c r="C148" s="39">
        <v>1000000005</v>
      </c>
      <c r="D148" s="40" t="s">
        <v>364</v>
      </c>
      <c r="E148" s="41">
        <v>19743.509999999998</v>
      </c>
      <c r="F148" s="41">
        <v>0</v>
      </c>
      <c r="G148" s="40" t="s">
        <v>357</v>
      </c>
    </row>
    <row r="149" spans="1:7" ht="43.2" x14ac:dyDescent="0.3">
      <c r="A149" s="39">
        <v>138</v>
      </c>
      <c r="B149" s="39" t="s">
        <v>441</v>
      </c>
      <c r="C149" s="39">
        <v>1000000022</v>
      </c>
      <c r="D149" s="40" t="s">
        <v>383</v>
      </c>
      <c r="E149" s="41">
        <v>0</v>
      </c>
      <c r="F149" s="41">
        <v>305.08</v>
      </c>
      <c r="G149" s="40" t="s">
        <v>357</v>
      </c>
    </row>
    <row r="150" spans="1:7" ht="43.2" x14ac:dyDescent="0.3">
      <c r="A150" s="39">
        <v>139</v>
      </c>
      <c r="B150" s="39" t="s">
        <v>441</v>
      </c>
      <c r="C150" s="39">
        <v>1000000019</v>
      </c>
      <c r="D150" s="40" t="s">
        <v>372</v>
      </c>
      <c r="E150" s="41">
        <v>0</v>
      </c>
      <c r="F150" s="41">
        <v>1025.0999999999999</v>
      </c>
      <c r="G150" s="40" t="s">
        <v>357</v>
      </c>
    </row>
    <row r="151" spans="1:7" ht="43.2" x14ac:dyDescent="0.3">
      <c r="A151" s="39">
        <v>140</v>
      </c>
      <c r="B151" s="39" t="s">
        <v>442</v>
      </c>
      <c r="C151" s="39">
        <v>1000000028</v>
      </c>
      <c r="D151" s="40" t="s">
        <v>395</v>
      </c>
      <c r="E151" s="41">
        <v>432</v>
      </c>
      <c r="F151" s="41">
        <v>0</v>
      </c>
      <c r="G151" s="40" t="s">
        <v>357</v>
      </c>
    </row>
    <row r="152" spans="1:7" ht="43.2" x14ac:dyDescent="0.3">
      <c r="A152" s="39">
        <v>141</v>
      </c>
      <c r="B152" s="39" t="s">
        <v>443</v>
      </c>
      <c r="C152" s="39">
        <v>1000000005</v>
      </c>
      <c r="D152" s="40" t="s">
        <v>364</v>
      </c>
      <c r="E152" s="41">
        <v>16160.26</v>
      </c>
      <c r="F152" s="41">
        <v>0</v>
      </c>
      <c r="G152" s="40" t="s">
        <v>357</v>
      </c>
    </row>
    <row r="153" spans="1:7" ht="43.2" x14ac:dyDescent="0.3">
      <c r="A153" s="39">
        <v>142</v>
      </c>
      <c r="B153" s="39" t="s">
        <v>444</v>
      </c>
      <c r="C153" s="39">
        <v>1000000005</v>
      </c>
      <c r="D153" s="40" t="s">
        <v>364</v>
      </c>
      <c r="E153" s="41">
        <v>7627.12</v>
      </c>
      <c r="F153" s="41">
        <v>0</v>
      </c>
      <c r="G153" s="40" t="s">
        <v>357</v>
      </c>
    </row>
    <row r="154" spans="1:7" ht="43.2" x14ac:dyDescent="0.3">
      <c r="A154" s="39">
        <v>143</v>
      </c>
      <c r="B154" s="39" t="s">
        <v>444</v>
      </c>
      <c r="C154" s="39">
        <v>1000000013</v>
      </c>
      <c r="D154" s="40" t="s">
        <v>362</v>
      </c>
      <c r="E154" s="41">
        <v>0</v>
      </c>
      <c r="F154" s="41">
        <v>43.09</v>
      </c>
      <c r="G154" s="40" t="s">
        <v>357</v>
      </c>
    </row>
    <row r="155" spans="1:7" ht="43.2" x14ac:dyDescent="0.3">
      <c r="A155" s="39">
        <v>144</v>
      </c>
      <c r="B155" s="39" t="s">
        <v>445</v>
      </c>
      <c r="C155" s="39">
        <v>1000000005</v>
      </c>
      <c r="D155" s="40" t="s">
        <v>364</v>
      </c>
      <c r="E155" s="41">
        <v>20037.13</v>
      </c>
      <c r="F155" s="41">
        <v>0</v>
      </c>
      <c r="G155" s="40" t="s">
        <v>357</v>
      </c>
    </row>
    <row r="156" spans="1:7" ht="43.2" x14ac:dyDescent="0.3">
      <c r="A156" s="39">
        <v>145</v>
      </c>
      <c r="B156" s="39" t="s">
        <v>445</v>
      </c>
      <c r="C156" s="39">
        <v>1000000014</v>
      </c>
      <c r="D156" s="40" t="s">
        <v>365</v>
      </c>
      <c r="E156" s="41">
        <v>0</v>
      </c>
      <c r="F156" s="41">
        <v>7.26</v>
      </c>
      <c r="G156" s="40" t="s">
        <v>357</v>
      </c>
    </row>
    <row r="157" spans="1:7" ht="43.2" x14ac:dyDescent="0.3">
      <c r="A157" s="39">
        <v>146</v>
      </c>
      <c r="B157" s="39" t="s">
        <v>446</v>
      </c>
      <c r="C157" s="39">
        <v>1000000023</v>
      </c>
      <c r="D157" s="40" t="s">
        <v>385</v>
      </c>
      <c r="E157" s="41">
        <v>0</v>
      </c>
      <c r="F157" s="41">
        <v>149.58000000000001</v>
      </c>
      <c r="G157" s="40" t="s">
        <v>357</v>
      </c>
    </row>
    <row r="158" spans="1:7" ht="43.2" x14ac:dyDescent="0.3">
      <c r="A158" s="39">
        <v>147</v>
      </c>
      <c r="B158" s="39" t="s">
        <v>446</v>
      </c>
      <c r="C158" s="39">
        <v>1000000023</v>
      </c>
      <c r="D158" s="40" t="s">
        <v>385</v>
      </c>
      <c r="E158" s="41">
        <v>0</v>
      </c>
      <c r="F158" s="41">
        <v>63</v>
      </c>
      <c r="G158" s="40" t="s">
        <v>357</v>
      </c>
    </row>
    <row r="159" spans="1:7" ht="43.2" x14ac:dyDescent="0.3">
      <c r="A159" s="39">
        <v>148</v>
      </c>
      <c r="B159" s="39" t="s">
        <v>446</v>
      </c>
      <c r="C159" s="39">
        <v>1000000023</v>
      </c>
      <c r="D159" s="40" t="s">
        <v>385</v>
      </c>
      <c r="E159" s="41">
        <v>0</v>
      </c>
      <c r="F159" s="41">
        <v>71.819999999999993</v>
      </c>
      <c r="G159" s="40" t="s">
        <v>357</v>
      </c>
    </row>
    <row r="160" spans="1:7" ht="43.2" x14ac:dyDescent="0.3">
      <c r="A160" s="39">
        <v>149</v>
      </c>
      <c r="B160" s="39" t="s">
        <v>446</v>
      </c>
      <c r="C160" s="39">
        <v>1000000005</v>
      </c>
      <c r="D160" s="40" t="s">
        <v>364</v>
      </c>
      <c r="E160" s="41">
        <v>8046.73</v>
      </c>
      <c r="F160" s="41">
        <v>0</v>
      </c>
      <c r="G160" s="40" t="s">
        <v>357</v>
      </c>
    </row>
    <row r="161" spans="1:7" ht="43.2" x14ac:dyDescent="0.3">
      <c r="A161" s="39">
        <v>150</v>
      </c>
      <c r="B161" s="39" t="s">
        <v>446</v>
      </c>
      <c r="C161" s="39">
        <v>1000000036</v>
      </c>
      <c r="D161" s="40" t="s">
        <v>447</v>
      </c>
      <c r="E161" s="41">
        <v>0</v>
      </c>
      <c r="F161" s="41">
        <v>22.82</v>
      </c>
      <c r="G161" s="40" t="s">
        <v>357</v>
      </c>
    </row>
    <row r="162" spans="1:7" ht="43.2" x14ac:dyDescent="0.3">
      <c r="A162" s="39">
        <v>151</v>
      </c>
      <c r="B162" s="39" t="s">
        <v>446</v>
      </c>
      <c r="C162" s="39">
        <v>1000000015</v>
      </c>
      <c r="D162" s="40" t="s">
        <v>366</v>
      </c>
      <c r="E162" s="41">
        <v>0</v>
      </c>
      <c r="F162" s="41">
        <v>133.99</v>
      </c>
      <c r="G162" s="40" t="s">
        <v>357</v>
      </c>
    </row>
    <row r="163" spans="1:7" ht="43.2" x14ac:dyDescent="0.3">
      <c r="A163" s="39">
        <v>152</v>
      </c>
      <c r="B163" s="39" t="s">
        <v>448</v>
      </c>
      <c r="C163" s="39">
        <v>1000000016</v>
      </c>
      <c r="D163" s="40" t="s">
        <v>368</v>
      </c>
      <c r="E163" s="41">
        <v>0</v>
      </c>
      <c r="F163" s="41">
        <v>45</v>
      </c>
      <c r="G163" s="40" t="s">
        <v>357</v>
      </c>
    </row>
    <row r="164" spans="1:7" ht="43.2" x14ac:dyDescent="0.3">
      <c r="A164" s="39">
        <v>153</v>
      </c>
      <c r="B164" s="39" t="s">
        <v>448</v>
      </c>
      <c r="C164" s="39">
        <v>1000000005</v>
      </c>
      <c r="D164" s="40" t="s">
        <v>364</v>
      </c>
      <c r="E164" s="41">
        <v>16810.04</v>
      </c>
      <c r="F164" s="41">
        <v>0</v>
      </c>
      <c r="G164" s="40" t="s">
        <v>357</v>
      </c>
    </row>
    <row r="165" spans="1:7" ht="43.2" x14ac:dyDescent="0.3">
      <c r="A165" s="39">
        <v>154</v>
      </c>
      <c r="B165" s="39" t="s">
        <v>448</v>
      </c>
      <c r="C165" s="39">
        <v>1000000007</v>
      </c>
      <c r="D165" s="40" t="s">
        <v>373</v>
      </c>
      <c r="E165" s="41">
        <v>12653.85</v>
      </c>
      <c r="F165" s="41">
        <v>0</v>
      </c>
      <c r="G165" s="40" t="s">
        <v>357</v>
      </c>
    </row>
    <row r="166" spans="1:7" ht="43.2" x14ac:dyDescent="0.3">
      <c r="A166" s="39">
        <v>155</v>
      </c>
      <c r="B166" s="39" t="s">
        <v>449</v>
      </c>
      <c r="C166" s="39">
        <v>1000000023</v>
      </c>
      <c r="D166" s="40" t="s">
        <v>385</v>
      </c>
      <c r="E166" s="41">
        <v>0</v>
      </c>
      <c r="F166" s="41">
        <v>25.2</v>
      </c>
      <c r="G166" s="40" t="s">
        <v>357</v>
      </c>
    </row>
    <row r="167" spans="1:7" ht="43.2" x14ac:dyDescent="0.3">
      <c r="A167" s="39">
        <v>156</v>
      </c>
      <c r="B167" s="39" t="s">
        <v>449</v>
      </c>
      <c r="C167" s="39">
        <v>1000000023</v>
      </c>
      <c r="D167" s="40" t="s">
        <v>385</v>
      </c>
      <c r="E167" s="41">
        <v>0</v>
      </c>
      <c r="F167" s="41">
        <v>25.2</v>
      </c>
      <c r="G167" s="40" t="s">
        <v>357</v>
      </c>
    </row>
    <row r="168" spans="1:7" ht="43.2" x14ac:dyDescent="0.3">
      <c r="A168" s="39">
        <v>157</v>
      </c>
      <c r="B168" s="39" t="s">
        <v>449</v>
      </c>
      <c r="C168" s="39">
        <v>1000000023</v>
      </c>
      <c r="D168" s="40" t="s">
        <v>385</v>
      </c>
      <c r="E168" s="41">
        <v>0</v>
      </c>
      <c r="F168" s="41">
        <v>25.2</v>
      </c>
      <c r="G168" s="40" t="s">
        <v>357</v>
      </c>
    </row>
    <row r="169" spans="1:7" ht="43.2" x14ac:dyDescent="0.3">
      <c r="A169" s="39">
        <v>158</v>
      </c>
      <c r="B169" s="39" t="s">
        <v>449</v>
      </c>
      <c r="C169" s="39">
        <v>1000000023</v>
      </c>
      <c r="D169" s="40" t="s">
        <v>385</v>
      </c>
      <c r="E169" s="41">
        <v>0</v>
      </c>
      <c r="F169" s="41">
        <v>25.2</v>
      </c>
      <c r="G169" s="40" t="s">
        <v>357</v>
      </c>
    </row>
    <row r="170" spans="1:7" ht="43.2" x14ac:dyDescent="0.3">
      <c r="A170" s="39">
        <v>159</v>
      </c>
      <c r="B170" s="39" t="s">
        <v>449</v>
      </c>
      <c r="C170" s="39">
        <v>1000000015</v>
      </c>
      <c r="D170" s="40" t="s">
        <v>366</v>
      </c>
      <c r="E170" s="41">
        <v>0</v>
      </c>
      <c r="F170" s="41">
        <v>36.92</v>
      </c>
      <c r="G170" s="40" t="s">
        <v>357</v>
      </c>
    </row>
    <row r="171" spans="1:7" ht="43.2" x14ac:dyDescent="0.3">
      <c r="A171" s="39">
        <v>160</v>
      </c>
      <c r="B171" s="39" t="s">
        <v>450</v>
      </c>
      <c r="C171" s="39">
        <v>1000000026</v>
      </c>
      <c r="D171" s="40" t="s">
        <v>390</v>
      </c>
      <c r="E171" s="41">
        <v>0</v>
      </c>
      <c r="F171" s="41">
        <v>19.8</v>
      </c>
      <c r="G171" s="40" t="s">
        <v>357</v>
      </c>
    </row>
    <row r="172" spans="1:7" ht="43.2" x14ac:dyDescent="0.3">
      <c r="A172" s="39">
        <v>161</v>
      </c>
      <c r="B172" s="39" t="s">
        <v>450</v>
      </c>
      <c r="C172" s="39">
        <v>1000000007</v>
      </c>
      <c r="D172" s="40" t="s">
        <v>373</v>
      </c>
      <c r="E172" s="41">
        <v>7890.58</v>
      </c>
      <c r="F172" s="41">
        <v>0</v>
      </c>
      <c r="G172" s="40" t="s">
        <v>357</v>
      </c>
    </row>
    <row r="173" spans="1:7" ht="43.2" x14ac:dyDescent="0.3">
      <c r="A173" s="39">
        <v>162</v>
      </c>
      <c r="B173" s="39" t="s">
        <v>451</v>
      </c>
      <c r="C173" s="39">
        <v>1000000023</v>
      </c>
      <c r="D173" s="40" t="s">
        <v>385</v>
      </c>
      <c r="E173" s="41">
        <v>0</v>
      </c>
      <c r="F173" s="41">
        <v>153.36000000000001</v>
      </c>
      <c r="G173" s="40" t="s">
        <v>357</v>
      </c>
    </row>
    <row r="174" spans="1:7" ht="43.2" x14ac:dyDescent="0.3">
      <c r="A174" s="39">
        <v>163</v>
      </c>
      <c r="B174" s="39" t="s">
        <v>451</v>
      </c>
      <c r="C174" s="39">
        <v>1000000023</v>
      </c>
      <c r="D174" s="40" t="s">
        <v>385</v>
      </c>
      <c r="E174" s="41">
        <v>0</v>
      </c>
      <c r="F174" s="41">
        <v>3.24</v>
      </c>
      <c r="G174" s="40" t="s">
        <v>357</v>
      </c>
    </row>
    <row r="175" spans="1:7" ht="43.2" x14ac:dyDescent="0.3">
      <c r="A175" s="39">
        <v>164</v>
      </c>
      <c r="B175" s="39" t="s">
        <v>451</v>
      </c>
      <c r="C175" s="39">
        <v>1000000023</v>
      </c>
      <c r="D175" s="40" t="s">
        <v>385</v>
      </c>
      <c r="E175" s="41">
        <v>0</v>
      </c>
      <c r="F175" s="41">
        <v>63</v>
      </c>
      <c r="G175" s="40" t="s">
        <v>357</v>
      </c>
    </row>
    <row r="176" spans="1:7" ht="43.2" x14ac:dyDescent="0.3">
      <c r="A176" s="39">
        <v>165</v>
      </c>
      <c r="B176" s="39" t="s">
        <v>451</v>
      </c>
      <c r="C176" s="39">
        <v>1000000005</v>
      </c>
      <c r="D176" s="40" t="s">
        <v>364</v>
      </c>
      <c r="E176" s="41">
        <v>6047.66</v>
      </c>
      <c r="F176" s="41">
        <v>0</v>
      </c>
      <c r="G176" s="40" t="s">
        <v>357</v>
      </c>
    </row>
    <row r="177" spans="1:7" ht="43.2" x14ac:dyDescent="0.3">
      <c r="A177" s="39">
        <v>166</v>
      </c>
      <c r="B177" s="39" t="s">
        <v>451</v>
      </c>
      <c r="C177" s="39">
        <v>1000000009</v>
      </c>
      <c r="D177" s="40" t="s">
        <v>397</v>
      </c>
      <c r="E177" s="41">
        <v>52.25</v>
      </c>
      <c r="F177" s="41">
        <v>0</v>
      </c>
      <c r="G177" s="40" t="s">
        <v>357</v>
      </c>
    </row>
    <row r="178" spans="1:7" ht="43.2" x14ac:dyDescent="0.3">
      <c r="A178" s="39">
        <v>167</v>
      </c>
      <c r="B178" s="39" t="s">
        <v>452</v>
      </c>
      <c r="C178" s="39">
        <v>1000000023</v>
      </c>
      <c r="D178" s="40" t="s">
        <v>385</v>
      </c>
      <c r="E178" s="41">
        <v>0</v>
      </c>
      <c r="F178" s="41">
        <v>33.479999999999997</v>
      </c>
      <c r="G178" s="40" t="s">
        <v>357</v>
      </c>
    </row>
    <row r="179" spans="1:7" ht="43.2" x14ac:dyDescent="0.3">
      <c r="A179" s="39">
        <v>168</v>
      </c>
      <c r="B179" s="39" t="s">
        <v>452</v>
      </c>
      <c r="C179" s="39">
        <v>1000000023</v>
      </c>
      <c r="D179" s="40" t="s">
        <v>385</v>
      </c>
      <c r="E179" s="41">
        <v>0</v>
      </c>
      <c r="F179" s="41">
        <v>99</v>
      </c>
      <c r="G179" s="40" t="s">
        <v>357</v>
      </c>
    </row>
    <row r="180" spans="1:7" ht="43.2" x14ac:dyDescent="0.3">
      <c r="A180" s="39">
        <v>169</v>
      </c>
      <c r="B180" s="39" t="s">
        <v>452</v>
      </c>
      <c r="C180" s="39"/>
      <c r="D180" s="40" t="s">
        <v>377</v>
      </c>
      <c r="E180" s="41">
        <v>0</v>
      </c>
      <c r="F180" s="41">
        <v>25000</v>
      </c>
      <c r="G180" s="40" t="s">
        <v>357</v>
      </c>
    </row>
    <row r="181" spans="1:7" ht="43.2" x14ac:dyDescent="0.3">
      <c r="A181" s="39">
        <v>170</v>
      </c>
      <c r="B181" s="39" t="s">
        <v>453</v>
      </c>
      <c r="C181" s="39">
        <v>1000000033</v>
      </c>
      <c r="D181" s="40" t="s">
        <v>423</v>
      </c>
      <c r="E181" s="41">
        <v>0</v>
      </c>
      <c r="F181" s="41">
        <v>3.6</v>
      </c>
      <c r="G181" s="40" t="s">
        <v>357</v>
      </c>
    </row>
    <row r="182" spans="1:7" ht="43.2" x14ac:dyDescent="0.3">
      <c r="A182" s="39">
        <v>171</v>
      </c>
      <c r="B182" s="39" t="s">
        <v>453</v>
      </c>
      <c r="C182" s="39">
        <v>1000000018</v>
      </c>
      <c r="D182" s="40" t="s">
        <v>371</v>
      </c>
      <c r="E182" s="41">
        <v>0</v>
      </c>
      <c r="F182" s="41">
        <v>45</v>
      </c>
      <c r="G182" s="40" t="s">
        <v>357</v>
      </c>
    </row>
    <row r="183" spans="1:7" ht="43.2" x14ac:dyDescent="0.3">
      <c r="A183" s="39">
        <v>172</v>
      </c>
      <c r="B183" s="39" t="s">
        <v>454</v>
      </c>
      <c r="C183" s="39">
        <v>1000000017</v>
      </c>
      <c r="D183" s="40" t="s">
        <v>370</v>
      </c>
      <c r="E183" s="41">
        <v>0</v>
      </c>
      <c r="F183" s="41">
        <v>341.41</v>
      </c>
      <c r="G183" s="40" t="s">
        <v>357</v>
      </c>
    </row>
    <row r="184" spans="1:7" ht="43.2" x14ac:dyDescent="0.3">
      <c r="A184" s="39">
        <v>173</v>
      </c>
      <c r="B184" s="39" t="s">
        <v>454</v>
      </c>
      <c r="C184" s="39">
        <v>1000000024</v>
      </c>
      <c r="D184" s="40" t="s">
        <v>387</v>
      </c>
      <c r="E184" s="41">
        <v>0</v>
      </c>
      <c r="F184" s="41">
        <v>0.31</v>
      </c>
      <c r="G184" s="40" t="s">
        <v>357</v>
      </c>
    </row>
    <row r="185" spans="1:7" ht="43.2" x14ac:dyDescent="0.3">
      <c r="A185" s="39">
        <v>174</v>
      </c>
      <c r="B185" s="39" t="s">
        <v>455</v>
      </c>
      <c r="C185" s="39">
        <v>1000000005</v>
      </c>
      <c r="D185" s="40" t="s">
        <v>364</v>
      </c>
      <c r="E185" s="41">
        <v>6941.71</v>
      </c>
      <c r="F185" s="41">
        <v>0</v>
      </c>
      <c r="G185" s="40" t="s">
        <v>357</v>
      </c>
    </row>
    <row r="186" spans="1:7" ht="43.2" x14ac:dyDescent="0.3">
      <c r="A186" s="39">
        <v>175</v>
      </c>
      <c r="B186" s="39" t="s">
        <v>455</v>
      </c>
      <c r="C186" s="39">
        <v>1000000006</v>
      </c>
      <c r="D186" s="40" t="s">
        <v>393</v>
      </c>
      <c r="E186" s="41">
        <v>67.12</v>
      </c>
      <c r="F186" s="41">
        <v>0</v>
      </c>
      <c r="G186" s="40" t="s">
        <v>357</v>
      </c>
    </row>
    <row r="187" spans="1:7" ht="43.2" x14ac:dyDescent="0.3">
      <c r="A187" s="39">
        <v>176</v>
      </c>
      <c r="B187" s="39" t="s">
        <v>455</v>
      </c>
      <c r="C187" s="39">
        <v>1000000006</v>
      </c>
      <c r="D187" s="40" t="s">
        <v>393</v>
      </c>
      <c r="E187" s="41">
        <v>67.12</v>
      </c>
      <c r="F187" s="41">
        <v>0</v>
      </c>
      <c r="G187" s="40" t="s">
        <v>357</v>
      </c>
    </row>
    <row r="188" spans="1:7" ht="43.2" x14ac:dyDescent="0.3">
      <c r="A188" s="39">
        <v>177</v>
      </c>
      <c r="B188" s="39" t="s">
        <v>455</v>
      </c>
      <c r="C188" s="39">
        <v>1000000007</v>
      </c>
      <c r="D188" s="40" t="s">
        <v>373</v>
      </c>
      <c r="E188" s="41">
        <v>19691.13</v>
      </c>
      <c r="F188" s="41">
        <v>0</v>
      </c>
      <c r="G188" s="40" t="s">
        <v>357</v>
      </c>
    </row>
    <row r="189" spans="1:7" ht="43.2" x14ac:dyDescent="0.3">
      <c r="A189" s="39">
        <v>178</v>
      </c>
      <c r="B189" s="39" t="s">
        <v>456</v>
      </c>
      <c r="C189" s="39">
        <v>1000000005</v>
      </c>
      <c r="D189" s="40" t="s">
        <v>364</v>
      </c>
      <c r="E189" s="41">
        <v>4391.8500000000004</v>
      </c>
      <c r="F189" s="41">
        <v>0</v>
      </c>
      <c r="G189" s="40" t="s">
        <v>357</v>
      </c>
    </row>
    <row r="190" spans="1:7" ht="43.2" x14ac:dyDescent="0.3">
      <c r="A190" s="39">
        <v>179</v>
      </c>
      <c r="B190" s="39" t="s">
        <v>456</v>
      </c>
      <c r="C190" s="39">
        <v>1000000022</v>
      </c>
      <c r="D190" s="40" t="s">
        <v>383</v>
      </c>
      <c r="E190" s="41">
        <v>0</v>
      </c>
      <c r="F190" s="41">
        <v>305.08</v>
      </c>
      <c r="G190" s="40" t="s">
        <v>357</v>
      </c>
    </row>
    <row r="191" spans="1:7" ht="28.8" x14ac:dyDescent="0.3">
      <c r="A191" s="39">
        <v>180</v>
      </c>
      <c r="B191" s="39" t="s">
        <v>456</v>
      </c>
      <c r="C191" s="39">
        <v>1000000008</v>
      </c>
      <c r="D191" s="40" t="s">
        <v>430</v>
      </c>
      <c r="E191" s="41">
        <v>54.08</v>
      </c>
      <c r="F191" s="41">
        <v>0</v>
      </c>
      <c r="G191" s="40"/>
    </row>
    <row r="192" spans="1:7" ht="43.2" x14ac:dyDescent="0.3">
      <c r="A192" s="39">
        <v>181</v>
      </c>
      <c r="B192" s="39" t="s">
        <v>457</v>
      </c>
      <c r="C192" s="39">
        <v>1000000025</v>
      </c>
      <c r="D192" s="40" t="s">
        <v>389</v>
      </c>
      <c r="E192" s="41">
        <v>0</v>
      </c>
      <c r="F192" s="41">
        <v>6000</v>
      </c>
      <c r="G192" s="40" t="s">
        <v>357</v>
      </c>
    </row>
    <row r="193" spans="1:7" ht="43.2" x14ac:dyDescent="0.3">
      <c r="A193" s="39">
        <v>182</v>
      </c>
      <c r="B193" s="39" t="s">
        <v>458</v>
      </c>
      <c r="C193" s="39">
        <v>1000000016</v>
      </c>
      <c r="D193" s="40" t="s">
        <v>368</v>
      </c>
      <c r="E193" s="41">
        <v>0</v>
      </c>
      <c r="F193" s="41">
        <v>59.4</v>
      </c>
      <c r="G193" s="40" t="s">
        <v>357</v>
      </c>
    </row>
    <row r="194" spans="1:7" ht="43.2" x14ac:dyDescent="0.3">
      <c r="A194" s="39">
        <v>183</v>
      </c>
      <c r="B194" s="39" t="s">
        <v>458</v>
      </c>
      <c r="C194" s="39">
        <v>1000000005</v>
      </c>
      <c r="D194" s="40" t="s">
        <v>364</v>
      </c>
      <c r="E194" s="41">
        <v>6101.69</v>
      </c>
      <c r="F194" s="41">
        <v>0</v>
      </c>
      <c r="G194" s="40" t="s">
        <v>357</v>
      </c>
    </row>
    <row r="195" spans="1:7" ht="43.2" x14ac:dyDescent="0.3">
      <c r="A195" s="39">
        <v>184</v>
      </c>
      <c r="B195" s="39" t="s">
        <v>458</v>
      </c>
      <c r="C195" s="39">
        <v>1000000014</v>
      </c>
      <c r="D195" s="40" t="s">
        <v>365</v>
      </c>
      <c r="E195" s="41">
        <v>0</v>
      </c>
      <c r="F195" s="41">
        <v>5.31</v>
      </c>
      <c r="G195" s="40" t="s">
        <v>357</v>
      </c>
    </row>
    <row r="196" spans="1:7" ht="43.2" x14ac:dyDescent="0.3">
      <c r="A196" s="39">
        <v>185</v>
      </c>
      <c r="B196" s="39" t="s">
        <v>458</v>
      </c>
      <c r="C196" s="39">
        <v>1000000013</v>
      </c>
      <c r="D196" s="40" t="s">
        <v>362</v>
      </c>
      <c r="E196" s="41">
        <v>0</v>
      </c>
      <c r="F196" s="41">
        <v>43.09</v>
      </c>
      <c r="G196" s="40" t="s">
        <v>357</v>
      </c>
    </row>
    <row r="197" spans="1:7" ht="43.2" x14ac:dyDescent="0.3">
      <c r="A197" s="39">
        <v>186</v>
      </c>
      <c r="B197" s="39" t="s">
        <v>459</v>
      </c>
      <c r="C197" s="39">
        <v>1000000019</v>
      </c>
      <c r="D197" s="40" t="s">
        <v>372</v>
      </c>
      <c r="E197" s="41">
        <v>0</v>
      </c>
      <c r="F197" s="41">
        <v>1025.0999999999999</v>
      </c>
      <c r="G197" s="40" t="s">
        <v>357</v>
      </c>
    </row>
    <row r="198" spans="1:7" ht="43.2" x14ac:dyDescent="0.3">
      <c r="A198" s="39">
        <v>187</v>
      </c>
      <c r="B198" s="39" t="s">
        <v>460</v>
      </c>
      <c r="C198" s="39">
        <v>1000000011</v>
      </c>
      <c r="D198" s="40" t="s">
        <v>359</v>
      </c>
      <c r="E198" s="41">
        <v>0</v>
      </c>
      <c r="F198" s="41">
        <v>22.88</v>
      </c>
      <c r="G198" s="40" t="s">
        <v>357</v>
      </c>
    </row>
    <row r="199" spans="1:7" ht="43.2" x14ac:dyDescent="0.3">
      <c r="A199" s="39">
        <v>188</v>
      </c>
      <c r="B199" s="39" t="s">
        <v>461</v>
      </c>
      <c r="C199" s="39">
        <v>1000000028</v>
      </c>
      <c r="D199" s="40" t="s">
        <v>395</v>
      </c>
      <c r="E199" s="41">
        <v>32.6</v>
      </c>
      <c r="F199" s="41">
        <v>0</v>
      </c>
      <c r="G199" s="40" t="s">
        <v>357</v>
      </c>
    </row>
    <row r="200" spans="1:7" ht="43.2" x14ac:dyDescent="0.3">
      <c r="A200" s="39">
        <v>189</v>
      </c>
      <c r="B200" s="39" t="s">
        <v>461</v>
      </c>
      <c r="C200" s="39">
        <v>1000000018</v>
      </c>
      <c r="D200" s="40" t="s">
        <v>371</v>
      </c>
      <c r="E200" s="41">
        <v>0</v>
      </c>
      <c r="F200" s="41">
        <v>45</v>
      </c>
      <c r="G200" s="40" t="s">
        <v>357</v>
      </c>
    </row>
    <row r="201" spans="1:7" ht="43.2" x14ac:dyDescent="0.3">
      <c r="A201" s="39">
        <v>190</v>
      </c>
      <c r="B201" s="39" t="s">
        <v>461</v>
      </c>
      <c r="C201" s="39">
        <v>1000000015</v>
      </c>
      <c r="D201" s="40" t="s">
        <v>366</v>
      </c>
      <c r="E201" s="41">
        <v>0</v>
      </c>
      <c r="F201" s="41">
        <v>36.659999999999997</v>
      </c>
      <c r="G201" s="40" t="s">
        <v>357</v>
      </c>
    </row>
    <row r="202" spans="1:7" ht="43.2" x14ac:dyDescent="0.3">
      <c r="A202" s="39">
        <v>191</v>
      </c>
      <c r="B202" s="39" t="s">
        <v>461</v>
      </c>
      <c r="C202" s="39">
        <v>1000000015</v>
      </c>
      <c r="D202" s="40" t="s">
        <v>366</v>
      </c>
      <c r="E202" s="41">
        <v>0</v>
      </c>
      <c r="F202" s="41">
        <v>136.19</v>
      </c>
      <c r="G202" s="40" t="s">
        <v>357</v>
      </c>
    </row>
    <row r="203" spans="1:7" ht="43.2" x14ac:dyDescent="0.3">
      <c r="A203" s="39">
        <v>192</v>
      </c>
      <c r="B203" s="39" t="s">
        <v>462</v>
      </c>
      <c r="C203" s="39">
        <v>1000000004</v>
      </c>
      <c r="D203" s="40" t="s">
        <v>376</v>
      </c>
      <c r="E203" s="41">
        <v>3050.85</v>
      </c>
      <c r="F203" s="41">
        <v>0</v>
      </c>
      <c r="G203" s="40" t="s">
        <v>357</v>
      </c>
    </row>
    <row r="204" spans="1:7" ht="43.2" x14ac:dyDescent="0.3">
      <c r="A204" s="39">
        <v>193</v>
      </c>
      <c r="B204" s="39" t="s">
        <v>462</v>
      </c>
      <c r="C204" s="39">
        <v>1000000005</v>
      </c>
      <c r="D204" s="40" t="s">
        <v>364</v>
      </c>
      <c r="E204" s="41">
        <v>4576.2700000000004</v>
      </c>
      <c r="F204" s="41">
        <v>0</v>
      </c>
      <c r="G204" s="40" t="s">
        <v>357</v>
      </c>
    </row>
    <row r="205" spans="1:7" ht="43.2" x14ac:dyDescent="0.3">
      <c r="A205" s="39">
        <v>194</v>
      </c>
      <c r="B205" s="39" t="s">
        <v>463</v>
      </c>
      <c r="C205" s="39">
        <v>1000000025</v>
      </c>
      <c r="D205" s="40" t="s">
        <v>389</v>
      </c>
      <c r="E205" s="41">
        <v>0</v>
      </c>
      <c r="F205" s="41">
        <v>5500</v>
      </c>
      <c r="G205" s="40" t="s">
        <v>357</v>
      </c>
    </row>
    <row r="206" spans="1:7" ht="43.2" x14ac:dyDescent="0.3">
      <c r="A206" s="39">
        <v>195</v>
      </c>
      <c r="B206" s="39" t="s">
        <v>463</v>
      </c>
      <c r="C206" s="39">
        <v>1000000037</v>
      </c>
      <c r="D206" s="40" t="s">
        <v>464</v>
      </c>
      <c r="E206" s="41">
        <v>0</v>
      </c>
      <c r="F206" s="41">
        <v>37.26</v>
      </c>
      <c r="G206" s="40" t="s">
        <v>357</v>
      </c>
    </row>
    <row r="207" spans="1:7" ht="43.2" x14ac:dyDescent="0.3">
      <c r="A207" s="39">
        <v>196</v>
      </c>
      <c r="B207" s="39" t="s">
        <v>465</v>
      </c>
      <c r="C207" s="39">
        <v>1000000038</v>
      </c>
      <c r="D207" s="40" t="s">
        <v>466</v>
      </c>
      <c r="E207" s="41">
        <v>266.95</v>
      </c>
      <c r="F207" s="41">
        <v>0</v>
      </c>
      <c r="G207" s="40" t="s">
        <v>357</v>
      </c>
    </row>
    <row r="208" spans="1:7" ht="43.2" x14ac:dyDescent="0.3">
      <c r="A208" s="39">
        <v>197</v>
      </c>
      <c r="B208" s="39" t="s">
        <v>465</v>
      </c>
      <c r="C208" s="39">
        <v>1000000039</v>
      </c>
      <c r="D208" s="40" t="s">
        <v>467</v>
      </c>
      <c r="E208" s="41">
        <v>152.54</v>
      </c>
      <c r="F208" s="41">
        <v>0</v>
      </c>
      <c r="G208" s="40" t="s">
        <v>357</v>
      </c>
    </row>
    <row r="209" spans="1:7" ht="43.2" x14ac:dyDescent="0.3">
      <c r="A209" s="39">
        <v>198</v>
      </c>
      <c r="B209" s="39" t="s">
        <v>468</v>
      </c>
      <c r="C209" s="39"/>
      <c r="D209" s="40" t="s">
        <v>377</v>
      </c>
      <c r="E209" s="41">
        <v>0</v>
      </c>
      <c r="F209" s="41">
        <v>25000</v>
      </c>
      <c r="G209" s="40" t="s">
        <v>357</v>
      </c>
    </row>
    <row r="210" spans="1:7" ht="43.2" x14ac:dyDescent="0.3">
      <c r="A210" s="39">
        <v>199</v>
      </c>
      <c r="B210" s="39" t="s">
        <v>469</v>
      </c>
      <c r="C210" s="39">
        <v>1000000040</v>
      </c>
      <c r="D210" s="40" t="s">
        <v>470</v>
      </c>
      <c r="E210" s="41">
        <v>71.150000000000006</v>
      </c>
      <c r="F210" s="41">
        <v>0</v>
      </c>
      <c r="G210" s="40" t="s">
        <v>357</v>
      </c>
    </row>
    <row r="211" spans="1:7" ht="43.2" x14ac:dyDescent="0.3">
      <c r="A211" s="39">
        <v>200</v>
      </c>
      <c r="B211" s="39" t="s">
        <v>469</v>
      </c>
      <c r="C211" s="39">
        <v>1000000005</v>
      </c>
      <c r="D211" s="40" t="s">
        <v>364</v>
      </c>
      <c r="E211" s="41">
        <v>8168.64</v>
      </c>
      <c r="F211" s="41">
        <v>0</v>
      </c>
      <c r="G211" s="40" t="s">
        <v>357</v>
      </c>
    </row>
    <row r="212" spans="1:7" ht="43.2" x14ac:dyDescent="0.3">
      <c r="A212" s="39">
        <v>201</v>
      </c>
      <c r="B212" s="39" t="s">
        <v>469</v>
      </c>
      <c r="C212" s="39">
        <v>1000000007</v>
      </c>
      <c r="D212" s="40" t="s">
        <v>373</v>
      </c>
      <c r="E212" s="41">
        <v>11633.92</v>
      </c>
      <c r="F212" s="41">
        <v>0</v>
      </c>
      <c r="G212" s="40" t="s">
        <v>357</v>
      </c>
    </row>
    <row r="213" spans="1:7" ht="43.2" x14ac:dyDescent="0.3">
      <c r="A213" s="39">
        <v>202</v>
      </c>
      <c r="B213" s="39" t="s">
        <v>471</v>
      </c>
      <c r="C213" s="39">
        <v>1000000028</v>
      </c>
      <c r="D213" s="40" t="s">
        <v>395</v>
      </c>
      <c r="E213" s="41">
        <v>378</v>
      </c>
      <c r="F213" s="41">
        <v>0</v>
      </c>
      <c r="G213" s="40" t="s">
        <v>357</v>
      </c>
    </row>
    <row r="214" spans="1:7" ht="43.2" x14ac:dyDescent="0.3">
      <c r="A214" s="39">
        <v>203</v>
      </c>
      <c r="B214" s="39" t="s">
        <v>471</v>
      </c>
      <c r="C214" s="39">
        <v>1000000027</v>
      </c>
      <c r="D214" s="40" t="s">
        <v>391</v>
      </c>
      <c r="E214" s="41">
        <v>261.58</v>
      </c>
      <c r="F214" s="41">
        <v>0</v>
      </c>
      <c r="G214" s="40" t="s">
        <v>357</v>
      </c>
    </row>
    <row r="215" spans="1:7" ht="43.2" x14ac:dyDescent="0.3">
      <c r="A215" s="39">
        <v>204</v>
      </c>
      <c r="B215" s="39" t="s">
        <v>472</v>
      </c>
      <c r="C215" s="39">
        <v>1000000017</v>
      </c>
      <c r="D215" s="40" t="s">
        <v>370</v>
      </c>
      <c r="E215" s="41">
        <v>0</v>
      </c>
      <c r="F215" s="41">
        <v>338.17</v>
      </c>
      <c r="G215" s="40" t="s">
        <v>357</v>
      </c>
    </row>
    <row r="216" spans="1:7" ht="43.2" x14ac:dyDescent="0.3">
      <c r="A216" s="39">
        <v>205</v>
      </c>
      <c r="B216" s="39" t="s">
        <v>473</v>
      </c>
      <c r="C216" s="39">
        <v>1000000023</v>
      </c>
      <c r="D216" s="40" t="s">
        <v>385</v>
      </c>
      <c r="E216" s="41">
        <v>0</v>
      </c>
      <c r="F216" s="41">
        <v>99</v>
      </c>
      <c r="G216" s="40" t="s">
        <v>357</v>
      </c>
    </row>
    <row r="217" spans="1:7" ht="43.2" x14ac:dyDescent="0.3">
      <c r="A217" s="39">
        <v>206</v>
      </c>
      <c r="B217" s="39" t="s">
        <v>473</v>
      </c>
      <c r="C217" s="39">
        <v>1000000004</v>
      </c>
      <c r="D217" s="40" t="s">
        <v>376</v>
      </c>
      <c r="E217" s="41">
        <v>1525.42</v>
      </c>
      <c r="F217" s="41">
        <v>0</v>
      </c>
      <c r="G217" s="40" t="s">
        <v>357</v>
      </c>
    </row>
    <row r="218" spans="1:7" ht="43.2" x14ac:dyDescent="0.3">
      <c r="A218" s="39">
        <v>207</v>
      </c>
      <c r="B218" s="39" t="s">
        <v>474</v>
      </c>
      <c r="C218" s="39">
        <v>1000000010</v>
      </c>
      <c r="D218" s="40" t="s">
        <v>356</v>
      </c>
      <c r="E218" s="41">
        <v>0</v>
      </c>
      <c r="F218" s="41">
        <v>75518.899999999994</v>
      </c>
      <c r="G218" s="40" t="s">
        <v>357</v>
      </c>
    </row>
    <row r="219" spans="1:7" ht="43.2" x14ac:dyDescent="0.3">
      <c r="A219" s="39">
        <v>208</v>
      </c>
      <c r="B219" s="39" t="s">
        <v>474</v>
      </c>
      <c r="C219" s="39">
        <v>1000000010</v>
      </c>
      <c r="D219" s="40" t="s">
        <v>356</v>
      </c>
      <c r="E219" s="41">
        <v>0</v>
      </c>
      <c r="F219" s="41">
        <v>1001.88</v>
      </c>
      <c r="G219" s="40" t="s">
        <v>357</v>
      </c>
    </row>
    <row r="220" spans="1:7" ht="43.2" x14ac:dyDescent="0.3">
      <c r="A220" s="39">
        <v>209</v>
      </c>
      <c r="B220" s="39" t="s">
        <v>474</v>
      </c>
      <c r="C220" s="39">
        <v>1000000005</v>
      </c>
      <c r="D220" s="40" t="s">
        <v>364</v>
      </c>
      <c r="E220" s="41">
        <v>7627.12</v>
      </c>
      <c r="F220" s="41">
        <v>0</v>
      </c>
      <c r="G220" s="40" t="s">
        <v>357</v>
      </c>
    </row>
    <row r="221" spans="1:7" ht="43.2" x14ac:dyDescent="0.3">
      <c r="A221" s="39">
        <v>210</v>
      </c>
      <c r="B221" s="39" t="s">
        <v>474</v>
      </c>
      <c r="C221" s="39">
        <v>1000000007</v>
      </c>
      <c r="D221" s="40" t="s">
        <v>373</v>
      </c>
      <c r="E221" s="41">
        <v>15593.28</v>
      </c>
      <c r="F221" s="41">
        <v>0</v>
      </c>
      <c r="G221" s="40" t="s">
        <v>357</v>
      </c>
    </row>
    <row r="222" spans="1:7" ht="43.2" x14ac:dyDescent="0.3">
      <c r="A222" s="39">
        <v>211</v>
      </c>
      <c r="B222" s="39" t="s">
        <v>475</v>
      </c>
      <c r="C222" s="39">
        <v>1000000013</v>
      </c>
      <c r="D222" s="40" t="s">
        <v>362</v>
      </c>
      <c r="E222" s="41">
        <v>0</v>
      </c>
      <c r="F222" s="41">
        <v>43.09</v>
      </c>
      <c r="G222" s="40" t="s">
        <v>357</v>
      </c>
    </row>
    <row r="223" spans="1:7" ht="43.2" x14ac:dyDescent="0.3">
      <c r="A223" s="39">
        <v>212</v>
      </c>
      <c r="B223" s="39" t="s">
        <v>476</v>
      </c>
      <c r="C223" s="39">
        <v>1000000023</v>
      </c>
      <c r="D223" s="40" t="s">
        <v>385</v>
      </c>
      <c r="E223" s="41">
        <v>0</v>
      </c>
      <c r="F223" s="41">
        <v>9.7200000000000006</v>
      </c>
      <c r="G223" s="40" t="s">
        <v>357</v>
      </c>
    </row>
    <row r="224" spans="1:7" ht="43.2" x14ac:dyDescent="0.3">
      <c r="A224" s="39">
        <v>213</v>
      </c>
      <c r="B224" s="39" t="s">
        <v>476</v>
      </c>
      <c r="C224" s="39">
        <v>1000000016</v>
      </c>
      <c r="D224" s="40" t="s">
        <v>368</v>
      </c>
      <c r="E224" s="41">
        <v>0</v>
      </c>
      <c r="F224" s="41">
        <v>59.4</v>
      </c>
      <c r="G224" s="40" t="s">
        <v>357</v>
      </c>
    </row>
    <row r="225" spans="1:7" ht="43.2" x14ac:dyDescent="0.3">
      <c r="A225" s="39">
        <v>214</v>
      </c>
      <c r="B225" s="39" t="s">
        <v>476</v>
      </c>
      <c r="C225" s="39">
        <v>1000000011</v>
      </c>
      <c r="D225" s="40" t="s">
        <v>359</v>
      </c>
      <c r="E225" s="41">
        <v>0</v>
      </c>
      <c r="F225" s="41">
        <v>22.88</v>
      </c>
      <c r="G225" s="40" t="s">
        <v>357</v>
      </c>
    </row>
    <row r="226" spans="1:7" ht="43.2" x14ac:dyDescent="0.3">
      <c r="A226" s="39">
        <v>215</v>
      </c>
      <c r="B226" s="39" t="s">
        <v>477</v>
      </c>
      <c r="C226" s="39">
        <v>1000000023</v>
      </c>
      <c r="D226" s="40" t="s">
        <v>385</v>
      </c>
      <c r="E226" s="41">
        <v>0</v>
      </c>
      <c r="F226" s="41">
        <v>31.5</v>
      </c>
      <c r="G226" s="40" t="s">
        <v>357</v>
      </c>
    </row>
    <row r="227" spans="1:7" ht="43.2" x14ac:dyDescent="0.3">
      <c r="A227" s="39">
        <v>216</v>
      </c>
      <c r="B227" s="39" t="s">
        <v>478</v>
      </c>
      <c r="C227" s="39">
        <v>1000000010</v>
      </c>
      <c r="D227" s="40" t="s">
        <v>356</v>
      </c>
      <c r="E227" s="41">
        <v>0</v>
      </c>
      <c r="F227" s="41">
        <v>1090</v>
      </c>
      <c r="G227" s="40" t="s">
        <v>357</v>
      </c>
    </row>
    <row r="228" spans="1:7" ht="43.2" x14ac:dyDescent="0.3">
      <c r="A228" s="39">
        <v>217</v>
      </c>
      <c r="B228" s="39" t="s">
        <v>478</v>
      </c>
      <c r="C228" s="39">
        <v>1000000006</v>
      </c>
      <c r="D228" s="40" t="s">
        <v>393</v>
      </c>
      <c r="E228" s="41">
        <v>77.03</v>
      </c>
      <c r="F228" s="41">
        <v>0</v>
      </c>
      <c r="G228" s="40" t="s">
        <v>357</v>
      </c>
    </row>
    <row r="229" spans="1:7" ht="43.2" x14ac:dyDescent="0.3">
      <c r="A229" s="39">
        <v>218</v>
      </c>
      <c r="B229" s="39" t="s">
        <v>478</v>
      </c>
      <c r="C229" s="39">
        <v>1000000006</v>
      </c>
      <c r="D229" s="40" t="s">
        <v>393</v>
      </c>
      <c r="E229" s="41">
        <v>83.9</v>
      </c>
      <c r="F229" s="41">
        <v>0</v>
      </c>
      <c r="G229" s="40" t="s">
        <v>357</v>
      </c>
    </row>
    <row r="230" spans="1:7" ht="43.2" x14ac:dyDescent="0.3">
      <c r="A230" s="39">
        <v>219</v>
      </c>
      <c r="B230" s="39" t="s">
        <v>479</v>
      </c>
      <c r="C230" s="39">
        <v>1000000005</v>
      </c>
      <c r="D230" s="40" t="s">
        <v>364</v>
      </c>
      <c r="E230" s="41">
        <v>6997.23</v>
      </c>
      <c r="F230" s="41">
        <v>0</v>
      </c>
      <c r="G230" s="40" t="s">
        <v>357</v>
      </c>
    </row>
    <row r="231" spans="1:7" ht="43.2" x14ac:dyDescent="0.3">
      <c r="A231" s="39">
        <v>220</v>
      </c>
      <c r="B231" s="39" t="s">
        <v>479</v>
      </c>
      <c r="C231" s="39">
        <v>1000000009</v>
      </c>
      <c r="D231" s="40" t="s">
        <v>397</v>
      </c>
      <c r="E231" s="41">
        <v>44.12</v>
      </c>
      <c r="F231" s="41">
        <v>0</v>
      </c>
      <c r="G231" s="40" t="s">
        <v>357</v>
      </c>
    </row>
    <row r="232" spans="1:7" ht="43.2" x14ac:dyDescent="0.3">
      <c r="A232" s="39">
        <v>221</v>
      </c>
      <c r="B232" s="39" t="s">
        <v>480</v>
      </c>
      <c r="C232" s="39">
        <v>1000000023</v>
      </c>
      <c r="D232" s="40" t="s">
        <v>385</v>
      </c>
      <c r="E232" s="41">
        <v>0</v>
      </c>
      <c r="F232" s="41">
        <v>25.2</v>
      </c>
      <c r="G232" s="40" t="s">
        <v>357</v>
      </c>
    </row>
    <row r="233" spans="1:7" ht="43.2" x14ac:dyDescent="0.3">
      <c r="A233" s="39">
        <v>222</v>
      </c>
      <c r="B233" s="39" t="s">
        <v>480</v>
      </c>
      <c r="C233" s="39">
        <v>1000000023</v>
      </c>
      <c r="D233" s="40" t="s">
        <v>385</v>
      </c>
      <c r="E233" s="41">
        <v>0</v>
      </c>
      <c r="F233" s="41">
        <v>99</v>
      </c>
      <c r="G233" s="40" t="s">
        <v>357</v>
      </c>
    </row>
    <row r="234" spans="1:7" ht="43.2" x14ac:dyDescent="0.3">
      <c r="A234" s="39">
        <v>223</v>
      </c>
      <c r="B234" s="39" t="s">
        <v>480</v>
      </c>
      <c r="C234" s="39">
        <v>1000000023</v>
      </c>
      <c r="D234" s="40" t="s">
        <v>385</v>
      </c>
      <c r="E234" s="41">
        <v>0</v>
      </c>
      <c r="F234" s="41">
        <v>99</v>
      </c>
      <c r="G234" s="40" t="s">
        <v>357</v>
      </c>
    </row>
    <row r="235" spans="1:7" ht="43.2" x14ac:dyDescent="0.3">
      <c r="A235" s="39">
        <v>224</v>
      </c>
      <c r="B235" s="39" t="s">
        <v>480</v>
      </c>
      <c r="C235" s="39">
        <v>1000000038</v>
      </c>
      <c r="D235" s="40" t="s">
        <v>466</v>
      </c>
      <c r="E235" s="41">
        <v>671.19</v>
      </c>
      <c r="F235" s="41">
        <v>0</v>
      </c>
      <c r="G235" s="40" t="s">
        <v>357</v>
      </c>
    </row>
    <row r="236" spans="1:7" ht="43.2" x14ac:dyDescent="0.3">
      <c r="A236" s="39">
        <v>225</v>
      </c>
      <c r="B236" s="39" t="s">
        <v>480</v>
      </c>
      <c r="C236" s="39">
        <v>1000000005</v>
      </c>
      <c r="D236" s="40" t="s">
        <v>364</v>
      </c>
      <c r="E236" s="41">
        <v>6864.41</v>
      </c>
      <c r="F236" s="41">
        <v>0</v>
      </c>
      <c r="G236" s="40" t="s">
        <v>357</v>
      </c>
    </row>
    <row r="237" spans="1:7" ht="43.2" x14ac:dyDescent="0.3">
      <c r="A237" s="39">
        <v>226</v>
      </c>
      <c r="B237" s="39" t="s">
        <v>480</v>
      </c>
      <c r="C237" s="39">
        <v>1000000024</v>
      </c>
      <c r="D237" s="40" t="s">
        <v>387</v>
      </c>
      <c r="E237" s="41">
        <v>0</v>
      </c>
      <c r="F237" s="41">
        <v>0.31</v>
      </c>
      <c r="G237" s="40" t="s">
        <v>357</v>
      </c>
    </row>
    <row r="238" spans="1:7" ht="43.2" x14ac:dyDescent="0.3">
      <c r="A238" s="39">
        <v>227</v>
      </c>
      <c r="B238" s="39" t="s">
        <v>481</v>
      </c>
      <c r="C238" s="39">
        <v>1000000018</v>
      </c>
      <c r="D238" s="40" t="s">
        <v>371</v>
      </c>
      <c r="E238" s="41">
        <v>0</v>
      </c>
      <c r="F238" s="41">
        <v>45</v>
      </c>
      <c r="G238" s="40" t="s">
        <v>357</v>
      </c>
    </row>
    <row r="239" spans="1:7" ht="43.2" x14ac:dyDescent="0.3">
      <c r="A239" s="39">
        <v>228</v>
      </c>
      <c r="B239" s="39" t="s">
        <v>481</v>
      </c>
      <c r="C239" s="39">
        <v>1000000012</v>
      </c>
      <c r="D239" s="40" t="s">
        <v>360</v>
      </c>
      <c r="E239" s="41">
        <v>0</v>
      </c>
      <c r="F239" s="41">
        <v>72</v>
      </c>
      <c r="G239" s="40" t="s">
        <v>357</v>
      </c>
    </row>
    <row r="240" spans="1:7" ht="43.2" x14ac:dyDescent="0.3">
      <c r="A240" s="39">
        <v>229</v>
      </c>
      <c r="B240" s="39" t="s">
        <v>482</v>
      </c>
      <c r="C240" s="39">
        <v>1000000019</v>
      </c>
      <c r="D240" s="40" t="s">
        <v>372</v>
      </c>
      <c r="E240" s="41">
        <v>0</v>
      </c>
      <c r="F240" s="41">
        <v>1025.0999999999999</v>
      </c>
      <c r="G240" s="40" t="s">
        <v>357</v>
      </c>
    </row>
    <row r="241" spans="1:7" ht="43.2" x14ac:dyDescent="0.3">
      <c r="A241" s="39">
        <v>230</v>
      </c>
      <c r="B241" s="39" t="s">
        <v>482</v>
      </c>
      <c r="C241" s="39">
        <v>1000000014</v>
      </c>
      <c r="D241" s="40" t="s">
        <v>365</v>
      </c>
      <c r="E241" s="41">
        <v>0</v>
      </c>
      <c r="F241" s="41">
        <v>3.29</v>
      </c>
      <c r="G241" s="40" t="s">
        <v>357</v>
      </c>
    </row>
    <row r="242" spans="1:7" ht="43.2" x14ac:dyDescent="0.3">
      <c r="A242" s="39">
        <v>231</v>
      </c>
      <c r="B242" s="39" t="s">
        <v>482</v>
      </c>
      <c r="C242" s="39">
        <v>1000000015</v>
      </c>
      <c r="D242" s="40" t="s">
        <v>366</v>
      </c>
      <c r="E242" s="41">
        <v>0</v>
      </c>
      <c r="F242" s="41">
        <v>85.67</v>
      </c>
      <c r="G242" s="40" t="s">
        <v>357</v>
      </c>
    </row>
    <row r="243" spans="1:7" ht="43.2" x14ac:dyDescent="0.3">
      <c r="A243" s="39">
        <v>232</v>
      </c>
      <c r="B243" s="39" t="s">
        <v>483</v>
      </c>
      <c r="C243" s="39">
        <v>1000000022</v>
      </c>
      <c r="D243" s="40" t="s">
        <v>383</v>
      </c>
      <c r="E243" s="41">
        <v>0</v>
      </c>
      <c r="F243" s="41">
        <v>305.08</v>
      </c>
      <c r="G243" s="40" t="s">
        <v>357</v>
      </c>
    </row>
    <row r="244" spans="1:7" ht="43.2" x14ac:dyDescent="0.3">
      <c r="A244" s="39">
        <v>233</v>
      </c>
      <c r="B244" s="39" t="s">
        <v>484</v>
      </c>
      <c r="C244" s="39">
        <v>1000000005</v>
      </c>
      <c r="D244" s="40" t="s">
        <v>364</v>
      </c>
      <c r="E244" s="41">
        <v>3050.85</v>
      </c>
      <c r="F244" s="41">
        <v>0</v>
      </c>
      <c r="G244" s="40" t="s">
        <v>357</v>
      </c>
    </row>
    <row r="245" spans="1:7" ht="43.2" x14ac:dyDescent="0.3">
      <c r="A245" s="39">
        <v>234</v>
      </c>
      <c r="B245" s="39" t="s">
        <v>484</v>
      </c>
      <c r="C245" s="39">
        <v>1000000034</v>
      </c>
      <c r="D245" s="40" t="s">
        <v>427</v>
      </c>
      <c r="E245" s="41">
        <v>0</v>
      </c>
      <c r="F245" s="41">
        <v>7.2</v>
      </c>
      <c r="G245" s="40" t="s">
        <v>357</v>
      </c>
    </row>
    <row r="246" spans="1:7" ht="43.2" x14ac:dyDescent="0.3">
      <c r="A246" s="39">
        <v>235</v>
      </c>
      <c r="B246" s="39" t="s">
        <v>484</v>
      </c>
      <c r="C246" s="39">
        <v>1000000015</v>
      </c>
      <c r="D246" s="40" t="s">
        <v>366</v>
      </c>
      <c r="E246" s="41">
        <v>0</v>
      </c>
      <c r="F246" s="41">
        <v>31.59</v>
      </c>
      <c r="G246" s="40" t="s">
        <v>357</v>
      </c>
    </row>
    <row r="247" spans="1:7" ht="43.2" x14ac:dyDescent="0.3">
      <c r="A247" s="39">
        <v>236</v>
      </c>
      <c r="B247" s="39" t="s">
        <v>485</v>
      </c>
      <c r="C247" s="39">
        <v>1000000005</v>
      </c>
      <c r="D247" s="40" t="s">
        <v>364</v>
      </c>
      <c r="E247" s="41">
        <v>4267.18</v>
      </c>
      <c r="F247" s="41">
        <v>0</v>
      </c>
      <c r="G247" s="40" t="s">
        <v>357</v>
      </c>
    </row>
    <row r="248" spans="1:7" ht="43.2" x14ac:dyDescent="0.3">
      <c r="A248" s="39">
        <v>237</v>
      </c>
      <c r="B248" s="39" t="s">
        <v>486</v>
      </c>
      <c r="C248" s="39">
        <v>1000000023</v>
      </c>
      <c r="D248" s="40" t="s">
        <v>385</v>
      </c>
      <c r="E248" s="41">
        <v>0</v>
      </c>
      <c r="F248" s="41">
        <v>63</v>
      </c>
      <c r="G248" s="40" t="s">
        <v>357</v>
      </c>
    </row>
    <row r="249" spans="1:7" ht="43.2" x14ac:dyDescent="0.3">
      <c r="A249" s="39">
        <v>238</v>
      </c>
      <c r="B249" s="39" t="s">
        <v>487</v>
      </c>
      <c r="C249" s="39">
        <v>1000000009</v>
      </c>
      <c r="D249" s="40" t="s">
        <v>397</v>
      </c>
      <c r="E249" s="41">
        <v>14.46</v>
      </c>
      <c r="F249" s="41">
        <v>0</v>
      </c>
      <c r="G249" s="40" t="s">
        <v>357</v>
      </c>
    </row>
    <row r="250" spans="1:7" ht="43.2" x14ac:dyDescent="0.3">
      <c r="A250" s="39">
        <v>239</v>
      </c>
      <c r="B250" s="39" t="s">
        <v>488</v>
      </c>
      <c r="C250" s="39">
        <v>1000000035</v>
      </c>
      <c r="D250" s="40" t="s">
        <v>432</v>
      </c>
      <c r="E250" s="41">
        <v>583.46</v>
      </c>
      <c r="F250" s="41">
        <v>0</v>
      </c>
      <c r="G250" s="40" t="s">
        <v>357</v>
      </c>
    </row>
    <row r="251" spans="1:7" ht="43.2" x14ac:dyDescent="0.3">
      <c r="A251" s="39">
        <v>240</v>
      </c>
      <c r="B251" s="39" t="s">
        <v>489</v>
      </c>
      <c r="C251" s="39">
        <v>1000000005</v>
      </c>
      <c r="D251" s="40" t="s">
        <v>364</v>
      </c>
      <c r="E251" s="41">
        <v>5746.68</v>
      </c>
      <c r="F251" s="41">
        <v>0</v>
      </c>
      <c r="G251" s="40" t="s">
        <v>357</v>
      </c>
    </row>
    <row r="252" spans="1:7" ht="43.2" x14ac:dyDescent="0.3">
      <c r="A252" s="39">
        <v>241</v>
      </c>
      <c r="B252" s="39" t="s">
        <v>489</v>
      </c>
      <c r="C252" s="39">
        <v>1000000006</v>
      </c>
      <c r="D252" s="40" t="s">
        <v>393</v>
      </c>
      <c r="E252" s="41">
        <v>110.59</v>
      </c>
      <c r="F252" s="41">
        <v>0</v>
      </c>
      <c r="G252" s="40" t="s">
        <v>357</v>
      </c>
    </row>
    <row r="253" spans="1:7" ht="43.2" x14ac:dyDescent="0.3">
      <c r="A253" s="39">
        <v>242</v>
      </c>
      <c r="B253" s="39" t="s">
        <v>489</v>
      </c>
      <c r="C253" s="39"/>
      <c r="D253" s="40" t="s">
        <v>377</v>
      </c>
      <c r="E253" s="41">
        <v>0</v>
      </c>
      <c r="F253" s="41">
        <v>25000</v>
      </c>
      <c r="G253" s="40" t="s">
        <v>357</v>
      </c>
    </row>
    <row r="254" spans="1:7" x14ac:dyDescent="0.3">
      <c r="A254" s="39"/>
      <c r="B254" s="39" t="s">
        <v>490</v>
      </c>
      <c r="C254" s="39"/>
      <c r="D254" s="39"/>
      <c r="E254" s="41">
        <v>520341.31</v>
      </c>
      <c r="F254" s="41">
        <v>647484.84</v>
      </c>
      <c r="G254" s="39"/>
    </row>
    <row r="255" spans="1:7" x14ac:dyDescent="0.3">
      <c r="A255" s="146"/>
      <c r="B255" s="146"/>
      <c r="C255" s="146"/>
      <c r="D255" s="146"/>
      <c r="E255" s="146"/>
      <c r="F255" s="146"/>
      <c r="G255" s="146"/>
    </row>
    <row r="256" spans="1:7" x14ac:dyDescent="0.3">
      <c r="A256" s="35" t="s">
        <v>2</v>
      </c>
      <c r="B256" s="36" t="s">
        <v>491</v>
      </c>
      <c r="C256" s="35" t="s">
        <v>346</v>
      </c>
      <c r="D256" s="36" t="s">
        <v>492</v>
      </c>
    </row>
  </sheetData>
  <autoFilter ref="C10:D254"/>
  <mergeCells count="13">
    <mergeCell ref="A7:G7"/>
    <mergeCell ref="A1:G1"/>
    <mergeCell ref="A2:G2"/>
    <mergeCell ref="A3:G3"/>
    <mergeCell ref="A4:G4"/>
    <mergeCell ref="G5:G6"/>
    <mergeCell ref="A255:G255"/>
    <mergeCell ref="A9:G9"/>
    <mergeCell ref="A10:A11"/>
    <mergeCell ref="B10:B11"/>
    <mergeCell ref="C10:C11"/>
    <mergeCell ref="D10:D11"/>
    <mergeCell ref="G10:G1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82"/>
  <sheetViews>
    <sheetView zoomScale="85" zoomScaleNormal="85" workbookViewId="0">
      <selection activeCell="N29" sqref="N29"/>
    </sheetView>
  </sheetViews>
  <sheetFormatPr defaultRowHeight="14.4" x14ac:dyDescent="0.3"/>
  <cols>
    <col min="1" max="2" width="15.77734375" style="29" customWidth="1"/>
    <col min="3" max="3" width="19" style="29" bestFit="1" customWidth="1"/>
    <col min="4" max="4" width="14.77734375" style="29" customWidth="1"/>
    <col min="5" max="5" width="16.88671875" style="29" customWidth="1"/>
    <col min="6" max="6" width="8.88671875" style="29"/>
    <col min="7" max="7" width="40.33203125" style="29" customWidth="1"/>
    <col min="8" max="8" width="8.88671875" style="29"/>
    <col min="9" max="9" width="88.5546875" style="29" customWidth="1"/>
    <col min="10" max="16384" width="8.88671875" style="29"/>
  </cols>
  <sheetData>
    <row r="2" spans="1:9" x14ac:dyDescent="0.3">
      <c r="A2" s="28" t="s">
        <v>283</v>
      </c>
      <c r="B2" s="28" t="s">
        <v>284</v>
      </c>
      <c r="C2" s="28" t="s">
        <v>285</v>
      </c>
      <c r="D2" s="28" t="s">
        <v>286</v>
      </c>
      <c r="E2" s="28" t="s">
        <v>287</v>
      </c>
      <c r="F2" s="28" t="s">
        <v>288</v>
      </c>
      <c r="G2" s="28" t="s">
        <v>289</v>
      </c>
      <c r="H2" s="28" t="s">
        <v>290</v>
      </c>
      <c r="I2" s="28" t="s">
        <v>291</v>
      </c>
    </row>
    <row r="3" spans="1:9" x14ac:dyDescent="0.3">
      <c r="A3" s="30">
        <v>43538</v>
      </c>
      <c r="B3" s="30">
        <v>43538</v>
      </c>
      <c r="C3" s="31" t="s">
        <v>292</v>
      </c>
      <c r="D3" s="32">
        <v>60000</v>
      </c>
      <c r="E3" s="32" t="s">
        <v>293</v>
      </c>
      <c r="F3" s="32"/>
      <c r="G3" s="31" t="s">
        <v>294</v>
      </c>
      <c r="H3" s="31"/>
      <c r="I3" s="31" t="s">
        <v>295</v>
      </c>
    </row>
    <row r="4" spans="1:9" x14ac:dyDescent="0.3">
      <c r="A4" s="30">
        <v>43539</v>
      </c>
      <c r="B4" s="30">
        <v>43570</v>
      </c>
      <c r="C4" s="31" t="s">
        <v>296</v>
      </c>
      <c r="D4" s="32" t="s">
        <v>293</v>
      </c>
      <c r="E4" s="32">
        <v>16</v>
      </c>
      <c r="F4" s="32"/>
      <c r="G4" s="31"/>
      <c r="H4" s="31"/>
      <c r="I4" s="31" t="s">
        <v>295</v>
      </c>
    </row>
    <row r="5" spans="1:9" x14ac:dyDescent="0.3">
      <c r="A5" s="30">
        <v>43539</v>
      </c>
      <c r="B5" s="30">
        <v>43845</v>
      </c>
      <c r="C5" s="31" t="s">
        <v>296</v>
      </c>
      <c r="D5" s="32" t="s">
        <v>293</v>
      </c>
      <c r="E5" s="32">
        <v>20000</v>
      </c>
      <c r="F5" s="32"/>
      <c r="G5" s="31" t="s">
        <v>297</v>
      </c>
      <c r="H5" s="31"/>
      <c r="I5" s="31" t="s">
        <v>295</v>
      </c>
    </row>
    <row r="6" spans="1:9" x14ac:dyDescent="0.3">
      <c r="A6" s="30">
        <v>43539</v>
      </c>
      <c r="B6" s="30">
        <v>43845</v>
      </c>
      <c r="C6" s="31" t="s">
        <v>298</v>
      </c>
      <c r="D6" s="32" t="s">
        <v>293</v>
      </c>
      <c r="E6" s="32">
        <v>4.8</v>
      </c>
      <c r="F6" s="32"/>
      <c r="G6" s="31"/>
      <c r="H6" s="31"/>
      <c r="I6" s="31" t="s">
        <v>295</v>
      </c>
    </row>
    <row r="7" spans="1:9" x14ac:dyDescent="0.3">
      <c r="A7" s="30">
        <v>43539</v>
      </c>
      <c r="B7" s="30">
        <v>43845</v>
      </c>
      <c r="C7" s="31" t="s">
        <v>298</v>
      </c>
      <c r="D7" s="32" t="s">
        <v>293</v>
      </c>
      <c r="E7" s="32">
        <v>6000</v>
      </c>
      <c r="F7" s="32"/>
      <c r="G7" s="31" t="s">
        <v>297</v>
      </c>
      <c r="H7" s="31"/>
      <c r="I7" s="31" t="s">
        <v>295</v>
      </c>
    </row>
    <row r="8" spans="1:9" x14ac:dyDescent="0.3">
      <c r="A8" s="30">
        <v>43539</v>
      </c>
      <c r="B8" s="30">
        <v>43845</v>
      </c>
      <c r="C8" s="31" t="s">
        <v>299</v>
      </c>
      <c r="D8" s="32" t="s">
        <v>293</v>
      </c>
      <c r="E8" s="32">
        <v>120</v>
      </c>
      <c r="F8" s="32"/>
      <c r="G8" s="31"/>
      <c r="H8" s="31"/>
      <c r="I8" s="31" t="s">
        <v>295</v>
      </c>
    </row>
    <row r="9" spans="1:9" x14ac:dyDescent="0.3">
      <c r="A9" s="30">
        <v>43539</v>
      </c>
      <c r="B9" s="30">
        <v>43845</v>
      </c>
      <c r="C9" s="31" t="s">
        <v>299</v>
      </c>
      <c r="D9" s="32" t="s">
        <v>293</v>
      </c>
      <c r="E9" s="32">
        <v>200</v>
      </c>
      <c r="F9" s="32"/>
      <c r="G9" s="31"/>
      <c r="H9" s="31"/>
      <c r="I9" s="31" t="s">
        <v>295</v>
      </c>
    </row>
    <row r="10" spans="1:9" x14ac:dyDescent="0.3">
      <c r="A10" s="30">
        <v>43539</v>
      </c>
      <c r="B10" s="30">
        <v>43845</v>
      </c>
      <c r="C10" s="31" t="s">
        <v>299</v>
      </c>
      <c r="D10" s="32" t="s">
        <v>293</v>
      </c>
      <c r="E10" s="32">
        <v>20000</v>
      </c>
      <c r="F10" s="32"/>
      <c r="G10" s="31" t="s">
        <v>300</v>
      </c>
      <c r="H10" s="31"/>
      <c r="I10" s="31" t="s">
        <v>295</v>
      </c>
    </row>
    <row r="11" spans="1:9" x14ac:dyDescent="0.3">
      <c r="A11" s="30">
        <v>43543</v>
      </c>
      <c r="B11" s="30">
        <v>43849</v>
      </c>
      <c r="C11" s="31" t="s">
        <v>301</v>
      </c>
      <c r="D11" s="32" t="s">
        <v>293</v>
      </c>
      <c r="E11" s="32">
        <v>48</v>
      </c>
      <c r="F11" s="32"/>
      <c r="G11" s="31"/>
      <c r="H11" s="31"/>
      <c r="I11" s="31" t="s">
        <v>295</v>
      </c>
    </row>
    <row r="12" spans="1:9" x14ac:dyDescent="0.3">
      <c r="A12" s="30">
        <v>43543</v>
      </c>
      <c r="B12" s="30">
        <v>43849</v>
      </c>
      <c r="C12" s="31" t="s">
        <v>301</v>
      </c>
      <c r="D12" s="32" t="s">
        <v>293</v>
      </c>
      <c r="E12" s="32">
        <v>80</v>
      </c>
      <c r="F12" s="32"/>
      <c r="G12" s="31"/>
      <c r="H12" s="31"/>
      <c r="I12" s="31" t="s">
        <v>295</v>
      </c>
    </row>
    <row r="13" spans="1:9" x14ac:dyDescent="0.3">
      <c r="A13" s="30">
        <v>43543</v>
      </c>
      <c r="B13" s="30">
        <v>43849</v>
      </c>
      <c r="C13" s="31" t="s">
        <v>301</v>
      </c>
      <c r="D13" s="32" t="s">
        <v>293</v>
      </c>
      <c r="E13" s="32">
        <v>8000</v>
      </c>
      <c r="F13" s="32"/>
      <c r="G13" s="31" t="s">
        <v>300</v>
      </c>
      <c r="H13" s="31"/>
      <c r="I13" s="31" t="s">
        <v>295</v>
      </c>
    </row>
    <row r="14" spans="1:9" x14ac:dyDescent="0.3">
      <c r="A14" s="30">
        <v>43556</v>
      </c>
      <c r="B14" s="30">
        <v>43831</v>
      </c>
      <c r="C14" s="31" t="s">
        <v>302</v>
      </c>
      <c r="D14" s="32" t="s">
        <v>293</v>
      </c>
      <c r="E14" s="32">
        <v>30</v>
      </c>
      <c r="F14" s="32"/>
      <c r="G14" s="31"/>
      <c r="H14" s="31"/>
      <c r="I14" s="31" t="s">
        <v>295</v>
      </c>
    </row>
    <row r="15" spans="1:9" x14ac:dyDescent="0.3">
      <c r="A15" s="30">
        <v>43556</v>
      </c>
      <c r="B15" s="30">
        <v>43831</v>
      </c>
      <c r="C15" s="31" t="s">
        <v>302</v>
      </c>
      <c r="D15" s="32" t="s">
        <v>293</v>
      </c>
      <c r="E15" s="32">
        <v>50</v>
      </c>
      <c r="F15" s="32"/>
      <c r="G15" s="31"/>
      <c r="H15" s="31"/>
      <c r="I15" s="31" t="s">
        <v>295</v>
      </c>
    </row>
    <row r="16" spans="1:9" x14ac:dyDescent="0.3">
      <c r="A16" s="30">
        <v>43556</v>
      </c>
      <c r="B16" s="30">
        <v>43831</v>
      </c>
      <c r="C16" s="31" t="s">
        <v>302</v>
      </c>
      <c r="D16" s="32" t="s">
        <v>293</v>
      </c>
      <c r="E16" s="32">
        <v>5000</v>
      </c>
      <c r="F16" s="32"/>
      <c r="G16" s="31" t="s">
        <v>300</v>
      </c>
      <c r="H16" s="31"/>
      <c r="I16" s="31" t="s">
        <v>295</v>
      </c>
    </row>
    <row r="17" spans="1:9" x14ac:dyDescent="0.3">
      <c r="A17" s="30">
        <v>43574</v>
      </c>
      <c r="B17" s="30">
        <v>43849</v>
      </c>
      <c r="C17" s="31" t="s">
        <v>303</v>
      </c>
      <c r="D17" s="32">
        <v>80000</v>
      </c>
      <c r="E17" s="32" t="s">
        <v>293</v>
      </c>
      <c r="F17" s="32"/>
      <c r="G17" s="31" t="s">
        <v>304</v>
      </c>
      <c r="H17" s="31"/>
      <c r="I17" s="31" t="s">
        <v>295</v>
      </c>
    </row>
    <row r="18" spans="1:9" x14ac:dyDescent="0.3">
      <c r="A18" s="30">
        <v>43577</v>
      </c>
      <c r="B18" s="30">
        <v>43852</v>
      </c>
      <c r="C18" s="31" t="s">
        <v>305</v>
      </c>
      <c r="D18" s="32" t="s">
        <v>293</v>
      </c>
      <c r="E18" s="32">
        <v>34</v>
      </c>
      <c r="F18" s="32"/>
      <c r="G18" s="31"/>
      <c r="H18" s="31"/>
      <c r="I18" s="31" t="s">
        <v>295</v>
      </c>
    </row>
    <row r="19" spans="1:9" x14ac:dyDescent="0.3">
      <c r="A19" s="30">
        <v>43577</v>
      </c>
      <c r="B19" s="30">
        <v>43852</v>
      </c>
      <c r="C19" s="31" t="s">
        <v>305</v>
      </c>
      <c r="D19" s="32" t="s">
        <v>293</v>
      </c>
      <c r="E19" s="32">
        <v>42500</v>
      </c>
      <c r="F19" s="32"/>
      <c r="G19" s="31" t="s">
        <v>297</v>
      </c>
      <c r="H19" s="31"/>
      <c r="I19" s="31" t="s">
        <v>295</v>
      </c>
    </row>
    <row r="20" spans="1:9" x14ac:dyDescent="0.3">
      <c r="A20" s="30">
        <v>43577</v>
      </c>
      <c r="B20" s="30">
        <v>43883</v>
      </c>
      <c r="C20" s="31" t="s">
        <v>306</v>
      </c>
      <c r="D20" s="32" t="s">
        <v>293</v>
      </c>
      <c r="E20" s="32">
        <v>22.95</v>
      </c>
      <c r="F20" s="32"/>
      <c r="G20" s="31"/>
      <c r="H20" s="31"/>
      <c r="I20" s="31" t="s">
        <v>295</v>
      </c>
    </row>
    <row r="21" spans="1:9" x14ac:dyDescent="0.3">
      <c r="A21" s="30">
        <v>43577</v>
      </c>
      <c r="B21" s="30">
        <v>43883</v>
      </c>
      <c r="C21" s="31" t="s">
        <v>306</v>
      </c>
      <c r="D21" s="32" t="s">
        <v>293</v>
      </c>
      <c r="E21" s="32">
        <v>25500</v>
      </c>
      <c r="F21" s="32"/>
      <c r="G21" s="31" t="s">
        <v>297</v>
      </c>
      <c r="H21" s="31"/>
      <c r="I21" s="31" t="s">
        <v>295</v>
      </c>
    </row>
    <row r="22" spans="1:9" x14ac:dyDescent="0.3">
      <c r="A22" s="30">
        <v>43577</v>
      </c>
      <c r="B22" s="30">
        <v>43883</v>
      </c>
      <c r="C22" s="31" t="s">
        <v>307</v>
      </c>
      <c r="D22" s="32" t="s">
        <v>293</v>
      </c>
      <c r="E22" s="32">
        <v>72</v>
      </c>
      <c r="F22" s="32"/>
      <c r="G22" s="31"/>
      <c r="H22" s="31"/>
      <c r="I22" s="31" t="s">
        <v>295</v>
      </c>
    </row>
    <row r="23" spans="1:9" x14ac:dyDescent="0.3">
      <c r="A23" s="30">
        <v>43577</v>
      </c>
      <c r="B23" s="30">
        <v>43883</v>
      </c>
      <c r="C23" s="31" t="s">
        <v>307</v>
      </c>
      <c r="D23" s="32" t="s">
        <v>293</v>
      </c>
      <c r="E23" s="32">
        <v>120</v>
      </c>
      <c r="F23" s="32"/>
      <c r="G23" s="31"/>
      <c r="H23" s="31"/>
      <c r="I23" s="31" t="s">
        <v>295</v>
      </c>
    </row>
    <row r="24" spans="1:9" x14ac:dyDescent="0.3">
      <c r="A24" s="30">
        <v>43577</v>
      </c>
      <c r="B24" s="30">
        <v>43883</v>
      </c>
      <c r="C24" s="31" t="s">
        <v>307</v>
      </c>
      <c r="D24" s="32" t="s">
        <v>293</v>
      </c>
      <c r="E24" s="32">
        <v>12000</v>
      </c>
      <c r="F24" s="32"/>
      <c r="G24" s="31" t="s">
        <v>300</v>
      </c>
      <c r="H24" s="31"/>
      <c r="I24" s="31" t="s">
        <v>295</v>
      </c>
    </row>
    <row r="25" spans="1:9" x14ac:dyDescent="0.3">
      <c r="A25" s="30">
        <v>43577</v>
      </c>
      <c r="B25" s="30">
        <v>43883</v>
      </c>
      <c r="C25" s="31" t="s">
        <v>308</v>
      </c>
      <c r="D25" s="32" t="s">
        <v>293</v>
      </c>
      <c r="E25" s="32">
        <v>1.19</v>
      </c>
      <c r="F25" s="32"/>
      <c r="G25" s="31"/>
      <c r="H25" s="31"/>
      <c r="I25" s="31" t="s">
        <v>295</v>
      </c>
    </row>
    <row r="26" spans="1:9" x14ac:dyDescent="0.3">
      <c r="A26" s="30">
        <v>43577</v>
      </c>
      <c r="B26" s="30">
        <v>43883</v>
      </c>
      <c r="C26" s="31" t="s">
        <v>308</v>
      </c>
      <c r="D26" s="32" t="s">
        <v>293</v>
      </c>
      <c r="E26" s="32">
        <v>119</v>
      </c>
      <c r="F26" s="32"/>
      <c r="G26" s="31" t="s">
        <v>297</v>
      </c>
      <c r="H26" s="31"/>
      <c r="I26" s="31" t="s">
        <v>295</v>
      </c>
    </row>
    <row r="27" spans="1:9" x14ac:dyDescent="0.3">
      <c r="A27" s="30">
        <v>43592</v>
      </c>
      <c r="B27" s="30">
        <v>43868</v>
      </c>
      <c r="C27" s="31" t="s">
        <v>309</v>
      </c>
      <c r="D27" s="32" t="s">
        <v>293</v>
      </c>
      <c r="E27" s="32">
        <v>82.06</v>
      </c>
      <c r="F27" s="32"/>
      <c r="G27" s="31" t="s">
        <v>297</v>
      </c>
      <c r="H27" s="31"/>
      <c r="I27" s="31" t="s">
        <v>295</v>
      </c>
    </row>
    <row r="28" spans="1:9" x14ac:dyDescent="0.3">
      <c r="A28" s="30">
        <v>43630</v>
      </c>
      <c r="B28" s="30">
        <v>43875</v>
      </c>
      <c r="C28" s="31" t="s">
        <v>310</v>
      </c>
      <c r="D28" s="32">
        <v>50000</v>
      </c>
      <c r="E28" s="32" t="s">
        <v>293</v>
      </c>
      <c r="F28" s="32"/>
      <c r="G28" s="31" t="s">
        <v>294</v>
      </c>
      <c r="H28" s="31"/>
      <c r="I28" s="31" t="s">
        <v>295</v>
      </c>
    </row>
    <row r="29" spans="1:9" x14ac:dyDescent="0.3">
      <c r="A29" s="30">
        <v>43630</v>
      </c>
      <c r="B29" s="30">
        <v>43875</v>
      </c>
      <c r="C29" s="31" t="s">
        <v>311</v>
      </c>
      <c r="D29" s="32" t="s">
        <v>293</v>
      </c>
      <c r="E29" s="32">
        <v>2</v>
      </c>
      <c r="F29" s="32"/>
      <c r="G29" s="31"/>
      <c r="H29" s="31"/>
      <c r="I29" s="31" t="s">
        <v>295</v>
      </c>
    </row>
    <row r="30" spans="1:9" x14ac:dyDescent="0.3">
      <c r="A30" s="30">
        <v>43630</v>
      </c>
      <c r="B30" s="30">
        <v>43904</v>
      </c>
      <c r="C30" s="31" t="s">
        <v>312</v>
      </c>
      <c r="D30" s="32" t="s">
        <v>293</v>
      </c>
      <c r="E30" s="32">
        <v>2</v>
      </c>
      <c r="F30" s="32"/>
      <c r="G30" s="31"/>
      <c r="H30" s="31"/>
      <c r="I30" s="31" t="s">
        <v>295</v>
      </c>
    </row>
    <row r="31" spans="1:9" x14ac:dyDescent="0.3">
      <c r="A31" s="30">
        <v>43630</v>
      </c>
      <c r="B31" s="30">
        <v>43904</v>
      </c>
      <c r="C31" s="31" t="s">
        <v>312</v>
      </c>
      <c r="D31" s="32" t="s">
        <v>293</v>
      </c>
      <c r="E31" s="32">
        <v>11.34</v>
      </c>
      <c r="F31" s="32"/>
      <c r="G31" s="31" t="s">
        <v>297</v>
      </c>
      <c r="H31" s="31"/>
      <c r="I31" s="31" t="s">
        <v>295</v>
      </c>
    </row>
    <row r="32" spans="1:9" x14ac:dyDescent="0.3">
      <c r="A32" s="30">
        <v>43634</v>
      </c>
      <c r="B32" s="30">
        <v>43908</v>
      </c>
      <c r="C32" s="31" t="s">
        <v>313</v>
      </c>
      <c r="D32" s="32" t="s">
        <v>293</v>
      </c>
      <c r="E32" s="32">
        <v>180</v>
      </c>
      <c r="F32" s="32"/>
      <c r="G32" s="31"/>
      <c r="H32" s="31"/>
      <c r="I32" s="31" t="s">
        <v>295</v>
      </c>
    </row>
    <row r="33" spans="1:9" x14ac:dyDescent="0.3">
      <c r="A33" s="30">
        <v>43634</v>
      </c>
      <c r="B33" s="30">
        <v>43908</v>
      </c>
      <c r="C33" s="31" t="s">
        <v>313</v>
      </c>
      <c r="D33" s="32" t="s">
        <v>293</v>
      </c>
      <c r="E33" s="32">
        <v>300</v>
      </c>
      <c r="F33" s="32"/>
      <c r="G33" s="31"/>
      <c r="H33" s="31"/>
      <c r="I33" s="31" t="s">
        <v>295</v>
      </c>
    </row>
    <row r="34" spans="1:9" x14ac:dyDescent="0.3">
      <c r="A34" s="30">
        <v>43634</v>
      </c>
      <c r="B34" s="30">
        <v>43908</v>
      </c>
      <c r="C34" s="31" t="s">
        <v>313</v>
      </c>
      <c r="D34" s="32" t="s">
        <v>293</v>
      </c>
      <c r="E34" s="32">
        <v>30000</v>
      </c>
      <c r="F34" s="32"/>
      <c r="G34" s="31" t="s">
        <v>300</v>
      </c>
      <c r="H34" s="31"/>
      <c r="I34" s="31" t="s">
        <v>295</v>
      </c>
    </row>
    <row r="35" spans="1:9" x14ac:dyDescent="0.3">
      <c r="A35" s="30">
        <v>43647</v>
      </c>
      <c r="B35" s="30">
        <v>43891</v>
      </c>
      <c r="C35" s="31" t="s">
        <v>314</v>
      </c>
      <c r="D35" s="32" t="s">
        <v>293</v>
      </c>
      <c r="E35" s="32">
        <v>54</v>
      </c>
      <c r="F35" s="32"/>
      <c r="G35" s="31"/>
      <c r="H35" s="31"/>
      <c r="I35" s="31" t="s">
        <v>295</v>
      </c>
    </row>
    <row r="36" spans="1:9" x14ac:dyDescent="0.3">
      <c r="A36" s="30">
        <v>43647</v>
      </c>
      <c r="B36" s="30">
        <v>43891</v>
      </c>
      <c r="C36" s="31" t="s">
        <v>314</v>
      </c>
      <c r="D36" s="32" t="s">
        <v>293</v>
      </c>
      <c r="E36" s="32">
        <v>90</v>
      </c>
      <c r="F36" s="32"/>
      <c r="G36" s="31"/>
      <c r="H36" s="31"/>
      <c r="I36" s="31" t="s">
        <v>295</v>
      </c>
    </row>
    <row r="37" spans="1:9" x14ac:dyDescent="0.3">
      <c r="A37" s="30">
        <v>43647</v>
      </c>
      <c r="B37" s="30">
        <v>43891</v>
      </c>
      <c r="C37" s="31" t="s">
        <v>314</v>
      </c>
      <c r="D37" s="32" t="s">
        <v>293</v>
      </c>
      <c r="E37" s="32">
        <v>9000</v>
      </c>
      <c r="F37" s="32"/>
      <c r="G37" s="31" t="s">
        <v>300</v>
      </c>
      <c r="H37" s="31"/>
      <c r="I37" s="31" t="s">
        <v>295</v>
      </c>
    </row>
    <row r="38" spans="1:9" x14ac:dyDescent="0.3">
      <c r="A38" s="30">
        <v>43650</v>
      </c>
      <c r="B38" s="30">
        <v>43894</v>
      </c>
      <c r="C38" s="31" t="s">
        <v>315</v>
      </c>
      <c r="D38" s="32" t="s">
        <v>293</v>
      </c>
      <c r="E38" s="32">
        <v>1.6</v>
      </c>
      <c r="F38" s="32"/>
      <c r="G38" s="31"/>
      <c r="H38" s="31"/>
      <c r="I38" s="31" t="s">
        <v>295</v>
      </c>
    </row>
    <row r="39" spans="1:9" x14ac:dyDescent="0.3">
      <c r="A39" s="30">
        <v>43650</v>
      </c>
      <c r="B39" s="30">
        <v>43894</v>
      </c>
      <c r="C39" s="31" t="s">
        <v>315</v>
      </c>
      <c r="D39" s="32" t="s">
        <v>293</v>
      </c>
      <c r="E39" s="32">
        <v>2000</v>
      </c>
      <c r="F39" s="32"/>
      <c r="G39" s="31" t="s">
        <v>297</v>
      </c>
      <c r="H39" s="31"/>
      <c r="I39" s="31" t="s">
        <v>295</v>
      </c>
    </row>
    <row r="40" spans="1:9" x14ac:dyDescent="0.3">
      <c r="A40" s="30">
        <v>43650</v>
      </c>
      <c r="B40" s="30">
        <v>43894</v>
      </c>
      <c r="C40" s="31" t="s">
        <v>316</v>
      </c>
      <c r="D40" s="32" t="s">
        <v>293</v>
      </c>
      <c r="E40" s="32">
        <v>48</v>
      </c>
      <c r="F40" s="32"/>
      <c r="G40" s="31"/>
      <c r="H40" s="31"/>
      <c r="I40" s="31" t="s">
        <v>295</v>
      </c>
    </row>
    <row r="41" spans="1:9" x14ac:dyDescent="0.3">
      <c r="A41" s="30">
        <v>43650</v>
      </c>
      <c r="B41" s="30">
        <v>43894</v>
      </c>
      <c r="C41" s="31" t="s">
        <v>316</v>
      </c>
      <c r="D41" s="32" t="s">
        <v>293</v>
      </c>
      <c r="E41" s="32">
        <v>80</v>
      </c>
      <c r="F41" s="32"/>
      <c r="G41" s="31"/>
      <c r="H41" s="31"/>
      <c r="I41" s="31" t="s">
        <v>295</v>
      </c>
    </row>
    <row r="42" spans="1:9" x14ac:dyDescent="0.3">
      <c r="A42" s="30">
        <v>43650</v>
      </c>
      <c r="B42" s="30">
        <v>43894</v>
      </c>
      <c r="C42" s="31" t="s">
        <v>316</v>
      </c>
      <c r="D42" s="32" t="s">
        <v>293</v>
      </c>
      <c r="E42" s="32">
        <v>8000</v>
      </c>
      <c r="F42" s="32"/>
      <c r="G42" s="31" t="s">
        <v>300</v>
      </c>
      <c r="H42" s="31"/>
      <c r="I42" s="31" t="s">
        <v>295</v>
      </c>
    </row>
    <row r="43" spans="1:9" x14ac:dyDescent="0.3">
      <c r="A43" s="30">
        <v>43655</v>
      </c>
      <c r="B43" s="30">
        <v>43899</v>
      </c>
      <c r="C43" s="31" t="s">
        <v>317</v>
      </c>
      <c r="D43" s="32">
        <v>45000</v>
      </c>
      <c r="E43" s="32" t="s">
        <v>293</v>
      </c>
      <c r="F43" s="32"/>
      <c r="G43" s="31" t="s">
        <v>294</v>
      </c>
      <c r="H43" s="31"/>
      <c r="I43" s="31" t="s">
        <v>295</v>
      </c>
    </row>
    <row r="44" spans="1:9" x14ac:dyDescent="0.3">
      <c r="A44" s="30">
        <v>43655</v>
      </c>
      <c r="B44" s="30">
        <v>43899</v>
      </c>
      <c r="C44" s="31" t="s">
        <v>318</v>
      </c>
      <c r="D44" s="32" t="s">
        <v>293</v>
      </c>
      <c r="E44" s="32">
        <v>8</v>
      </c>
      <c r="F44" s="32"/>
      <c r="G44" s="31"/>
      <c r="H44" s="31"/>
      <c r="I44" s="31" t="s">
        <v>295</v>
      </c>
    </row>
    <row r="45" spans="1:9" x14ac:dyDescent="0.3">
      <c r="A45" s="30">
        <v>43655</v>
      </c>
      <c r="B45" s="30">
        <v>43930</v>
      </c>
      <c r="C45" s="31" t="s">
        <v>318</v>
      </c>
      <c r="D45" s="32" t="s">
        <v>293</v>
      </c>
      <c r="E45" s="32">
        <v>10000</v>
      </c>
      <c r="F45" s="32"/>
      <c r="G45" s="31" t="s">
        <v>297</v>
      </c>
      <c r="H45" s="31"/>
      <c r="I45" s="31" t="s">
        <v>295</v>
      </c>
    </row>
    <row r="46" spans="1:9" x14ac:dyDescent="0.3">
      <c r="A46" s="30">
        <v>43658</v>
      </c>
      <c r="B46" s="30">
        <v>43933</v>
      </c>
      <c r="C46" s="31" t="s">
        <v>319</v>
      </c>
      <c r="D46" s="32">
        <v>9050</v>
      </c>
      <c r="E46" s="32" t="s">
        <v>293</v>
      </c>
      <c r="F46" s="32"/>
      <c r="G46" s="31" t="s">
        <v>320</v>
      </c>
      <c r="H46" s="31"/>
      <c r="I46" s="31" t="s">
        <v>295</v>
      </c>
    </row>
    <row r="47" spans="1:9" x14ac:dyDescent="0.3">
      <c r="A47" s="30">
        <v>43658</v>
      </c>
      <c r="B47" s="30">
        <v>43933</v>
      </c>
      <c r="C47" s="31" t="s">
        <v>321</v>
      </c>
      <c r="D47" s="32">
        <v>40</v>
      </c>
      <c r="E47" s="32" t="s">
        <v>293</v>
      </c>
      <c r="F47" s="32"/>
      <c r="G47" s="31" t="s">
        <v>320</v>
      </c>
      <c r="H47" s="31"/>
      <c r="I47" s="31" t="s">
        <v>295</v>
      </c>
    </row>
    <row r="48" spans="1:9" x14ac:dyDescent="0.3">
      <c r="A48" s="30">
        <v>43658</v>
      </c>
      <c r="B48" s="30">
        <v>43933</v>
      </c>
      <c r="C48" s="31" t="s">
        <v>322</v>
      </c>
      <c r="D48" s="32" t="s">
        <v>293</v>
      </c>
      <c r="E48" s="32">
        <v>351.63</v>
      </c>
      <c r="F48" s="32"/>
      <c r="G48" s="31"/>
      <c r="H48" s="31"/>
      <c r="I48" s="31" t="s">
        <v>295</v>
      </c>
    </row>
    <row r="49" spans="1:9" x14ac:dyDescent="0.3">
      <c r="A49" s="30">
        <v>43658</v>
      </c>
      <c r="B49" s="30">
        <v>43933</v>
      </c>
      <c r="C49" s="31" t="s">
        <v>322</v>
      </c>
      <c r="D49" s="32" t="s">
        <v>293</v>
      </c>
      <c r="E49" s="32">
        <v>43955</v>
      </c>
      <c r="F49" s="32"/>
      <c r="G49" s="31" t="s">
        <v>297</v>
      </c>
      <c r="H49" s="31"/>
      <c r="I49" s="31" t="s">
        <v>295</v>
      </c>
    </row>
    <row r="50" spans="1:9" x14ac:dyDescent="0.3">
      <c r="A50" s="30">
        <v>43662</v>
      </c>
      <c r="B50" s="30">
        <v>43937</v>
      </c>
      <c r="C50" s="31" t="s">
        <v>323</v>
      </c>
      <c r="D50" s="32" t="s">
        <v>293</v>
      </c>
      <c r="E50" s="32">
        <v>2.09</v>
      </c>
      <c r="F50" s="32"/>
      <c r="G50" s="31" t="s">
        <v>297</v>
      </c>
      <c r="H50" s="31"/>
      <c r="I50" s="31" t="s">
        <v>295</v>
      </c>
    </row>
    <row r="51" spans="1:9" x14ac:dyDescent="0.3">
      <c r="A51" s="30">
        <v>43662</v>
      </c>
      <c r="B51" s="30">
        <v>43937</v>
      </c>
      <c r="C51" s="31" t="s">
        <v>324</v>
      </c>
      <c r="D51" s="32" t="s">
        <v>293</v>
      </c>
      <c r="E51" s="32">
        <v>4.34</v>
      </c>
      <c r="F51" s="32"/>
      <c r="G51" s="31" t="s">
        <v>297</v>
      </c>
      <c r="H51" s="31"/>
      <c r="I51" s="31" t="s">
        <v>295</v>
      </c>
    </row>
    <row r="52" spans="1:9" x14ac:dyDescent="0.3">
      <c r="A52" s="30">
        <v>43665</v>
      </c>
      <c r="B52" s="30">
        <v>43940</v>
      </c>
      <c r="C52" s="31" t="s">
        <v>325</v>
      </c>
      <c r="D52" s="32">
        <v>2075</v>
      </c>
      <c r="E52" s="32" t="s">
        <v>293</v>
      </c>
      <c r="F52" s="32"/>
      <c r="G52" s="31" t="s">
        <v>326</v>
      </c>
      <c r="H52" s="31"/>
      <c r="I52" s="31" t="s">
        <v>295</v>
      </c>
    </row>
    <row r="53" spans="1:9" x14ac:dyDescent="0.3">
      <c r="A53" s="30">
        <v>43668</v>
      </c>
      <c r="B53" s="30">
        <v>43943</v>
      </c>
      <c r="C53" s="31" t="s">
        <v>327</v>
      </c>
      <c r="D53" s="32" t="s">
        <v>293</v>
      </c>
      <c r="E53" s="32">
        <v>1</v>
      </c>
      <c r="F53" s="32"/>
      <c r="G53" s="31"/>
      <c r="H53" s="31"/>
      <c r="I53" s="31" t="s">
        <v>295</v>
      </c>
    </row>
    <row r="54" spans="1:9" x14ac:dyDescent="0.3">
      <c r="A54" s="30">
        <v>43668</v>
      </c>
      <c r="B54" s="30">
        <v>43943</v>
      </c>
      <c r="C54" s="31" t="s">
        <v>327</v>
      </c>
      <c r="D54" s="32" t="s">
        <v>293</v>
      </c>
      <c r="E54" s="32">
        <v>179</v>
      </c>
      <c r="F54" s="32"/>
      <c r="G54" s="31" t="s">
        <v>297</v>
      </c>
      <c r="H54" s="31"/>
      <c r="I54" s="31" t="s">
        <v>295</v>
      </c>
    </row>
    <row r="55" spans="1:9" x14ac:dyDescent="0.3">
      <c r="A55" s="30">
        <v>43668</v>
      </c>
      <c r="B55" s="30">
        <v>43943</v>
      </c>
      <c r="C55" s="31" t="s">
        <v>328</v>
      </c>
      <c r="D55" s="32" t="s">
        <v>293</v>
      </c>
      <c r="E55" s="32">
        <v>1</v>
      </c>
      <c r="F55" s="32"/>
      <c r="G55" s="31"/>
      <c r="H55" s="31"/>
      <c r="I55" s="31" t="s">
        <v>295</v>
      </c>
    </row>
    <row r="56" spans="1:9" x14ac:dyDescent="0.3">
      <c r="A56" s="30">
        <v>43668</v>
      </c>
      <c r="B56" s="30">
        <v>43943</v>
      </c>
      <c r="C56" s="31" t="s">
        <v>328</v>
      </c>
      <c r="D56" s="32" t="s">
        <v>293</v>
      </c>
      <c r="E56" s="32">
        <v>21.66</v>
      </c>
      <c r="F56" s="32"/>
      <c r="G56" s="31" t="s">
        <v>297</v>
      </c>
      <c r="H56" s="31"/>
      <c r="I56" s="31" t="s">
        <v>295</v>
      </c>
    </row>
    <row r="57" spans="1:9" x14ac:dyDescent="0.3">
      <c r="A57" s="30">
        <v>43668</v>
      </c>
      <c r="B57" s="30">
        <v>43943</v>
      </c>
      <c r="C57" s="31" t="s">
        <v>329</v>
      </c>
      <c r="D57" s="32" t="s">
        <v>293</v>
      </c>
      <c r="E57" s="32">
        <v>1</v>
      </c>
      <c r="F57" s="32"/>
      <c r="G57" s="31"/>
      <c r="H57" s="31"/>
      <c r="I57" s="31" t="s">
        <v>295</v>
      </c>
    </row>
    <row r="58" spans="1:9" x14ac:dyDescent="0.3">
      <c r="A58" s="30">
        <v>43668</v>
      </c>
      <c r="B58" s="30">
        <v>43943</v>
      </c>
      <c r="C58" s="31" t="s">
        <v>329</v>
      </c>
      <c r="D58" s="32" t="s">
        <v>293</v>
      </c>
      <c r="E58" s="32">
        <v>5.9</v>
      </c>
      <c r="F58" s="32"/>
      <c r="G58" s="31" t="s">
        <v>297</v>
      </c>
      <c r="H58" s="31"/>
      <c r="I58" s="31" t="s">
        <v>295</v>
      </c>
    </row>
    <row r="59" spans="1:9" x14ac:dyDescent="0.3">
      <c r="A59" s="30">
        <v>43668</v>
      </c>
      <c r="B59" s="30">
        <v>43943</v>
      </c>
      <c r="C59" s="31" t="s">
        <v>330</v>
      </c>
      <c r="D59" s="32" t="s">
        <v>293</v>
      </c>
      <c r="E59" s="32">
        <v>0.36</v>
      </c>
      <c r="F59" s="32"/>
      <c r="G59" s="31" t="s">
        <v>297</v>
      </c>
      <c r="H59" s="31"/>
      <c r="I59" s="31" t="s">
        <v>295</v>
      </c>
    </row>
    <row r="60" spans="1:9" x14ac:dyDescent="0.3">
      <c r="A60" s="30">
        <v>43668</v>
      </c>
      <c r="B60" s="30">
        <v>43943</v>
      </c>
      <c r="C60" s="31" t="s">
        <v>330</v>
      </c>
      <c r="D60" s="32" t="s">
        <v>293</v>
      </c>
      <c r="E60" s="32">
        <v>1</v>
      </c>
      <c r="F60" s="32"/>
      <c r="G60" s="31"/>
      <c r="H60" s="31"/>
      <c r="I60" s="31" t="s">
        <v>295</v>
      </c>
    </row>
    <row r="61" spans="1:9" x14ac:dyDescent="0.3">
      <c r="A61" s="30">
        <v>43668</v>
      </c>
      <c r="B61" s="30">
        <v>43943</v>
      </c>
      <c r="C61" s="31" t="s">
        <v>331</v>
      </c>
      <c r="D61" s="32" t="s">
        <v>293</v>
      </c>
      <c r="E61" s="32">
        <v>1</v>
      </c>
      <c r="F61" s="32"/>
      <c r="G61" s="31"/>
      <c r="H61" s="31"/>
      <c r="I61" s="31" t="s">
        <v>295</v>
      </c>
    </row>
    <row r="62" spans="1:9" x14ac:dyDescent="0.3">
      <c r="A62" s="30">
        <v>43668</v>
      </c>
      <c r="B62" s="30">
        <v>43943</v>
      </c>
      <c r="C62" s="31" t="s">
        <v>331</v>
      </c>
      <c r="D62" s="32" t="s">
        <v>293</v>
      </c>
      <c r="E62" s="32">
        <v>5.9</v>
      </c>
      <c r="F62" s="32"/>
      <c r="G62" s="31" t="s">
        <v>297</v>
      </c>
      <c r="H62" s="31"/>
      <c r="I62" s="31" t="s">
        <v>295</v>
      </c>
    </row>
    <row r="63" spans="1:9" x14ac:dyDescent="0.3">
      <c r="A63" s="30">
        <v>43668</v>
      </c>
      <c r="B63" s="30">
        <v>43943</v>
      </c>
      <c r="C63" s="31" t="s">
        <v>332</v>
      </c>
      <c r="D63" s="32" t="s">
        <v>293</v>
      </c>
      <c r="E63" s="32">
        <v>1</v>
      </c>
      <c r="F63" s="32"/>
      <c r="G63" s="31"/>
      <c r="H63" s="31"/>
      <c r="I63" s="31" t="s">
        <v>295</v>
      </c>
    </row>
    <row r="64" spans="1:9" x14ac:dyDescent="0.3">
      <c r="A64" s="30">
        <v>43668</v>
      </c>
      <c r="B64" s="30">
        <v>43943</v>
      </c>
      <c r="C64" s="31" t="s">
        <v>332</v>
      </c>
      <c r="D64" s="32" t="s">
        <v>293</v>
      </c>
      <c r="E64" s="32">
        <v>45</v>
      </c>
      <c r="F64" s="32"/>
      <c r="G64" s="31" t="s">
        <v>297</v>
      </c>
      <c r="H64" s="31"/>
      <c r="I64" s="31" t="s">
        <v>295</v>
      </c>
    </row>
    <row r="65" spans="1:9" x14ac:dyDescent="0.3">
      <c r="A65" s="30">
        <v>43668</v>
      </c>
      <c r="B65" s="30">
        <v>43943</v>
      </c>
      <c r="C65" s="31" t="s">
        <v>333</v>
      </c>
      <c r="D65" s="32" t="s">
        <v>293</v>
      </c>
      <c r="E65" s="32">
        <v>1</v>
      </c>
      <c r="F65" s="32"/>
      <c r="G65" s="31"/>
      <c r="H65" s="31"/>
      <c r="I65" s="31" t="s">
        <v>295</v>
      </c>
    </row>
    <row r="66" spans="1:9" x14ac:dyDescent="0.3">
      <c r="A66" s="30">
        <v>43668</v>
      </c>
      <c r="B66" s="30">
        <v>43943</v>
      </c>
      <c r="C66" s="31" t="s">
        <v>333</v>
      </c>
      <c r="D66" s="32" t="s">
        <v>293</v>
      </c>
      <c r="E66" s="32">
        <v>308.16000000000003</v>
      </c>
      <c r="F66" s="32"/>
      <c r="G66" s="31" t="s">
        <v>297</v>
      </c>
      <c r="H66" s="31"/>
      <c r="I66" s="31" t="s">
        <v>295</v>
      </c>
    </row>
    <row r="67" spans="1:9" x14ac:dyDescent="0.3">
      <c r="A67" s="30">
        <v>43668</v>
      </c>
      <c r="B67" s="30">
        <v>43943</v>
      </c>
      <c r="C67" s="31" t="s">
        <v>334</v>
      </c>
      <c r="D67" s="32" t="s">
        <v>293</v>
      </c>
      <c r="E67" s="32">
        <v>1</v>
      </c>
      <c r="F67" s="32"/>
      <c r="G67" s="31"/>
      <c r="H67" s="31"/>
      <c r="I67" s="31" t="s">
        <v>295</v>
      </c>
    </row>
    <row r="68" spans="1:9" x14ac:dyDescent="0.3">
      <c r="A68" s="30">
        <v>43668</v>
      </c>
      <c r="B68" s="30">
        <v>43943</v>
      </c>
      <c r="C68" s="31" t="s">
        <v>334</v>
      </c>
      <c r="D68" s="32" t="s">
        <v>293</v>
      </c>
      <c r="E68" s="32">
        <v>6.25</v>
      </c>
      <c r="F68" s="32"/>
      <c r="G68" s="31" t="s">
        <v>297</v>
      </c>
      <c r="H68" s="31"/>
      <c r="I68" s="31" t="s">
        <v>295</v>
      </c>
    </row>
    <row r="69" spans="1:9" x14ac:dyDescent="0.3">
      <c r="A69" s="30">
        <v>43669</v>
      </c>
      <c r="B69" s="30">
        <v>43944</v>
      </c>
      <c r="C69" s="31" t="s">
        <v>335</v>
      </c>
      <c r="D69" s="32" t="s">
        <v>293</v>
      </c>
      <c r="E69" s="32">
        <v>8.82</v>
      </c>
      <c r="F69" s="32"/>
      <c r="G69" s="31"/>
      <c r="H69" s="31"/>
      <c r="I69" s="31" t="s">
        <v>295</v>
      </c>
    </row>
    <row r="70" spans="1:9" x14ac:dyDescent="0.3">
      <c r="A70" s="30">
        <v>43669</v>
      </c>
      <c r="B70" s="30">
        <v>43944</v>
      </c>
      <c r="C70" s="31" t="s">
        <v>335</v>
      </c>
      <c r="D70" s="32" t="s">
        <v>293</v>
      </c>
      <c r="E70" s="32">
        <v>14.7</v>
      </c>
      <c r="F70" s="32"/>
      <c r="G70" s="31"/>
      <c r="H70" s="31"/>
      <c r="I70" s="31" t="s">
        <v>295</v>
      </c>
    </row>
    <row r="71" spans="1:9" x14ac:dyDescent="0.3">
      <c r="A71" s="30">
        <v>43669</v>
      </c>
      <c r="B71" s="30">
        <v>44005</v>
      </c>
      <c r="C71" s="31" t="s">
        <v>335</v>
      </c>
      <c r="D71" s="32" t="s">
        <v>293</v>
      </c>
      <c r="E71" s="32">
        <v>1470</v>
      </c>
      <c r="F71" s="32"/>
      <c r="G71" s="31" t="s">
        <v>300</v>
      </c>
      <c r="H71" s="31"/>
      <c r="I71" s="31" t="s">
        <v>295</v>
      </c>
    </row>
    <row r="72" spans="1:9" x14ac:dyDescent="0.3">
      <c r="A72" s="30">
        <v>43671</v>
      </c>
      <c r="B72" s="30">
        <v>44007</v>
      </c>
      <c r="C72" s="31" t="s">
        <v>336</v>
      </c>
      <c r="D72" s="32" t="s">
        <v>293</v>
      </c>
      <c r="E72" s="32">
        <v>1.25</v>
      </c>
      <c r="F72" s="32"/>
      <c r="G72" s="31" t="s">
        <v>297</v>
      </c>
      <c r="H72" s="31"/>
      <c r="I72" s="31" t="s">
        <v>295</v>
      </c>
    </row>
    <row r="73" spans="1:9" x14ac:dyDescent="0.3">
      <c r="A73" s="30">
        <v>43685</v>
      </c>
      <c r="B73" s="30">
        <v>43990</v>
      </c>
      <c r="C73" s="31" t="s">
        <v>337</v>
      </c>
      <c r="D73" s="32">
        <v>50000</v>
      </c>
      <c r="E73" s="32" t="s">
        <v>293</v>
      </c>
      <c r="F73" s="32"/>
      <c r="G73" s="31" t="s">
        <v>294</v>
      </c>
      <c r="H73" s="31"/>
      <c r="I73" s="31" t="s">
        <v>295</v>
      </c>
    </row>
    <row r="74" spans="1:9" x14ac:dyDescent="0.3">
      <c r="A74" s="30">
        <v>43685</v>
      </c>
      <c r="B74" s="30">
        <v>43990</v>
      </c>
      <c r="C74" s="31" t="s">
        <v>338</v>
      </c>
      <c r="D74" s="32">
        <v>2075</v>
      </c>
      <c r="E74" s="32" t="s">
        <v>293</v>
      </c>
      <c r="F74" s="32"/>
      <c r="G74" s="31" t="s">
        <v>326</v>
      </c>
      <c r="H74" s="31"/>
      <c r="I74" s="31" t="s">
        <v>295</v>
      </c>
    </row>
    <row r="75" spans="1:9" x14ac:dyDescent="0.3">
      <c r="A75" s="30">
        <v>43685</v>
      </c>
      <c r="B75" s="30">
        <v>43990</v>
      </c>
      <c r="C75" s="31" t="s">
        <v>339</v>
      </c>
      <c r="D75" s="32" t="s">
        <v>293</v>
      </c>
      <c r="E75" s="32">
        <v>212.09</v>
      </c>
      <c r="F75" s="32"/>
      <c r="G75" s="31"/>
      <c r="H75" s="31"/>
      <c r="I75" s="31" t="s">
        <v>295</v>
      </c>
    </row>
    <row r="76" spans="1:9" x14ac:dyDescent="0.3">
      <c r="A76" s="30">
        <v>43685</v>
      </c>
      <c r="B76" s="30">
        <v>43990</v>
      </c>
      <c r="C76" s="31" t="s">
        <v>339</v>
      </c>
      <c r="D76" s="32" t="s">
        <v>293</v>
      </c>
      <c r="E76" s="32">
        <v>26510.71</v>
      </c>
      <c r="F76" s="32"/>
      <c r="G76" s="31" t="s">
        <v>297</v>
      </c>
      <c r="H76" s="31"/>
      <c r="I76" s="31" t="s">
        <v>295</v>
      </c>
    </row>
    <row r="77" spans="1:9" x14ac:dyDescent="0.3">
      <c r="A77" s="30">
        <v>43686</v>
      </c>
      <c r="B77" s="30">
        <v>43991</v>
      </c>
      <c r="C77" s="31" t="s">
        <v>340</v>
      </c>
      <c r="D77" s="32" t="s">
        <v>293</v>
      </c>
      <c r="E77" s="32">
        <v>132</v>
      </c>
      <c r="F77" s="32"/>
      <c r="G77" s="31"/>
      <c r="H77" s="31"/>
      <c r="I77" s="31" t="s">
        <v>295</v>
      </c>
    </row>
    <row r="78" spans="1:9" x14ac:dyDescent="0.3">
      <c r="A78" s="30">
        <v>43686</v>
      </c>
      <c r="B78" s="30">
        <v>43991</v>
      </c>
      <c r="C78" s="31" t="s">
        <v>340</v>
      </c>
      <c r="D78" s="32" t="s">
        <v>293</v>
      </c>
      <c r="E78" s="32">
        <v>220</v>
      </c>
      <c r="F78" s="32"/>
      <c r="G78" s="31"/>
      <c r="H78" s="31"/>
      <c r="I78" s="31" t="s">
        <v>295</v>
      </c>
    </row>
    <row r="79" spans="1:9" x14ac:dyDescent="0.3">
      <c r="A79" s="30">
        <v>43686</v>
      </c>
      <c r="B79" s="30">
        <v>43991</v>
      </c>
      <c r="C79" s="31" t="s">
        <v>340</v>
      </c>
      <c r="D79" s="32" t="s">
        <v>293</v>
      </c>
      <c r="E79" s="32">
        <v>22000</v>
      </c>
      <c r="F79" s="32"/>
      <c r="G79" s="31" t="s">
        <v>300</v>
      </c>
      <c r="H79" s="31"/>
      <c r="I79" s="31" t="s">
        <v>295</v>
      </c>
    </row>
    <row r="80" spans="1:9" x14ac:dyDescent="0.3">
      <c r="A80" s="30">
        <v>43691</v>
      </c>
      <c r="B80" s="30">
        <v>43996</v>
      </c>
      <c r="C80" s="31" t="s">
        <v>341</v>
      </c>
      <c r="D80" s="32" t="s">
        <v>293</v>
      </c>
      <c r="E80" s="32">
        <v>17.399999999999999</v>
      </c>
      <c r="F80" s="32"/>
      <c r="G80" s="31"/>
      <c r="H80" s="31"/>
      <c r="I80" s="31" t="s">
        <v>295</v>
      </c>
    </row>
    <row r="81" spans="1:9" x14ac:dyDescent="0.3">
      <c r="A81" s="30">
        <v>43691</v>
      </c>
      <c r="B81" s="30">
        <v>43996</v>
      </c>
      <c r="C81" s="31" t="s">
        <v>341</v>
      </c>
      <c r="D81" s="32" t="s">
        <v>293</v>
      </c>
      <c r="E81" s="32">
        <v>29</v>
      </c>
      <c r="F81" s="32"/>
      <c r="G81" s="31"/>
      <c r="H81" s="31"/>
      <c r="I81" s="31" t="s">
        <v>295</v>
      </c>
    </row>
    <row r="82" spans="1:9" x14ac:dyDescent="0.3">
      <c r="A82" s="30">
        <v>43691</v>
      </c>
      <c r="B82" s="30">
        <v>43996</v>
      </c>
      <c r="C82" s="31" t="s">
        <v>341</v>
      </c>
      <c r="D82" s="32" t="s">
        <v>293</v>
      </c>
      <c r="E82" s="32">
        <v>2900</v>
      </c>
      <c r="F82" s="32"/>
      <c r="G82" s="31" t="s">
        <v>300</v>
      </c>
      <c r="H82" s="31"/>
      <c r="I82" s="31" t="s">
        <v>295</v>
      </c>
    </row>
  </sheetData>
  <autoFilter ref="A2:I82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57"/>
  <sheetViews>
    <sheetView workbookViewId="0">
      <selection activeCell="N29" sqref="N29"/>
    </sheetView>
  </sheetViews>
  <sheetFormatPr defaultRowHeight="14.4" x14ac:dyDescent="0.3"/>
  <sheetData>
    <row r="2" spans="1:15" ht="18" x14ac:dyDescent="0.35">
      <c r="A2" s="16" t="s">
        <v>41</v>
      </c>
    </row>
    <row r="3" spans="1:15" ht="18" thickBot="1" x14ac:dyDescent="0.35">
      <c r="A3" s="16" t="s">
        <v>42</v>
      </c>
    </row>
    <row r="4" spans="1:15" ht="69.599999999999994" thickBot="1" x14ac:dyDescent="0.35">
      <c r="A4" s="17" t="s">
        <v>43</v>
      </c>
      <c r="B4" s="17" t="s">
        <v>44</v>
      </c>
      <c r="C4" s="17" t="s">
        <v>45</v>
      </c>
      <c r="D4" s="17" t="s">
        <v>46</v>
      </c>
      <c r="E4" s="17" t="s">
        <v>47</v>
      </c>
      <c r="F4" s="17" t="s">
        <v>48</v>
      </c>
      <c r="G4" s="17" t="s">
        <v>49</v>
      </c>
      <c r="H4" s="17" t="s">
        <v>50</v>
      </c>
      <c r="I4" s="17" t="s">
        <v>51</v>
      </c>
      <c r="J4" s="17" t="s">
        <v>52</v>
      </c>
      <c r="K4" s="17" t="s">
        <v>53</v>
      </c>
      <c r="L4" s="17" t="s">
        <v>54</v>
      </c>
      <c r="M4" s="17" t="s">
        <v>55</v>
      </c>
      <c r="N4" s="17" t="s">
        <v>56</v>
      </c>
      <c r="O4" s="17" t="s">
        <v>57</v>
      </c>
    </row>
    <row r="5" spans="1:15" ht="57" x14ac:dyDescent="0.3">
      <c r="A5" s="18">
        <v>1</v>
      </c>
      <c r="B5" s="18" t="s">
        <v>58</v>
      </c>
      <c r="C5" s="18" t="s">
        <v>59</v>
      </c>
      <c r="D5" s="18"/>
      <c r="E5" s="18" t="s">
        <v>60</v>
      </c>
      <c r="F5" s="18" t="s">
        <v>61</v>
      </c>
      <c r="G5" s="18" t="s">
        <v>62</v>
      </c>
      <c r="H5" s="18" t="s">
        <v>63</v>
      </c>
      <c r="I5" s="18" t="s">
        <v>64</v>
      </c>
      <c r="J5" s="18"/>
      <c r="K5" s="18" t="s">
        <v>65</v>
      </c>
      <c r="L5" s="18" t="s">
        <v>66</v>
      </c>
      <c r="M5" s="18" t="s">
        <v>65</v>
      </c>
      <c r="N5" s="18" t="s">
        <v>67</v>
      </c>
      <c r="O5" s="18" t="s">
        <v>67</v>
      </c>
    </row>
    <row r="6" spans="1:15" ht="57" x14ac:dyDescent="0.3">
      <c r="A6" s="19">
        <v>2</v>
      </c>
      <c r="B6" s="19" t="s">
        <v>58</v>
      </c>
      <c r="C6" s="19" t="s">
        <v>59</v>
      </c>
      <c r="D6" s="19"/>
      <c r="E6" s="19" t="s">
        <v>60</v>
      </c>
      <c r="F6" s="19" t="s">
        <v>68</v>
      </c>
      <c r="G6" s="19" t="s">
        <v>62</v>
      </c>
      <c r="H6" s="19" t="s">
        <v>69</v>
      </c>
      <c r="I6" s="19" t="s">
        <v>64</v>
      </c>
      <c r="J6" s="19"/>
      <c r="K6" s="19" t="s">
        <v>70</v>
      </c>
      <c r="L6" s="19" t="s">
        <v>71</v>
      </c>
      <c r="M6" s="19" t="s">
        <v>70</v>
      </c>
      <c r="N6" s="19" t="s">
        <v>67</v>
      </c>
      <c r="O6" s="19" t="s">
        <v>67</v>
      </c>
    </row>
    <row r="7" spans="1:15" ht="68.400000000000006" x14ac:dyDescent="0.3">
      <c r="A7" s="18">
        <v>3</v>
      </c>
      <c r="B7" s="18" t="s">
        <v>72</v>
      </c>
      <c r="C7" s="18" t="s">
        <v>73</v>
      </c>
      <c r="D7" s="18"/>
      <c r="E7" s="18" t="s">
        <v>60</v>
      </c>
      <c r="F7" s="18" t="s">
        <v>74</v>
      </c>
      <c r="G7" s="18" t="s">
        <v>62</v>
      </c>
      <c r="H7" s="18" t="s">
        <v>75</v>
      </c>
      <c r="I7" s="18" t="s">
        <v>64</v>
      </c>
      <c r="J7" s="18"/>
      <c r="K7" s="18" t="s">
        <v>76</v>
      </c>
      <c r="L7" s="18" t="s">
        <v>77</v>
      </c>
      <c r="M7" s="18" t="s">
        <v>76</v>
      </c>
      <c r="N7" s="18" t="s">
        <v>67</v>
      </c>
      <c r="O7" s="18" t="s">
        <v>67</v>
      </c>
    </row>
    <row r="8" spans="1:15" ht="68.400000000000006" x14ac:dyDescent="0.3">
      <c r="A8" s="19">
        <v>4</v>
      </c>
      <c r="B8" s="19" t="s">
        <v>72</v>
      </c>
      <c r="C8" s="19" t="s">
        <v>73</v>
      </c>
      <c r="D8" s="19"/>
      <c r="E8" s="19" t="s">
        <v>60</v>
      </c>
      <c r="F8" s="19" t="s">
        <v>78</v>
      </c>
      <c r="G8" s="19" t="s">
        <v>62</v>
      </c>
      <c r="H8" s="19" t="s">
        <v>79</v>
      </c>
      <c r="I8" s="19" t="s">
        <v>64</v>
      </c>
      <c r="J8" s="19"/>
      <c r="K8" s="19" t="s">
        <v>80</v>
      </c>
      <c r="L8" s="19" t="s">
        <v>81</v>
      </c>
      <c r="M8" s="19" t="s">
        <v>80</v>
      </c>
      <c r="N8" s="19" t="s">
        <v>67</v>
      </c>
      <c r="O8" s="19" t="s">
        <v>67</v>
      </c>
    </row>
    <row r="9" spans="1:15" ht="68.400000000000006" x14ac:dyDescent="0.3">
      <c r="A9" s="18">
        <v>5</v>
      </c>
      <c r="B9" s="18" t="s">
        <v>82</v>
      </c>
      <c r="C9" s="18" t="s">
        <v>83</v>
      </c>
      <c r="D9" s="18"/>
      <c r="E9" s="18" t="s">
        <v>60</v>
      </c>
      <c r="F9" s="18" t="s">
        <v>84</v>
      </c>
      <c r="G9" s="18" t="s">
        <v>85</v>
      </c>
      <c r="H9" s="18" t="s">
        <v>86</v>
      </c>
      <c r="I9" s="18" t="s">
        <v>64</v>
      </c>
      <c r="J9" s="18"/>
      <c r="K9" s="18" t="s">
        <v>87</v>
      </c>
      <c r="L9" s="18" t="s">
        <v>88</v>
      </c>
      <c r="M9" s="18" t="s">
        <v>87</v>
      </c>
      <c r="N9" s="18" t="s">
        <v>67</v>
      </c>
      <c r="O9" s="18" t="s">
        <v>67</v>
      </c>
    </row>
    <row r="10" spans="1:15" ht="68.400000000000006" x14ac:dyDescent="0.3">
      <c r="A10" s="19">
        <v>6</v>
      </c>
      <c r="B10" s="19" t="s">
        <v>82</v>
      </c>
      <c r="C10" s="19" t="s">
        <v>83</v>
      </c>
      <c r="D10" s="19"/>
      <c r="E10" s="19" t="s">
        <v>60</v>
      </c>
      <c r="F10" s="19" t="s">
        <v>89</v>
      </c>
      <c r="G10" s="19" t="s">
        <v>62</v>
      </c>
      <c r="H10" s="19" t="s">
        <v>90</v>
      </c>
      <c r="I10" s="19" t="s">
        <v>64</v>
      </c>
      <c r="J10" s="19"/>
      <c r="K10" s="19" t="s">
        <v>91</v>
      </c>
      <c r="L10" s="19" t="s">
        <v>92</v>
      </c>
      <c r="M10" s="19" t="s">
        <v>91</v>
      </c>
      <c r="N10" s="19" t="s">
        <v>67</v>
      </c>
      <c r="O10" s="19" t="s">
        <v>67</v>
      </c>
    </row>
    <row r="11" spans="1:15" ht="68.400000000000006" x14ac:dyDescent="0.3">
      <c r="A11" s="18">
        <v>7</v>
      </c>
      <c r="B11" s="18" t="s">
        <v>93</v>
      </c>
      <c r="C11" s="18" t="s">
        <v>94</v>
      </c>
      <c r="D11" s="18"/>
      <c r="E11" s="18" t="s">
        <v>60</v>
      </c>
      <c r="F11" s="18" t="s">
        <v>95</v>
      </c>
      <c r="G11" s="18" t="s">
        <v>85</v>
      </c>
      <c r="H11" s="18" t="s">
        <v>96</v>
      </c>
      <c r="I11" s="18" t="s">
        <v>64</v>
      </c>
      <c r="J11" s="18"/>
      <c r="K11" s="18" t="s">
        <v>97</v>
      </c>
      <c r="L11" s="18" t="s">
        <v>98</v>
      </c>
      <c r="M11" s="18" t="s">
        <v>97</v>
      </c>
      <c r="N11" s="18" t="s">
        <v>67</v>
      </c>
      <c r="O11" s="18" t="s">
        <v>67</v>
      </c>
    </row>
    <row r="12" spans="1:15" ht="68.400000000000006" x14ac:dyDescent="0.3">
      <c r="A12" s="19">
        <v>8</v>
      </c>
      <c r="B12" s="19" t="s">
        <v>93</v>
      </c>
      <c r="C12" s="19" t="s">
        <v>94</v>
      </c>
      <c r="D12" s="19"/>
      <c r="E12" s="19" t="s">
        <v>60</v>
      </c>
      <c r="F12" s="19" t="s">
        <v>99</v>
      </c>
      <c r="G12" s="19" t="s">
        <v>85</v>
      </c>
      <c r="H12" s="19" t="s">
        <v>100</v>
      </c>
      <c r="I12" s="19" t="s">
        <v>64</v>
      </c>
      <c r="J12" s="19"/>
      <c r="K12" s="19" t="s">
        <v>101</v>
      </c>
      <c r="L12" s="19" t="s">
        <v>102</v>
      </c>
      <c r="M12" s="19" t="s">
        <v>101</v>
      </c>
      <c r="N12" s="19" t="s">
        <v>67</v>
      </c>
      <c r="O12" s="19" t="s">
        <v>67</v>
      </c>
    </row>
    <row r="13" spans="1:15" ht="68.400000000000006" x14ac:dyDescent="0.3">
      <c r="A13" s="18">
        <v>9</v>
      </c>
      <c r="B13" s="18" t="s">
        <v>93</v>
      </c>
      <c r="C13" s="18" t="s">
        <v>94</v>
      </c>
      <c r="D13" s="18"/>
      <c r="E13" s="18" t="s">
        <v>60</v>
      </c>
      <c r="F13" s="18" t="s">
        <v>103</v>
      </c>
      <c r="G13" s="18" t="s">
        <v>62</v>
      </c>
      <c r="H13" s="18" t="s">
        <v>104</v>
      </c>
      <c r="I13" s="18" t="s">
        <v>64</v>
      </c>
      <c r="J13" s="18"/>
      <c r="K13" s="18" t="s">
        <v>105</v>
      </c>
      <c r="L13" s="18" t="s">
        <v>106</v>
      </c>
      <c r="M13" s="18" t="s">
        <v>105</v>
      </c>
      <c r="N13" s="18" t="s">
        <v>67</v>
      </c>
      <c r="O13" s="18" t="s">
        <v>67</v>
      </c>
    </row>
    <row r="14" spans="1:15" ht="68.400000000000006" x14ac:dyDescent="0.3">
      <c r="A14" s="19">
        <v>10</v>
      </c>
      <c r="B14" s="19" t="s">
        <v>93</v>
      </c>
      <c r="C14" s="19" t="s">
        <v>94</v>
      </c>
      <c r="D14" s="19"/>
      <c r="E14" s="19" t="s">
        <v>60</v>
      </c>
      <c r="F14" s="19" t="s">
        <v>107</v>
      </c>
      <c r="G14" s="19" t="s">
        <v>62</v>
      </c>
      <c r="H14" s="19" t="s">
        <v>108</v>
      </c>
      <c r="I14" s="19" t="s">
        <v>64</v>
      </c>
      <c r="J14" s="19"/>
      <c r="K14" s="19" t="s">
        <v>109</v>
      </c>
      <c r="L14" s="19" t="s">
        <v>110</v>
      </c>
      <c r="M14" s="19" t="s">
        <v>109</v>
      </c>
      <c r="N14" s="19" t="s">
        <v>67</v>
      </c>
      <c r="O14" s="19" t="s">
        <v>67</v>
      </c>
    </row>
    <row r="15" spans="1:15" ht="68.400000000000006" x14ac:dyDescent="0.3">
      <c r="A15" s="18">
        <v>11</v>
      </c>
      <c r="B15" s="18" t="s">
        <v>93</v>
      </c>
      <c r="C15" s="18" t="s">
        <v>94</v>
      </c>
      <c r="D15" s="18"/>
      <c r="E15" s="18" t="s">
        <v>60</v>
      </c>
      <c r="F15" s="18" t="s">
        <v>111</v>
      </c>
      <c r="G15" s="18" t="s">
        <v>62</v>
      </c>
      <c r="H15" s="18" t="s">
        <v>112</v>
      </c>
      <c r="I15" s="18" t="s">
        <v>64</v>
      </c>
      <c r="J15" s="18"/>
      <c r="K15" s="18" t="s">
        <v>113</v>
      </c>
      <c r="L15" s="18" t="s">
        <v>114</v>
      </c>
      <c r="M15" s="18" t="s">
        <v>113</v>
      </c>
      <c r="N15" s="18" t="s">
        <v>67</v>
      </c>
      <c r="O15" s="18" t="s">
        <v>67</v>
      </c>
    </row>
    <row r="16" spans="1:15" ht="68.400000000000006" x14ac:dyDescent="0.3">
      <c r="A16" s="19">
        <v>12</v>
      </c>
      <c r="B16" s="19" t="s">
        <v>93</v>
      </c>
      <c r="C16" s="19" t="s">
        <v>94</v>
      </c>
      <c r="D16" s="19"/>
      <c r="E16" s="19" t="s">
        <v>60</v>
      </c>
      <c r="F16" s="19" t="s">
        <v>115</v>
      </c>
      <c r="G16" s="19" t="s">
        <v>62</v>
      </c>
      <c r="H16" s="19" t="s">
        <v>116</v>
      </c>
      <c r="I16" s="19" t="s">
        <v>64</v>
      </c>
      <c r="J16" s="19"/>
      <c r="K16" s="19" t="s">
        <v>117</v>
      </c>
      <c r="L16" s="19" t="s">
        <v>118</v>
      </c>
      <c r="M16" s="19" t="s">
        <v>117</v>
      </c>
      <c r="N16" s="19" t="s">
        <v>67</v>
      </c>
      <c r="O16" s="19" t="s">
        <v>67</v>
      </c>
    </row>
    <row r="17" spans="1:15" ht="68.400000000000006" x14ac:dyDescent="0.3">
      <c r="A17" s="18">
        <v>13</v>
      </c>
      <c r="B17" s="18" t="s">
        <v>93</v>
      </c>
      <c r="C17" s="18" t="s">
        <v>94</v>
      </c>
      <c r="D17" s="18"/>
      <c r="E17" s="18" t="s">
        <v>60</v>
      </c>
      <c r="F17" s="18" t="s">
        <v>119</v>
      </c>
      <c r="G17" s="18" t="s">
        <v>62</v>
      </c>
      <c r="H17" s="18" t="s">
        <v>120</v>
      </c>
      <c r="I17" s="18" t="s">
        <v>64</v>
      </c>
      <c r="J17" s="18"/>
      <c r="K17" s="18" t="s">
        <v>121</v>
      </c>
      <c r="L17" s="18" t="s">
        <v>122</v>
      </c>
      <c r="M17" s="18" t="s">
        <v>121</v>
      </c>
      <c r="N17" s="18" t="s">
        <v>67</v>
      </c>
      <c r="O17" s="18" t="s">
        <v>67</v>
      </c>
    </row>
    <row r="18" spans="1:15" ht="68.400000000000006" x14ac:dyDescent="0.3">
      <c r="A18" s="19">
        <v>14</v>
      </c>
      <c r="B18" s="19" t="s">
        <v>93</v>
      </c>
      <c r="C18" s="19" t="s">
        <v>94</v>
      </c>
      <c r="D18" s="19"/>
      <c r="E18" s="19" t="s">
        <v>60</v>
      </c>
      <c r="F18" s="19" t="s">
        <v>123</v>
      </c>
      <c r="G18" s="19" t="s">
        <v>62</v>
      </c>
      <c r="H18" s="19" t="s">
        <v>124</v>
      </c>
      <c r="I18" s="19" t="s">
        <v>64</v>
      </c>
      <c r="J18" s="19"/>
      <c r="K18" s="19" t="s">
        <v>125</v>
      </c>
      <c r="L18" s="19" t="s">
        <v>126</v>
      </c>
      <c r="M18" s="19" t="s">
        <v>125</v>
      </c>
      <c r="N18" s="19" t="s">
        <v>67</v>
      </c>
      <c r="O18" s="19" t="s">
        <v>67</v>
      </c>
    </row>
    <row r="19" spans="1:15" ht="68.400000000000006" x14ac:dyDescent="0.3">
      <c r="A19" s="18">
        <v>15</v>
      </c>
      <c r="B19" s="18" t="s">
        <v>93</v>
      </c>
      <c r="C19" s="18" t="s">
        <v>94</v>
      </c>
      <c r="D19" s="18"/>
      <c r="E19" s="18" t="s">
        <v>60</v>
      </c>
      <c r="F19" s="18" t="s">
        <v>127</v>
      </c>
      <c r="G19" s="18" t="s">
        <v>62</v>
      </c>
      <c r="H19" s="18" t="s">
        <v>128</v>
      </c>
      <c r="I19" s="18" t="s">
        <v>64</v>
      </c>
      <c r="J19" s="18"/>
      <c r="K19" s="18" t="s">
        <v>129</v>
      </c>
      <c r="L19" s="18" t="s">
        <v>130</v>
      </c>
      <c r="M19" s="18" t="s">
        <v>129</v>
      </c>
      <c r="N19" s="18" t="s">
        <v>67</v>
      </c>
      <c r="O19" s="18" t="s">
        <v>67</v>
      </c>
    </row>
    <row r="20" spans="1:15" ht="68.400000000000006" x14ac:dyDescent="0.3">
      <c r="A20" s="19">
        <v>16</v>
      </c>
      <c r="B20" s="19" t="s">
        <v>131</v>
      </c>
      <c r="C20" s="19" t="s">
        <v>132</v>
      </c>
      <c r="D20" s="19"/>
      <c r="E20" s="19" t="s">
        <v>60</v>
      </c>
      <c r="F20" s="19" t="s">
        <v>133</v>
      </c>
      <c r="G20" s="19" t="s">
        <v>85</v>
      </c>
      <c r="H20" s="19" t="s">
        <v>134</v>
      </c>
      <c r="I20" s="19" t="s">
        <v>64</v>
      </c>
      <c r="J20" s="19"/>
      <c r="K20" s="19" t="s">
        <v>135</v>
      </c>
      <c r="L20" s="19" t="s">
        <v>136</v>
      </c>
      <c r="M20" s="19" t="s">
        <v>135</v>
      </c>
      <c r="N20" s="19" t="s">
        <v>67</v>
      </c>
      <c r="O20" s="19" t="s">
        <v>67</v>
      </c>
    </row>
    <row r="21" spans="1:15" ht="68.400000000000006" x14ac:dyDescent="0.3">
      <c r="A21" s="18">
        <v>17</v>
      </c>
      <c r="B21" s="18" t="s">
        <v>131</v>
      </c>
      <c r="C21" s="18" t="s">
        <v>132</v>
      </c>
      <c r="D21" s="18"/>
      <c r="E21" s="18" t="s">
        <v>60</v>
      </c>
      <c r="F21" s="18" t="s">
        <v>133</v>
      </c>
      <c r="G21" s="18" t="s">
        <v>85</v>
      </c>
      <c r="H21" s="18" t="s">
        <v>137</v>
      </c>
      <c r="I21" s="18" t="s">
        <v>64</v>
      </c>
      <c r="J21" s="18"/>
      <c r="K21" s="18" t="s">
        <v>138</v>
      </c>
      <c r="L21" s="18" t="s">
        <v>139</v>
      </c>
      <c r="M21" s="18" t="s">
        <v>138</v>
      </c>
      <c r="N21" s="18" t="s">
        <v>67</v>
      </c>
      <c r="O21" s="18" t="s">
        <v>67</v>
      </c>
    </row>
    <row r="22" spans="1:15" ht="68.400000000000006" x14ac:dyDescent="0.3">
      <c r="A22" s="19">
        <v>18</v>
      </c>
      <c r="B22" s="19" t="s">
        <v>131</v>
      </c>
      <c r="C22" s="19" t="s">
        <v>132</v>
      </c>
      <c r="D22" s="19"/>
      <c r="E22" s="19" t="s">
        <v>60</v>
      </c>
      <c r="F22" s="19" t="s">
        <v>140</v>
      </c>
      <c r="G22" s="19" t="s">
        <v>85</v>
      </c>
      <c r="H22" s="19" t="s">
        <v>141</v>
      </c>
      <c r="I22" s="19" t="s">
        <v>64</v>
      </c>
      <c r="J22" s="19"/>
      <c r="K22" s="19" t="s">
        <v>142</v>
      </c>
      <c r="L22" s="19" t="s">
        <v>143</v>
      </c>
      <c r="M22" s="19" t="s">
        <v>142</v>
      </c>
      <c r="N22" s="19" t="s">
        <v>67</v>
      </c>
      <c r="O22" s="19" t="s">
        <v>67</v>
      </c>
    </row>
    <row r="23" spans="1:15" ht="68.400000000000006" x14ac:dyDescent="0.3">
      <c r="A23" s="18">
        <v>19</v>
      </c>
      <c r="B23" s="18" t="s">
        <v>131</v>
      </c>
      <c r="C23" s="18" t="s">
        <v>132</v>
      </c>
      <c r="D23" s="18"/>
      <c r="E23" s="18" t="s">
        <v>60</v>
      </c>
      <c r="F23" s="18" t="s">
        <v>144</v>
      </c>
      <c r="G23" s="18" t="s">
        <v>62</v>
      </c>
      <c r="H23" s="18" t="s">
        <v>145</v>
      </c>
      <c r="I23" s="18" t="s">
        <v>64</v>
      </c>
      <c r="J23" s="18"/>
      <c r="K23" s="18" t="s">
        <v>146</v>
      </c>
      <c r="L23" s="18" t="s">
        <v>147</v>
      </c>
      <c r="M23" s="18" t="s">
        <v>146</v>
      </c>
      <c r="N23" s="18" t="s">
        <v>67</v>
      </c>
      <c r="O23" s="18" t="s">
        <v>67</v>
      </c>
    </row>
    <row r="24" spans="1:15" ht="68.400000000000006" x14ac:dyDescent="0.3">
      <c r="A24" s="19">
        <v>20</v>
      </c>
      <c r="B24" s="19" t="s">
        <v>131</v>
      </c>
      <c r="C24" s="19" t="s">
        <v>132</v>
      </c>
      <c r="D24" s="19"/>
      <c r="E24" s="19" t="s">
        <v>60</v>
      </c>
      <c r="F24" s="19" t="s">
        <v>148</v>
      </c>
      <c r="G24" s="19" t="s">
        <v>62</v>
      </c>
      <c r="H24" s="19" t="s">
        <v>149</v>
      </c>
      <c r="I24" s="19" t="s">
        <v>64</v>
      </c>
      <c r="J24" s="19"/>
      <c r="K24" s="19" t="s">
        <v>150</v>
      </c>
      <c r="L24" s="19" t="s">
        <v>151</v>
      </c>
      <c r="M24" s="19" t="s">
        <v>150</v>
      </c>
      <c r="N24" s="19" t="s">
        <v>67</v>
      </c>
      <c r="O24" s="19" t="s">
        <v>67</v>
      </c>
    </row>
    <row r="25" spans="1:15" ht="68.400000000000006" x14ac:dyDescent="0.3">
      <c r="A25" s="18">
        <v>21</v>
      </c>
      <c r="B25" s="18" t="s">
        <v>131</v>
      </c>
      <c r="C25" s="18" t="s">
        <v>132</v>
      </c>
      <c r="D25" s="18"/>
      <c r="E25" s="18" t="s">
        <v>60</v>
      </c>
      <c r="F25" s="18" t="s">
        <v>152</v>
      </c>
      <c r="G25" s="18" t="s">
        <v>62</v>
      </c>
      <c r="H25" s="18" t="s">
        <v>153</v>
      </c>
      <c r="I25" s="18" t="s">
        <v>64</v>
      </c>
      <c r="J25" s="18"/>
      <c r="K25" s="18" t="s">
        <v>154</v>
      </c>
      <c r="L25" s="18" t="s">
        <v>155</v>
      </c>
      <c r="M25" s="18" t="s">
        <v>154</v>
      </c>
      <c r="N25" s="18" t="s">
        <v>67</v>
      </c>
      <c r="O25" s="18" t="s">
        <v>67</v>
      </c>
    </row>
    <row r="26" spans="1:15" ht="68.400000000000006" x14ac:dyDescent="0.3">
      <c r="A26" s="19">
        <v>22</v>
      </c>
      <c r="B26" s="19" t="s">
        <v>131</v>
      </c>
      <c r="C26" s="19" t="s">
        <v>132</v>
      </c>
      <c r="D26" s="19"/>
      <c r="E26" s="19" t="s">
        <v>60</v>
      </c>
      <c r="F26" s="19" t="s">
        <v>156</v>
      </c>
      <c r="G26" s="19" t="s">
        <v>62</v>
      </c>
      <c r="H26" s="19" t="s">
        <v>157</v>
      </c>
      <c r="I26" s="19" t="s">
        <v>64</v>
      </c>
      <c r="J26" s="19"/>
      <c r="K26" s="19" t="s">
        <v>158</v>
      </c>
      <c r="L26" s="19" t="s">
        <v>159</v>
      </c>
      <c r="M26" s="19" t="s">
        <v>158</v>
      </c>
      <c r="N26" s="19" t="s">
        <v>67</v>
      </c>
      <c r="O26" s="19" t="s">
        <v>67</v>
      </c>
    </row>
    <row r="27" spans="1:15" ht="68.400000000000006" x14ac:dyDescent="0.3">
      <c r="A27" s="18">
        <v>23</v>
      </c>
      <c r="B27" s="18" t="s">
        <v>131</v>
      </c>
      <c r="C27" s="18" t="s">
        <v>132</v>
      </c>
      <c r="D27" s="18"/>
      <c r="E27" s="18" t="s">
        <v>60</v>
      </c>
      <c r="F27" s="18" t="s">
        <v>160</v>
      </c>
      <c r="G27" s="18" t="s">
        <v>62</v>
      </c>
      <c r="H27" s="18" t="s">
        <v>161</v>
      </c>
      <c r="I27" s="18" t="s">
        <v>64</v>
      </c>
      <c r="J27" s="18"/>
      <c r="K27" s="18" t="s">
        <v>162</v>
      </c>
      <c r="L27" s="18" t="s">
        <v>163</v>
      </c>
      <c r="M27" s="18" t="s">
        <v>162</v>
      </c>
      <c r="N27" s="18" t="s">
        <v>67</v>
      </c>
      <c r="O27" s="18" t="s">
        <v>67</v>
      </c>
    </row>
    <row r="28" spans="1:15" ht="68.400000000000006" x14ac:dyDescent="0.3">
      <c r="A28" s="19">
        <v>24</v>
      </c>
      <c r="B28" s="19" t="s">
        <v>131</v>
      </c>
      <c r="C28" s="19" t="s">
        <v>132</v>
      </c>
      <c r="D28" s="19"/>
      <c r="E28" s="19" t="s">
        <v>60</v>
      </c>
      <c r="F28" s="19" t="s">
        <v>164</v>
      </c>
      <c r="G28" s="19" t="s">
        <v>62</v>
      </c>
      <c r="H28" s="19" t="s">
        <v>165</v>
      </c>
      <c r="I28" s="19" t="s">
        <v>64</v>
      </c>
      <c r="J28" s="19"/>
      <c r="K28" s="19" t="s">
        <v>166</v>
      </c>
      <c r="L28" s="19" t="s">
        <v>167</v>
      </c>
      <c r="M28" s="19" t="s">
        <v>166</v>
      </c>
      <c r="N28" s="19" t="s">
        <v>67</v>
      </c>
      <c r="O28" s="19" t="s">
        <v>67</v>
      </c>
    </row>
    <row r="29" spans="1:15" ht="68.400000000000006" x14ac:dyDescent="0.3">
      <c r="A29" s="18">
        <v>25</v>
      </c>
      <c r="B29" s="18" t="s">
        <v>131</v>
      </c>
      <c r="C29" s="18" t="s">
        <v>132</v>
      </c>
      <c r="D29" s="18"/>
      <c r="E29" s="18" t="s">
        <v>60</v>
      </c>
      <c r="F29" s="18" t="s">
        <v>164</v>
      </c>
      <c r="G29" s="18" t="s">
        <v>62</v>
      </c>
      <c r="H29" s="18" t="s">
        <v>168</v>
      </c>
      <c r="I29" s="18" t="s">
        <v>64</v>
      </c>
      <c r="J29" s="18"/>
      <c r="K29" s="18" t="s">
        <v>169</v>
      </c>
      <c r="L29" s="18" t="s">
        <v>170</v>
      </c>
      <c r="M29" s="18" t="s">
        <v>169</v>
      </c>
      <c r="N29" s="18" t="s">
        <v>67</v>
      </c>
      <c r="O29" s="18" t="s">
        <v>67</v>
      </c>
    </row>
    <row r="30" spans="1:15" ht="68.400000000000006" x14ac:dyDescent="0.3">
      <c r="A30" s="19">
        <v>26</v>
      </c>
      <c r="B30" s="19" t="s">
        <v>131</v>
      </c>
      <c r="C30" s="19" t="s">
        <v>132</v>
      </c>
      <c r="D30" s="19"/>
      <c r="E30" s="19" t="s">
        <v>60</v>
      </c>
      <c r="F30" s="19" t="s">
        <v>171</v>
      </c>
      <c r="G30" s="19" t="s">
        <v>62</v>
      </c>
      <c r="H30" s="19" t="s">
        <v>172</v>
      </c>
      <c r="I30" s="19" t="s">
        <v>64</v>
      </c>
      <c r="J30" s="19"/>
      <c r="K30" s="19" t="s">
        <v>173</v>
      </c>
      <c r="L30" s="19" t="s">
        <v>174</v>
      </c>
      <c r="M30" s="19" t="s">
        <v>173</v>
      </c>
      <c r="N30" s="19" t="s">
        <v>67</v>
      </c>
      <c r="O30" s="19" t="s">
        <v>67</v>
      </c>
    </row>
    <row r="31" spans="1:15" ht="68.400000000000006" x14ac:dyDescent="0.3">
      <c r="A31" s="18">
        <v>27</v>
      </c>
      <c r="B31" s="18" t="s">
        <v>131</v>
      </c>
      <c r="C31" s="18" t="s">
        <v>132</v>
      </c>
      <c r="D31" s="18"/>
      <c r="E31" s="18" t="s">
        <v>60</v>
      </c>
      <c r="F31" s="18" t="s">
        <v>175</v>
      </c>
      <c r="G31" s="18" t="s">
        <v>62</v>
      </c>
      <c r="H31" s="18" t="s">
        <v>176</v>
      </c>
      <c r="I31" s="18" t="s">
        <v>64</v>
      </c>
      <c r="J31" s="18"/>
      <c r="K31" s="18" t="s">
        <v>177</v>
      </c>
      <c r="L31" s="18" t="s">
        <v>178</v>
      </c>
      <c r="M31" s="18" t="s">
        <v>177</v>
      </c>
      <c r="N31" s="18" t="s">
        <v>67</v>
      </c>
      <c r="O31" s="18" t="s">
        <v>67</v>
      </c>
    </row>
    <row r="32" spans="1:15" ht="68.400000000000006" x14ac:dyDescent="0.3">
      <c r="A32" s="19">
        <v>28</v>
      </c>
      <c r="B32" s="19" t="s">
        <v>131</v>
      </c>
      <c r="C32" s="19" t="s">
        <v>132</v>
      </c>
      <c r="D32" s="19"/>
      <c r="E32" s="19" t="s">
        <v>60</v>
      </c>
      <c r="F32" s="19" t="s">
        <v>179</v>
      </c>
      <c r="G32" s="19" t="s">
        <v>62</v>
      </c>
      <c r="H32" s="19" t="s">
        <v>180</v>
      </c>
      <c r="I32" s="19" t="s">
        <v>64</v>
      </c>
      <c r="J32" s="19"/>
      <c r="K32" s="19" t="s">
        <v>181</v>
      </c>
      <c r="L32" s="19" t="s">
        <v>182</v>
      </c>
      <c r="M32" s="19" t="s">
        <v>181</v>
      </c>
      <c r="N32" s="19" t="s">
        <v>67</v>
      </c>
      <c r="O32" s="19" t="s">
        <v>67</v>
      </c>
    </row>
    <row r="33" spans="1:15" ht="68.400000000000006" x14ac:dyDescent="0.3">
      <c r="A33" s="18">
        <v>29</v>
      </c>
      <c r="B33" s="18" t="s">
        <v>131</v>
      </c>
      <c r="C33" s="18" t="s">
        <v>132</v>
      </c>
      <c r="D33" s="18"/>
      <c r="E33" s="18" t="s">
        <v>60</v>
      </c>
      <c r="F33" s="18" t="s">
        <v>183</v>
      </c>
      <c r="G33" s="18" t="s">
        <v>62</v>
      </c>
      <c r="H33" s="18" t="s">
        <v>184</v>
      </c>
      <c r="I33" s="18" t="s">
        <v>64</v>
      </c>
      <c r="J33" s="18"/>
      <c r="K33" s="18" t="s">
        <v>185</v>
      </c>
      <c r="L33" s="18" t="s">
        <v>186</v>
      </c>
      <c r="M33" s="18" t="s">
        <v>185</v>
      </c>
      <c r="N33" s="18" t="s">
        <v>67</v>
      </c>
      <c r="O33" s="18" t="s">
        <v>67</v>
      </c>
    </row>
    <row r="34" spans="1:15" ht="68.400000000000006" x14ac:dyDescent="0.3">
      <c r="A34" s="19">
        <v>30</v>
      </c>
      <c r="B34" s="19" t="s">
        <v>187</v>
      </c>
      <c r="C34" s="19" t="s">
        <v>188</v>
      </c>
      <c r="D34" s="19"/>
      <c r="E34" s="19" t="s">
        <v>60</v>
      </c>
      <c r="F34" s="19" t="s">
        <v>189</v>
      </c>
      <c r="G34" s="19" t="s">
        <v>62</v>
      </c>
      <c r="H34" s="19" t="s">
        <v>190</v>
      </c>
      <c r="I34" s="19" t="s">
        <v>64</v>
      </c>
      <c r="J34" s="19"/>
      <c r="K34" s="19" t="s">
        <v>191</v>
      </c>
      <c r="L34" s="19" t="s">
        <v>192</v>
      </c>
      <c r="M34" s="19" t="s">
        <v>191</v>
      </c>
      <c r="N34" s="19" t="s">
        <v>67</v>
      </c>
      <c r="O34" s="19" t="s">
        <v>67</v>
      </c>
    </row>
    <row r="35" spans="1:15" ht="68.400000000000006" x14ac:dyDescent="0.3">
      <c r="A35" s="18">
        <v>31</v>
      </c>
      <c r="B35" s="18" t="s">
        <v>187</v>
      </c>
      <c r="C35" s="18" t="s">
        <v>188</v>
      </c>
      <c r="D35" s="18"/>
      <c r="E35" s="18" t="s">
        <v>60</v>
      </c>
      <c r="F35" s="18" t="s">
        <v>189</v>
      </c>
      <c r="G35" s="18" t="s">
        <v>62</v>
      </c>
      <c r="H35" s="18" t="s">
        <v>193</v>
      </c>
      <c r="I35" s="18" t="s">
        <v>64</v>
      </c>
      <c r="J35" s="18"/>
      <c r="K35" s="18" t="s">
        <v>91</v>
      </c>
      <c r="L35" s="18" t="s">
        <v>92</v>
      </c>
      <c r="M35" s="18" t="s">
        <v>91</v>
      </c>
      <c r="N35" s="18" t="s">
        <v>67</v>
      </c>
      <c r="O35" s="18" t="s">
        <v>67</v>
      </c>
    </row>
    <row r="36" spans="1:15" ht="68.400000000000006" x14ac:dyDescent="0.3">
      <c r="A36" s="19">
        <v>32</v>
      </c>
      <c r="B36" s="19" t="s">
        <v>187</v>
      </c>
      <c r="C36" s="19" t="s">
        <v>188</v>
      </c>
      <c r="D36" s="19"/>
      <c r="E36" s="19" t="s">
        <v>60</v>
      </c>
      <c r="F36" s="19" t="s">
        <v>189</v>
      </c>
      <c r="G36" s="19" t="s">
        <v>62</v>
      </c>
      <c r="H36" s="19" t="s">
        <v>194</v>
      </c>
      <c r="I36" s="19" t="s">
        <v>64</v>
      </c>
      <c r="J36" s="19"/>
      <c r="K36" s="19" t="s">
        <v>87</v>
      </c>
      <c r="L36" s="19" t="s">
        <v>88</v>
      </c>
      <c r="M36" s="19" t="s">
        <v>87</v>
      </c>
      <c r="N36" s="19" t="s">
        <v>67</v>
      </c>
      <c r="O36" s="19" t="s">
        <v>67</v>
      </c>
    </row>
    <row r="37" spans="1:15" ht="68.400000000000006" x14ac:dyDescent="0.3">
      <c r="A37" s="18">
        <v>33</v>
      </c>
      <c r="B37" s="18" t="s">
        <v>187</v>
      </c>
      <c r="C37" s="18" t="s">
        <v>188</v>
      </c>
      <c r="D37" s="18"/>
      <c r="E37" s="18" t="s">
        <v>60</v>
      </c>
      <c r="F37" s="18" t="s">
        <v>189</v>
      </c>
      <c r="G37" s="18" t="s">
        <v>62</v>
      </c>
      <c r="H37" s="18" t="s">
        <v>195</v>
      </c>
      <c r="I37" s="18" t="s">
        <v>64</v>
      </c>
      <c r="J37" s="18"/>
      <c r="K37" s="18" t="s">
        <v>91</v>
      </c>
      <c r="L37" s="18" t="s">
        <v>92</v>
      </c>
      <c r="M37" s="18" t="s">
        <v>91</v>
      </c>
      <c r="N37" s="18" t="s">
        <v>67</v>
      </c>
      <c r="O37" s="18" t="s">
        <v>67</v>
      </c>
    </row>
    <row r="38" spans="1:15" ht="68.400000000000006" x14ac:dyDescent="0.3">
      <c r="A38" s="19">
        <v>34</v>
      </c>
      <c r="B38" s="19" t="s">
        <v>187</v>
      </c>
      <c r="C38" s="19" t="s">
        <v>188</v>
      </c>
      <c r="D38" s="19"/>
      <c r="E38" s="19" t="s">
        <v>60</v>
      </c>
      <c r="F38" s="19" t="s">
        <v>189</v>
      </c>
      <c r="G38" s="19" t="s">
        <v>62</v>
      </c>
      <c r="H38" s="19" t="s">
        <v>196</v>
      </c>
      <c r="I38" s="19" t="s">
        <v>64</v>
      </c>
      <c r="J38" s="19"/>
      <c r="K38" s="19" t="s">
        <v>197</v>
      </c>
      <c r="L38" s="19" t="s">
        <v>198</v>
      </c>
      <c r="M38" s="19" t="s">
        <v>197</v>
      </c>
      <c r="N38" s="19" t="s">
        <v>67</v>
      </c>
      <c r="O38" s="19" t="s">
        <v>67</v>
      </c>
    </row>
    <row r="39" spans="1:15" ht="68.400000000000006" x14ac:dyDescent="0.3">
      <c r="A39" s="18">
        <v>35</v>
      </c>
      <c r="B39" s="18" t="s">
        <v>187</v>
      </c>
      <c r="C39" s="18" t="s">
        <v>188</v>
      </c>
      <c r="D39" s="18"/>
      <c r="E39" s="18" t="s">
        <v>60</v>
      </c>
      <c r="F39" s="18" t="s">
        <v>189</v>
      </c>
      <c r="G39" s="18" t="s">
        <v>62</v>
      </c>
      <c r="H39" s="18" t="s">
        <v>199</v>
      </c>
      <c r="I39" s="18" t="s">
        <v>64</v>
      </c>
      <c r="J39" s="18"/>
      <c r="K39" s="18" t="s">
        <v>200</v>
      </c>
      <c r="L39" s="18" t="s">
        <v>201</v>
      </c>
      <c r="M39" s="18" t="s">
        <v>200</v>
      </c>
      <c r="N39" s="18" t="s">
        <v>67</v>
      </c>
      <c r="O39" s="18" t="s">
        <v>67</v>
      </c>
    </row>
    <row r="40" spans="1:15" ht="68.400000000000006" x14ac:dyDescent="0.3">
      <c r="A40" s="19">
        <v>36</v>
      </c>
      <c r="B40" s="19" t="s">
        <v>187</v>
      </c>
      <c r="C40" s="19" t="s">
        <v>188</v>
      </c>
      <c r="D40" s="19"/>
      <c r="E40" s="19" t="s">
        <v>60</v>
      </c>
      <c r="F40" s="19" t="s">
        <v>89</v>
      </c>
      <c r="G40" s="19" t="s">
        <v>62</v>
      </c>
      <c r="H40" s="19" t="s">
        <v>202</v>
      </c>
      <c r="I40" s="19" t="s">
        <v>64</v>
      </c>
      <c r="J40" s="19"/>
      <c r="K40" s="19" t="s">
        <v>91</v>
      </c>
      <c r="L40" s="19" t="s">
        <v>92</v>
      </c>
      <c r="M40" s="19" t="s">
        <v>91</v>
      </c>
      <c r="N40" s="19" t="s">
        <v>67</v>
      </c>
      <c r="O40" s="19" t="s">
        <v>67</v>
      </c>
    </row>
    <row r="41" spans="1:15" ht="68.400000000000006" x14ac:dyDescent="0.3">
      <c r="A41" s="18">
        <v>37</v>
      </c>
      <c r="B41" s="18" t="s">
        <v>203</v>
      </c>
      <c r="C41" s="18" t="s">
        <v>204</v>
      </c>
      <c r="D41" s="18"/>
      <c r="E41" s="18" t="s">
        <v>60</v>
      </c>
      <c r="F41" s="18" t="s">
        <v>205</v>
      </c>
      <c r="G41" s="18" t="s">
        <v>62</v>
      </c>
      <c r="H41" s="18" t="s">
        <v>206</v>
      </c>
      <c r="I41" s="18" t="s">
        <v>64</v>
      </c>
      <c r="J41" s="18"/>
      <c r="K41" s="18" t="s">
        <v>207</v>
      </c>
      <c r="L41" s="18" t="s">
        <v>208</v>
      </c>
      <c r="M41" s="18" t="s">
        <v>207</v>
      </c>
      <c r="N41" s="18" t="s">
        <v>67</v>
      </c>
      <c r="O41" s="18" t="s">
        <v>67</v>
      </c>
    </row>
    <row r="42" spans="1:15" ht="68.400000000000006" x14ac:dyDescent="0.3">
      <c r="A42" s="19">
        <v>38</v>
      </c>
      <c r="B42" s="19" t="s">
        <v>203</v>
      </c>
      <c r="C42" s="19" t="s">
        <v>204</v>
      </c>
      <c r="D42" s="19"/>
      <c r="E42" s="19" t="s">
        <v>60</v>
      </c>
      <c r="F42" s="19" t="s">
        <v>209</v>
      </c>
      <c r="G42" s="19" t="s">
        <v>62</v>
      </c>
      <c r="H42" s="19" t="s">
        <v>210</v>
      </c>
      <c r="I42" s="19" t="s">
        <v>64</v>
      </c>
      <c r="J42" s="19"/>
      <c r="K42" s="19" t="s">
        <v>211</v>
      </c>
      <c r="L42" s="19" t="s">
        <v>212</v>
      </c>
      <c r="M42" s="19" t="s">
        <v>211</v>
      </c>
      <c r="N42" s="19" t="s">
        <v>67</v>
      </c>
      <c r="O42" s="19" t="s">
        <v>67</v>
      </c>
    </row>
    <row r="43" spans="1:15" ht="68.400000000000006" x14ac:dyDescent="0.3">
      <c r="A43" s="18">
        <v>39</v>
      </c>
      <c r="B43" s="18" t="s">
        <v>203</v>
      </c>
      <c r="C43" s="18" t="s">
        <v>204</v>
      </c>
      <c r="D43" s="18"/>
      <c r="E43" s="18" t="s">
        <v>60</v>
      </c>
      <c r="F43" s="18" t="s">
        <v>78</v>
      </c>
      <c r="G43" s="18" t="s">
        <v>62</v>
      </c>
      <c r="H43" s="18" t="s">
        <v>213</v>
      </c>
      <c r="I43" s="18" t="s">
        <v>64</v>
      </c>
      <c r="J43" s="18"/>
      <c r="K43" s="18" t="s">
        <v>214</v>
      </c>
      <c r="L43" s="18" t="s">
        <v>215</v>
      </c>
      <c r="M43" s="18" t="s">
        <v>214</v>
      </c>
      <c r="N43" s="18" t="s">
        <v>67</v>
      </c>
      <c r="O43" s="18" t="s">
        <v>67</v>
      </c>
    </row>
    <row r="44" spans="1:15" ht="68.400000000000006" x14ac:dyDescent="0.3">
      <c r="A44" s="19">
        <v>40</v>
      </c>
      <c r="B44" s="19" t="s">
        <v>216</v>
      </c>
      <c r="C44" s="19" t="s">
        <v>217</v>
      </c>
      <c r="D44" s="19"/>
      <c r="E44" s="19" t="s">
        <v>60</v>
      </c>
      <c r="F44" s="19" t="s">
        <v>218</v>
      </c>
      <c r="G44" s="19" t="s">
        <v>62</v>
      </c>
      <c r="H44" s="19" t="s">
        <v>219</v>
      </c>
      <c r="I44" s="19" t="s">
        <v>64</v>
      </c>
      <c r="J44" s="19"/>
      <c r="K44" s="19" t="s">
        <v>220</v>
      </c>
      <c r="L44" s="19" t="s">
        <v>221</v>
      </c>
      <c r="M44" s="19" t="s">
        <v>220</v>
      </c>
      <c r="N44" s="19" t="s">
        <v>67</v>
      </c>
      <c r="O44" s="19" t="s">
        <v>67</v>
      </c>
    </row>
    <row r="45" spans="1:15" ht="68.400000000000006" x14ac:dyDescent="0.3">
      <c r="A45" s="18">
        <v>41</v>
      </c>
      <c r="B45" s="18" t="s">
        <v>216</v>
      </c>
      <c r="C45" s="18" t="s">
        <v>217</v>
      </c>
      <c r="D45" s="18"/>
      <c r="E45" s="18" t="s">
        <v>60</v>
      </c>
      <c r="F45" s="18" t="s">
        <v>89</v>
      </c>
      <c r="G45" s="18" t="s">
        <v>62</v>
      </c>
      <c r="H45" s="18" t="s">
        <v>222</v>
      </c>
      <c r="I45" s="18" t="s">
        <v>64</v>
      </c>
      <c r="J45" s="18"/>
      <c r="K45" s="18" t="s">
        <v>223</v>
      </c>
      <c r="L45" s="18" t="s">
        <v>224</v>
      </c>
      <c r="M45" s="18" t="s">
        <v>223</v>
      </c>
      <c r="N45" s="18" t="s">
        <v>67</v>
      </c>
      <c r="O45" s="18" t="s">
        <v>67</v>
      </c>
    </row>
    <row r="46" spans="1:15" ht="68.400000000000006" x14ac:dyDescent="0.3">
      <c r="A46" s="19">
        <v>42</v>
      </c>
      <c r="B46" s="19" t="s">
        <v>225</v>
      </c>
      <c r="C46" s="19" t="s">
        <v>226</v>
      </c>
      <c r="D46" s="19"/>
      <c r="E46" s="19" t="s">
        <v>60</v>
      </c>
      <c r="F46" s="19" t="s">
        <v>95</v>
      </c>
      <c r="G46" s="19" t="s">
        <v>85</v>
      </c>
      <c r="H46" s="19" t="s">
        <v>227</v>
      </c>
      <c r="I46" s="19" t="s">
        <v>64</v>
      </c>
      <c r="J46" s="19"/>
      <c r="K46" s="19" t="s">
        <v>228</v>
      </c>
      <c r="L46" s="19" t="s">
        <v>229</v>
      </c>
      <c r="M46" s="19" t="s">
        <v>228</v>
      </c>
      <c r="N46" s="19" t="s">
        <v>67</v>
      </c>
      <c r="O46" s="19" t="s">
        <v>67</v>
      </c>
    </row>
    <row r="47" spans="1:15" ht="68.400000000000006" x14ac:dyDescent="0.3">
      <c r="A47" s="18">
        <v>43</v>
      </c>
      <c r="B47" s="18" t="s">
        <v>225</v>
      </c>
      <c r="C47" s="18" t="s">
        <v>226</v>
      </c>
      <c r="D47" s="18"/>
      <c r="E47" s="18" t="s">
        <v>60</v>
      </c>
      <c r="F47" s="18" t="s">
        <v>133</v>
      </c>
      <c r="G47" s="18" t="s">
        <v>85</v>
      </c>
      <c r="H47" s="18" t="s">
        <v>230</v>
      </c>
      <c r="I47" s="18" t="s">
        <v>64</v>
      </c>
      <c r="J47" s="18"/>
      <c r="K47" s="18" t="s">
        <v>231</v>
      </c>
      <c r="L47" s="18" t="s">
        <v>232</v>
      </c>
      <c r="M47" s="18" t="s">
        <v>231</v>
      </c>
      <c r="N47" s="18" t="s">
        <v>67</v>
      </c>
      <c r="O47" s="18" t="s">
        <v>67</v>
      </c>
    </row>
    <row r="48" spans="1:15" ht="68.400000000000006" x14ac:dyDescent="0.3">
      <c r="A48" s="19">
        <v>44</v>
      </c>
      <c r="B48" s="19" t="s">
        <v>225</v>
      </c>
      <c r="C48" s="19" t="s">
        <v>226</v>
      </c>
      <c r="D48" s="19"/>
      <c r="E48" s="19" t="s">
        <v>60</v>
      </c>
      <c r="F48" s="19" t="s">
        <v>233</v>
      </c>
      <c r="G48" s="19" t="s">
        <v>85</v>
      </c>
      <c r="H48" s="19" t="s">
        <v>234</v>
      </c>
      <c r="I48" s="19" t="s">
        <v>64</v>
      </c>
      <c r="J48" s="19"/>
      <c r="K48" s="19" t="s">
        <v>235</v>
      </c>
      <c r="L48" s="19" t="s">
        <v>236</v>
      </c>
      <c r="M48" s="19" t="s">
        <v>235</v>
      </c>
      <c r="N48" s="19" t="s">
        <v>67</v>
      </c>
      <c r="O48" s="19" t="s">
        <v>67</v>
      </c>
    </row>
    <row r="49" spans="1:15" ht="68.400000000000006" x14ac:dyDescent="0.3">
      <c r="A49" s="18">
        <v>45</v>
      </c>
      <c r="B49" s="18" t="s">
        <v>225</v>
      </c>
      <c r="C49" s="18" t="s">
        <v>226</v>
      </c>
      <c r="D49" s="18"/>
      <c r="E49" s="18" t="s">
        <v>60</v>
      </c>
      <c r="F49" s="18" t="s">
        <v>237</v>
      </c>
      <c r="G49" s="18" t="s">
        <v>62</v>
      </c>
      <c r="H49" s="18" t="s">
        <v>238</v>
      </c>
      <c r="I49" s="18" t="s">
        <v>64</v>
      </c>
      <c r="J49" s="18"/>
      <c r="K49" s="18" t="s">
        <v>239</v>
      </c>
      <c r="L49" s="18" t="s">
        <v>240</v>
      </c>
      <c r="M49" s="18" t="s">
        <v>239</v>
      </c>
      <c r="N49" s="18" t="s">
        <v>67</v>
      </c>
      <c r="O49" s="18" t="s">
        <v>67</v>
      </c>
    </row>
    <row r="50" spans="1:15" ht="68.400000000000006" x14ac:dyDescent="0.3">
      <c r="A50" s="19">
        <v>46</v>
      </c>
      <c r="B50" s="19" t="s">
        <v>225</v>
      </c>
      <c r="C50" s="19" t="s">
        <v>226</v>
      </c>
      <c r="D50" s="19"/>
      <c r="E50" s="19" t="s">
        <v>60</v>
      </c>
      <c r="F50" s="19" t="s">
        <v>144</v>
      </c>
      <c r="G50" s="19" t="s">
        <v>62</v>
      </c>
      <c r="H50" s="19" t="s">
        <v>241</v>
      </c>
      <c r="I50" s="19" t="s">
        <v>64</v>
      </c>
      <c r="J50" s="19"/>
      <c r="K50" s="19" t="s">
        <v>242</v>
      </c>
      <c r="L50" s="19" t="s">
        <v>243</v>
      </c>
      <c r="M50" s="19" t="s">
        <v>242</v>
      </c>
      <c r="N50" s="19" t="s">
        <v>67</v>
      </c>
      <c r="O50" s="19" t="s">
        <v>67</v>
      </c>
    </row>
    <row r="51" spans="1:15" ht="68.400000000000006" x14ac:dyDescent="0.3">
      <c r="A51" s="18">
        <v>47</v>
      </c>
      <c r="B51" s="18" t="s">
        <v>225</v>
      </c>
      <c r="C51" s="18" t="s">
        <v>226</v>
      </c>
      <c r="D51" s="18"/>
      <c r="E51" s="18" t="s">
        <v>60</v>
      </c>
      <c r="F51" s="18" t="s">
        <v>244</v>
      </c>
      <c r="G51" s="18" t="s">
        <v>62</v>
      </c>
      <c r="H51" s="18" t="s">
        <v>245</v>
      </c>
      <c r="I51" s="18" t="s">
        <v>64</v>
      </c>
      <c r="J51" s="18"/>
      <c r="K51" s="18" t="s">
        <v>246</v>
      </c>
      <c r="L51" s="18" t="s">
        <v>247</v>
      </c>
      <c r="M51" s="18" t="s">
        <v>246</v>
      </c>
      <c r="N51" s="18" t="s">
        <v>67</v>
      </c>
      <c r="O51" s="18" t="s">
        <v>67</v>
      </c>
    </row>
    <row r="52" spans="1:15" ht="68.400000000000006" x14ac:dyDescent="0.3">
      <c r="A52" s="19">
        <v>48</v>
      </c>
      <c r="B52" s="19" t="s">
        <v>225</v>
      </c>
      <c r="C52" s="19" t="s">
        <v>226</v>
      </c>
      <c r="D52" s="19"/>
      <c r="E52" s="19" t="s">
        <v>60</v>
      </c>
      <c r="F52" s="19" t="s">
        <v>248</v>
      </c>
      <c r="G52" s="19" t="s">
        <v>62</v>
      </c>
      <c r="H52" s="19" t="s">
        <v>249</v>
      </c>
      <c r="I52" s="19" t="s">
        <v>64</v>
      </c>
      <c r="J52" s="19"/>
      <c r="K52" s="19" t="s">
        <v>250</v>
      </c>
      <c r="L52" s="19" t="s">
        <v>251</v>
      </c>
      <c r="M52" s="19" t="s">
        <v>250</v>
      </c>
      <c r="N52" s="19" t="s">
        <v>67</v>
      </c>
      <c r="O52" s="19" t="s">
        <v>67</v>
      </c>
    </row>
    <row r="53" spans="1:15" ht="68.400000000000006" x14ac:dyDescent="0.3">
      <c r="A53" s="18">
        <v>49</v>
      </c>
      <c r="B53" s="18" t="s">
        <v>225</v>
      </c>
      <c r="C53" s="18" t="s">
        <v>226</v>
      </c>
      <c r="D53" s="18"/>
      <c r="E53" s="18" t="s">
        <v>60</v>
      </c>
      <c r="F53" s="18" t="s">
        <v>252</v>
      </c>
      <c r="G53" s="18" t="s">
        <v>62</v>
      </c>
      <c r="H53" s="18" t="s">
        <v>253</v>
      </c>
      <c r="I53" s="18" t="s">
        <v>64</v>
      </c>
      <c r="J53" s="18"/>
      <c r="K53" s="18" t="s">
        <v>254</v>
      </c>
      <c r="L53" s="18" t="s">
        <v>255</v>
      </c>
      <c r="M53" s="18" t="s">
        <v>254</v>
      </c>
      <c r="N53" s="18" t="s">
        <v>67</v>
      </c>
      <c r="O53" s="18" t="s">
        <v>67</v>
      </c>
    </row>
    <row r="54" spans="1:15" ht="68.400000000000006" x14ac:dyDescent="0.3">
      <c r="A54" s="19">
        <v>50</v>
      </c>
      <c r="B54" s="19" t="s">
        <v>225</v>
      </c>
      <c r="C54" s="19" t="s">
        <v>226</v>
      </c>
      <c r="D54" s="19"/>
      <c r="E54" s="19" t="s">
        <v>60</v>
      </c>
      <c r="F54" s="19" t="s">
        <v>256</v>
      </c>
      <c r="G54" s="19" t="s">
        <v>62</v>
      </c>
      <c r="H54" s="19" t="s">
        <v>257</v>
      </c>
      <c r="I54" s="19" t="s">
        <v>64</v>
      </c>
      <c r="J54" s="19"/>
      <c r="K54" s="19" t="s">
        <v>258</v>
      </c>
      <c r="L54" s="19" t="s">
        <v>259</v>
      </c>
      <c r="M54" s="19" t="s">
        <v>258</v>
      </c>
      <c r="N54" s="19" t="s">
        <v>67</v>
      </c>
      <c r="O54" s="19" t="s">
        <v>67</v>
      </c>
    </row>
    <row r="55" spans="1:15" ht="68.400000000000006" x14ac:dyDescent="0.3">
      <c r="A55" s="18">
        <v>51</v>
      </c>
      <c r="B55" s="18" t="s">
        <v>225</v>
      </c>
      <c r="C55" s="18" t="s">
        <v>226</v>
      </c>
      <c r="D55" s="18"/>
      <c r="E55" s="18" t="s">
        <v>60</v>
      </c>
      <c r="F55" s="18" t="s">
        <v>260</v>
      </c>
      <c r="G55" s="18" t="s">
        <v>62</v>
      </c>
      <c r="H55" s="18" t="s">
        <v>261</v>
      </c>
      <c r="I55" s="18" t="s">
        <v>64</v>
      </c>
      <c r="J55" s="18"/>
      <c r="K55" s="18" t="s">
        <v>262</v>
      </c>
      <c r="L55" s="18" t="s">
        <v>263</v>
      </c>
      <c r="M55" s="18" t="s">
        <v>262</v>
      </c>
      <c r="N55" s="18" t="s">
        <v>67</v>
      </c>
      <c r="O55" s="18" t="s">
        <v>67</v>
      </c>
    </row>
    <row r="56" spans="1:15" ht="68.400000000000006" x14ac:dyDescent="0.3">
      <c r="A56" s="19">
        <v>52</v>
      </c>
      <c r="B56" s="19" t="s">
        <v>225</v>
      </c>
      <c r="C56" s="19" t="s">
        <v>226</v>
      </c>
      <c r="D56" s="19"/>
      <c r="E56" s="19" t="s">
        <v>60</v>
      </c>
      <c r="F56" s="19" t="s">
        <v>183</v>
      </c>
      <c r="G56" s="19" t="s">
        <v>62</v>
      </c>
      <c r="H56" s="19" t="s">
        <v>264</v>
      </c>
      <c r="I56" s="19" t="s">
        <v>64</v>
      </c>
      <c r="J56" s="19"/>
      <c r="K56" s="19" t="s">
        <v>265</v>
      </c>
      <c r="L56" s="19" t="s">
        <v>266</v>
      </c>
      <c r="M56" s="19" t="s">
        <v>265</v>
      </c>
      <c r="N56" s="19" t="s">
        <v>67</v>
      </c>
      <c r="O56" s="19" t="s">
        <v>67</v>
      </c>
    </row>
    <row r="57" spans="1:15" x14ac:dyDescent="0.3">
      <c r="A57" s="18"/>
      <c r="B57" s="157" t="s">
        <v>267</v>
      </c>
      <c r="C57" s="157"/>
      <c r="D57" s="157"/>
      <c r="E57" s="157"/>
      <c r="F57" s="157"/>
      <c r="G57" s="157"/>
      <c r="H57" s="157"/>
      <c r="I57" s="157"/>
      <c r="J57" s="18">
        <v>364529.32</v>
      </c>
      <c r="K57" s="18">
        <v>65615.22</v>
      </c>
    </row>
  </sheetData>
  <autoFilter ref="A4:O56"/>
  <mergeCells count="1">
    <mergeCell ref="B57:I57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8"/>
  <sheetViews>
    <sheetView showGridLines="0" workbookViewId="0">
      <selection activeCell="M8" sqref="M8"/>
    </sheetView>
  </sheetViews>
  <sheetFormatPr defaultRowHeight="14.4" x14ac:dyDescent="0.3"/>
  <cols>
    <col min="2" max="2" width="12.5546875" customWidth="1"/>
    <col min="3" max="3" width="14.21875" customWidth="1"/>
    <col min="4" max="5" width="4" customWidth="1"/>
    <col min="6" max="6" width="3.88671875" customWidth="1"/>
    <col min="7" max="7" width="10.77734375" bestFit="1" customWidth="1"/>
    <col min="8" max="8" width="12.5546875" customWidth="1"/>
    <col min="9" max="9" width="16.33203125" customWidth="1"/>
    <col min="10" max="11" width="4" customWidth="1"/>
    <col min="12" max="12" width="3.88671875" customWidth="1"/>
    <col min="13" max="13" width="10.77734375" bestFit="1" customWidth="1"/>
  </cols>
  <sheetData>
    <row r="2" spans="2:13" x14ac:dyDescent="0.3">
      <c r="B2" s="11" t="s">
        <v>697</v>
      </c>
      <c r="H2" s="11" t="s">
        <v>676</v>
      </c>
    </row>
    <row r="3" spans="2:13" x14ac:dyDescent="0.3">
      <c r="B3" s="120" t="s">
        <v>673</v>
      </c>
      <c r="C3" t="s">
        <v>699</v>
      </c>
      <c r="H3" s="120" t="s">
        <v>673</v>
      </c>
      <c r="I3" t="s">
        <v>699</v>
      </c>
    </row>
    <row r="4" spans="2:13" x14ac:dyDescent="0.3">
      <c r="K4" t="s">
        <v>678</v>
      </c>
    </row>
    <row r="5" spans="2:13" x14ac:dyDescent="0.3">
      <c r="B5" s="120" t="s">
        <v>679</v>
      </c>
      <c r="C5" s="120" t="s">
        <v>680</v>
      </c>
      <c r="H5" s="120" t="s">
        <v>681</v>
      </c>
      <c r="I5" t="s">
        <v>682</v>
      </c>
    </row>
    <row r="6" spans="2:13" x14ac:dyDescent="0.3">
      <c r="B6" s="120" t="s">
        <v>681</v>
      </c>
      <c r="C6" s="118" t="s">
        <v>683</v>
      </c>
      <c r="D6" s="118" t="s">
        <v>698</v>
      </c>
      <c r="E6" s="118" t="s">
        <v>684</v>
      </c>
      <c r="F6" s="118" t="s">
        <v>685</v>
      </c>
      <c r="G6" s="118" t="s">
        <v>686</v>
      </c>
      <c r="H6" s="49" t="s">
        <v>683</v>
      </c>
      <c r="I6" s="119"/>
    </row>
    <row r="7" spans="2:13" x14ac:dyDescent="0.3">
      <c r="B7" s="45" t="s">
        <v>699</v>
      </c>
      <c r="C7" s="119"/>
      <c r="D7" s="119"/>
      <c r="E7" s="119"/>
      <c r="F7" s="119"/>
      <c r="G7" s="119"/>
      <c r="H7" s="49" t="s">
        <v>698</v>
      </c>
      <c r="I7" s="119"/>
    </row>
    <row r="8" spans="2:13" x14ac:dyDescent="0.3">
      <c r="B8" s="52" t="s">
        <v>699</v>
      </c>
      <c r="C8" s="119"/>
      <c r="D8" s="119"/>
      <c r="E8" s="119"/>
      <c r="F8" s="119"/>
      <c r="G8" s="119"/>
      <c r="H8" s="49" t="s">
        <v>684</v>
      </c>
      <c r="I8" s="119"/>
    </row>
    <row r="9" spans="2:13" x14ac:dyDescent="0.3">
      <c r="B9" s="45" t="s">
        <v>686</v>
      </c>
      <c r="C9" s="119"/>
      <c r="D9" s="119"/>
      <c r="E9" s="119"/>
      <c r="F9" s="119"/>
      <c r="G9" s="119"/>
      <c r="H9" s="49" t="s">
        <v>685</v>
      </c>
      <c r="I9" s="119"/>
    </row>
    <row r="10" spans="2:13" x14ac:dyDescent="0.3">
      <c r="H10" s="49" t="s">
        <v>686</v>
      </c>
      <c r="I10" s="119"/>
    </row>
    <row r="12" spans="2:13" x14ac:dyDescent="0.3">
      <c r="B12" s="11" t="s">
        <v>687</v>
      </c>
      <c r="H12" s="11" t="s">
        <v>688</v>
      </c>
    </row>
    <row r="13" spans="2:13" x14ac:dyDescent="0.3">
      <c r="B13" s="120" t="s">
        <v>673</v>
      </c>
      <c r="C13" t="s">
        <v>699</v>
      </c>
      <c r="H13" s="120" t="s">
        <v>673</v>
      </c>
      <c r="I13" t="s">
        <v>699</v>
      </c>
    </row>
    <row r="14" spans="2:13" x14ac:dyDescent="0.3">
      <c r="B14" s="120" t="s">
        <v>284</v>
      </c>
      <c r="C14" s="118" t="s">
        <v>685</v>
      </c>
    </row>
    <row r="15" spans="2:13" x14ac:dyDescent="0.3">
      <c r="H15" s="120" t="s">
        <v>689</v>
      </c>
      <c r="I15" s="120" t="s">
        <v>680</v>
      </c>
    </row>
    <row r="16" spans="2:13" x14ac:dyDescent="0.3">
      <c r="B16" s="120" t="s">
        <v>681</v>
      </c>
      <c r="C16" t="s">
        <v>679</v>
      </c>
      <c r="H16" s="120" t="s">
        <v>681</v>
      </c>
      <c r="I16" s="118" t="s">
        <v>683</v>
      </c>
      <c r="J16" s="118" t="s">
        <v>698</v>
      </c>
      <c r="K16" s="118" t="s">
        <v>684</v>
      </c>
      <c r="L16" s="118" t="s">
        <v>685</v>
      </c>
      <c r="M16" s="118" t="s">
        <v>686</v>
      </c>
    </row>
    <row r="17" spans="2:13" x14ac:dyDescent="0.3">
      <c r="B17" s="45" t="s">
        <v>699</v>
      </c>
      <c r="C17" s="119"/>
      <c r="H17" s="45" t="s">
        <v>699</v>
      </c>
      <c r="I17" s="119">
        <v>5</v>
      </c>
      <c r="J17" s="119">
        <v>4</v>
      </c>
      <c r="K17" s="119">
        <v>2</v>
      </c>
      <c r="L17" s="119">
        <v>2</v>
      </c>
      <c r="M17" s="119">
        <v>13</v>
      </c>
    </row>
    <row r="18" spans="2:13" x14ac:dyDescent="0.3">
      <c r="B18" s="45" t="s">
        <v>686</v>
      </c>
      <c r="C18" s="119"/>
      <c r="H18" s="45" t="s">
        <v>686</v>
      </c>
      <c r="I18" s="119">
        <v>5</v>
      </c>
      <c r="J18" s="119">
        <v>4</v>
      </c>
      <c r="K18" s="119">
        <v>2</v>
      </c>
      <c r="L18" s="119">
        <v>2</v>
      </c>
      <c r="M18" s="119">
        <v>13</v>
      </c>
    </row>
    <row r="23" spans="2:13" x14ac:dyDescent="0.3">
      <c r="B23" s="11" t="s">
        <v>690</v>
      </c>
    </row>
    <row r="24" spans="2:13" x14ac:dyDescent="0.3">
      <c r="B24" s="120" t="s">
        <v>673</v>
      </c>
      <c r="C24" t="s">
        <v>699</v>
      </c>
    </row>
    <row r="26" spans="2:13" x14ac:dyDescent="0.3">
      <c r="B26" s="120" t="s">
        <v>681</v>
      </c>
      <c r="C26" t="s">
        <v>679</v>
      </c>
    </row>
    <row r="27" spans="2:13" x14ac:dyDescent="0.3">
      <c r="B27" s="45" t="s">
        <v>699</v>
      </c>
      <c r="C27" s="119"/>
    </row>
    <row r="28" spans="2:13" x14ac:dyDescent="0.3">
      <c r="B28" s="45" t="s">
        <v>686</v>
      </c>
      <c r="C28" s="11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29A3A3"/>
  </sheetPr>
  <dimension ref="A1:J18"/>
  <sheetViews>
    <sheetView workbookViewId="0">
      <pane ySplit="1" topLeftCell="A2" activePane="bottomLeft" state="frozen"/>
      <selection pane="bottomLeft" activeCell="I6" sqref="I6"/>
    </sheetView>
  </sheetViews>
  <sheetFormatPr defaultRowHeight="14.4" x14ac:dyDescent="0.3"/>
  <cols>
    <col min="1" max="1" width="2" style="44" customWidth="1"/>
    <col min="2" max="2" width="14.33203125" style="45" bestFit="1" customWidth="1"/>
    <col min="3" max="3" width="15.33203125" style="45" customWidth="1"/>
    <col min="4" max="4" width="41.44140625" style="45" bestFit="1" customWidth="1"/>
    <col min="5" max="5" width="27.33203125" style="47" customWidth="1"/>
    <col min="6" max="6" width="2" style="44" customWidth="1"/>
    <col min="7" max="7" width="12.5546875" style="52" customWidth="1"/>
    <col min="8" max="8" width="16.77734375" style="45" customWidth="1"/>
    <col min="9" max="9" width="12.109375" style="45" bestFit="1" customWidth="1"/>
    <col min="10" max="10" width="2" style="44" customWidth="1"/>
    <col min="11" max="16384" width="8.88671875" style="45"/>
  </cols>
  <sheetData>
    <row r="1" spans="2:9" x14ac:dyDescent="0.3">
      <c r="B1" s="43" t="s">
        <v>9</v>
      </c>
      <c r="C1" s="43" t="s">
        <v>44</v>
      </c>
      <c r="D1" s="43" t="s">
        <v>271</v>
      </c>
      <c r="E1" s="43" t="s">
        <v>272</v>
      </c>
      <c r="G1" s="82" t="s">
        <v>657</v>
      </c>
      <c r="H1" s="43" t="s">
        <v>269</v>
      </c>
      <c r="I1" s="43" t="s">
        <v>270</v>
      </c>
    </row>
    <row r="2" spans="2:9" x14ac:dyDescent="0.3">
      <c r="B2" s="22" t="str">
        <f>"v_"&amp;SUBSTITUTE(C2," ","")</f>
        <v>v_1000000001</v>
      </c>
      <c r="C2" s="46" t="s">
        <v>58</v>
      </c>
      <c r="D2" s="46" t="s">
        <v>59</v>
      </c>
      <c r="E2" s="47" t="s">
        <v>273</v>
      </c>
      <c r="G2" s="83">
        <v>1</v>
      </c>
      <c r="H2" s="48" t="s">
        <v>511</v>
      </c>
      <c r="I2" s="49">
        <v>44197</v>
      </c>
    </row>
    <row r="3" spans="2:9" x14ac:dyDescent="0.3">
      <c r="B3" s="22" t="str">
        <f t="shared" ref="B3:B10" si="0">"v_"&amp;SUBSTITUTE(C3," ","")</f>
        <v>v_0900000002</v>
      </c>
      <c r="C3" s="46" t="s">
        <v>72</v>
      </c>
      <c r="D3" s="46" t="s">
        <v>73</v>
      </c>
      <c r="E3" s="47" t="s">
        <v>274</v>
      </c>
      <c r="G3" s="52">
        <v>2</v>
      </c>
      <c r="H3" s="45" t="s">
        <v>512</v>
      </c>
      <c r="I3" s="49">
        <v>44228</v>
      </c>
    </row>
    <row r="4" spans="2:9" x14ac:dyDescent="0.3">
      <c r="B4" s="22" t="str">
        <f t="shared" si="0"/>
        <v>v_1000000003</v>
      </c>
      <c r="C4" s="46" t="s">
        <v>82</v>
      </c>
      <c r="D4" s="46" t="s">
        <v>83</v>
      </c>
      <c r="E4" s="47" t="s">
        <v>275</v>
      </c>
      <c r="G4" s="83">
        <v>3</v>
      </c>
      <c r="H4" s="45" t="s">
        <v>513</v>
      </c>
      <c r="I4" s="49">
        <v>44256</v>
      </c>
    </row>
    <row r="5" spans="2:9" x14ac:dyDescent="0.3">
      <c r="B5" s="22" t="str">
        <f t="shared" si="0"/>
        <v>v_1000000004</v>
      </c>
      <c r="C5" s="46" t="s">
        <v>93</v>
      </c>
      <c r="D5" s="46" t="s">
        <v>94</v>
      </c>
      <c r="E5" s="47" t="s">
        <v>276</v>
      </c>
      <c r="G5" s="52">
        <v>4</v>
      </c>
      <c r="H5" s="45" t="s">
        <v>514</v>
      </c>
      <c r="I5" s="49">
        <v>44287</v>
      </c>
    </row>
    <row r="6" spans="2:9" x14ac:dyDescent="0.3">
      <c r="B6" s="22" t="str">
        <f t="shared" si="0"/>
        <v>v_1000000005</v>
      </c>
      <c r="C6" s="46" t="s">
        <v>131</v>
      </c>
      <c r="D6" s="46" t="s">
        <v>132</v>
      </c>
      <c r="E6" s="47" t="s">
        <v>277</v>
      </c>
      <c r="G6" s="83">
        <v>5</v>
      </c>
      <c r="H6" s="50" t="s">
        <v>510</v>
      </c>
      <c r="I6" s="49">
        <v>44317</v>
      </c>
    </row>
    <row r="7" spans="2:9" x14ac:dyDescent="0.3">
      <c r="B7" s="22" t="str">
        <f t="shared" si="0"/>
        <v>v_1000000006</v>
      </c>
      <c r="C7" s="46" t="s">
        <v>187</v>
      </c>
      <c r="D7" s="46" t="s">
        <v>188</v>
      </c>
      <c r="E7" s="47" t="s">
        <v>278</v>
      </c>
      <c r="G7" s="52">
        <v>6</v>
      </c>
      <c r="H7" s="45" t="s">
        <v>515</v>
      </c>
      <c r="I7" s="49">
        <v>44348</v>
      </c>
    </row>
    <row r="8" spans="2:9" x14ac:dyDescent="0.3">
      <c r="B8" s="22" t="str">
        <f t="shared" si="0"/>
        <v>v_1000000007</v>
      </c>
      <c r="C8" s="46" t="s">
        <v>203</v>
      </c>
      <c r="D8" s="46" t="s">
        <v>204</v>
      </c>
      <c r="E8" s="47" t="s">
        <v>279</v>
      </c>
      <c r="G8" s="83">
        <v>7</v>
      </c>
      <c r="H8" s="45" t="s">
        <v>516</v>
      </c>
      <c r="I8" s="49">
        <v>44378</v>
      </c>
    </row>
    <row r="9" spans="2:9" x14ac:dyDescent="0.3">
      <c r="B9" s="22" t="str">
        <f t="shared" si="0"/>
        <v>v_1000000008</v>
      </c>
      <c r="C9" s="46" t="s">
        <v>216</v>
      </c>
      <c r="D9" s="46" t="s">
        <v>217</v>
      </c>
      <c r="E9" s="47" t="s">
        <v>280</v>
      </c>
      <c r="G9" s="52">
        <v>8</v>
      </c>
      <c r="H9" s="45" t="s">
        <v>517</v>
      </c>
      <c r="I9" s="49">
        <v>44409</v>
      </c>
    </row>
    <row r="10" spans="2:9" x14ac:dyDescent="0.3">
      <c r="B10" s="22" t="str">
        <f t="shared" si="0"/>
        <v>v_1000000009</v>
      </c>
      <c r="C10" s="46" t="s">
        <v>225</v>
      </c>
      <c r="D10" s="46" t="s">
        <v>226</v>
      </c>
      <c r="E10" s="47" t="s">
        <v>281</v>
      </c>
      <c r="G10" s="83">
        <v>9</v>
      </c>
      <c r="H10" s="45" t="s">
        <v>518</v>
      </c>
      <c r="I10" s="49">
        <v>44440</v>
      </c>
    </row>
    <row r="11" spans="2:9" x14ac:dyDescent="0.3">
      <c r="B11" s="22" t="str">
        <f>"v_"&amp;SUBSTITUTE(C11," ","")</f>
        <v>v_1000000027</v>
      </c>
      <c r="C11" s="46">
        <v>1000000027</v>
      </c>
      <c r="D11" s="46" t="s">
        <v>391</v>
      </c>
      <c r="E11" s="47" t="s">
        <v>495</v>
      </c>
      <c r="G11" s="52">
        <v>10</v>
      </c>
      <c r="H11" s="45" t="s">
        <v>519</v>
      </c>
      <c r="I11" s="49">
        <v>44470</v>
      </c>
    </row>
    <row r="12" spans="2:9" x14ac:dyDescent="0.3">
      <c r="B12" s="22" t="str">
        <f>"v_"&amp;SUBSTITUTE(C12," ","")</f>
        <v>v_1000000028</v>
      </c>
      <c r="C12" s="46">
        <v>1000000028</v>
      </c>
      <c r="D12" s="46" t="s">
        <v>395</v>
      </c>
      <c r="E12" s="47" t="s">
        <v>496</v>
      </c>
      <c r="G12" s="83">
        <v>11</v>
      </c>
      <c r="H12" s="45" t="s">
        <v>520</v>
      </c>
      <c r="I12" s="49">
        <v>44501</v>
      </c>
    </row>
    <row r="13" spans="2:9" x14ac:dyDescent="0.3">
      <c r="B13" s="22" t="str">
        <f>"v_"&amp;SUBSTITUTE(C13," ","")</f>
        <v>v_1000000030</v>
      </c>
      <c r="C13" s="46">
        <v>1000000030</v>
      </c>
      <c r="D13" s="46" t="s">
        <v>413</v>
      </c>
      <c r="E13" s="47" t="s">
        <v>497</v>
      </c>
      <c r="G13" s="52">
        <v>12</v>
      </c>
      <c r="H13" s="45" t="s">
        <v>521</v>
      </c>
      <c r="I13" s="49">
        <v>44531</v>
      </c>
    </row>
    <row r="14" spans="2:9" x14ac:dyDescent="0.3">
      <c r="B14" s="22" t="str">
        <f>"v_"&amp;SUBSTITUTE(C14," ","")</f>
        <v>v_1000000031</v>
      </c>
      <c r="C14" s="46">
        <v>1000000031</v>
      </c>
      <c r="D14" s="46" t="s">
        <v>417</v>
      </c>
      <c r="E14" s="47" t="s">
        <v>498</v>
      </c>
    </row>
    <row r="15" spans="2:9" x14ac:dyDescent="0.3">
      <c r="B15" s="22" t="str">
        <f>"v_"&amp;SUBSTITUTE(C15," ","")</f>
        <v>v_1000000035</v>
      </c>
      <c r="C15" s="46">
        <v>1000000035</v>
      </c>
      <c r="D15" s="46" t="s">
        <v>432</v>
      </c>
      <c r="E15" s="47" t="s">
        <v>499</v>
      </c>
    </row>
    <row r="16" spans="2:9" x14ac:dyDescent="0.3">
      <c r="B16" s="22" t="str">
        <f t="shared" ref="B16:B17" si="1">"v_"&amp;SUBSTITUTE(C16," ","")</f>
        <v>v_1000000038</v>
      </c>
      <c r="C16" s="46">
        <v>1000000038</v>
      </c>
      <c r="D16" s="46" t="s">
        <v>466</v>
      </c>
      <c r="E16" s="47" t="s">
        <v>500</v>
      </c>
    </row>
    <row r="17" spans="2:5" x14ac:dyDescent="0.3">
      <c r="B17" s="22" t="str">
        <f t="shared" si="1"/>
        <v>v_1000000039</v>
      </c>
      <c r="C17" s="46">
        <v>1000000039</v>
      </c>
      <c r="D17" s="46" t="s">
        <v>467</v>
      </c>
      <c r="E17" s="47" t="s">
        <v>501</v>
      </c>
    </row>
    <row r="18" spans="2:5" x14ac:dyDescent="0.3">
      <c r="B18" s="22" t="str">
        <f>"v_"&amp;SUBSTITUTE(C18," ","")</f>
        <v>v_1000000040</v>
      </c>
      <c r="C18" s="46">
        <v>1000000040</v>
      </c>
      <c r="D18" s="46" t="s">
        <v>470</v>
      </c>
      <c r="E18" s="47" t="s">
        <v>502</v>
      </c>
    </row>
  </sheetData>
  <conditionalFormatting sqref="C1:C1048576">
    <cfRule type="duplicateValues" dxfId="31" priority="2"/>
  </conditionalFormatting>
  <conditionalFormatting sqref="B1:B1048576">
    <cfRule type="duplicateValues" dxfId="30" priority="1"/>
  </conditionalFormatting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K25"/>
  <sheetViews>
    <sheetView showGridLines="0" zoomScale="80" zoomScaleNormal="80" workbookViewId="0">
      <pane xSplit="5" ySplit="8" topLeftCell="F9" activePane="bottomRight" state="frozen"/>
      <selection pane="topRight" activeCell="E1" sqref="E1"/>
      <selection pane="bottomLeft" activeCell="A8" sqref="A8"/>
      <selection pane="bottomRight" activeCell="F9" sqref="F9:J25"/>
    </sheetView>
  </sheetViews>
  <sheetFormatPr defaultRowHeight="14.4" outlineLevelCol="1" x14ac:dyDescent="0.3"/>
  <cols>
    <col min="1" max="1" width="14.77734375" style="57" hidden="1" customWidth="1" outlineLevel="1"/>
    <col min="2" max="2" width="8.88671875" collapsed="1"/>
    <col min="3" max="3" width="6.109375" style="52" customWidth="1"/>
    <col min="4" max="4" width="16.109375" customWidth="1"/>
    <col min="5" max="5" width="25.109375" customWidth="1"/>
    <col min="6" max="7" width="13.88671875" style="59" customWidth="1" outlineLevel="1"/>
    <col min="8" max="8" width="14.44140625" style="59" customWidth="1"/>
    <col min="9" max="10" width="21.5546875" customWidth="1"/>
  </cols>
  <sheetData>
    <row r="1" spans="1:11" ht="19.95" customHeight="1" x14ac:dyDescent="0.3">
      <c r="H1" s="59" t="s">
        <v>659</v>
      </c>
      <c r="I1" s="59" t="s">
        <v>658</v>
      </c>
      <c r="J1" s="59"/>
    </row>
    <row r="2" spans="1:11" ht="19.95" customHeight="1" x14ac:dyDescent="0.3">
      <c r="I2" s="59"/>
      <c r="J2" s="59"/>
      <c r="K2" s="59"/>
    </row>
    <row r="3" spans="1:11" ht="19.95" customHeight="1" thickBot="1" x14ac:dyDescent="0.35">
      <c r="I3" s="1"/>
      <c r="J3" s="1"/>
    </row>
    <row r="4" spans="1:11" s="79" customFormat="1" ht="24" customHeight="1" x14ac:dyDescent="0.3">
      <c r="A4" s="78"/>
      <c r="C4" s="127" t="s">
        <v>1</v>
      </c>
      <c r="D4" s="130" t="s">
        <v>0</v>
      </c>
      <c r="E4" s="130" t="s">
        <v>3</v>
      </c>
      <c r="F4" s="121" t="s">
        <v>522</v>
      </c>
      <c r="G4" s="121" t="s">
        <v>523</v>
      </c>
      <c r="H4" s="124" t="s">
        <v>656</v>
      </c>
      <c r="I4" s="133">
        <f>real_case01!A1</f>
        <v>44348</v>
      </c>
      <c r="J4" s="134"/>
    </row>
    <row r="5" spans="1:11" ht="21" customHeight="1" x14ac:dyDescent="0.3">
      <c r="C5" s="128"/>
      <c r="D5" s="131"/>
      <c r="E5" s="131"/>
      <c r="F5" s="122"/>
      <c r="G5" s="122"/>
      <c r="H5" s="125"/>
      <c r="I5" s="73" t="s">
        <v>12</v>
      </c>
      <c r="J5" s="51" t="s">
        <v>11</v>
      </c>
    </row>
    <row r="6" spans="1:11" ht="15.6" customHeight="1" x14ac:dyDescent="0.3">
      <c r="C6" s="129"/>
      <c r="D6" s="132"/>
      <c r="E6" s="132"/>
      <c r="F6" s="123"/>
      <c r="G6" s="123"/>
      <c r="H6" s="126"/>
      <c r="I6" s="56" t="s">
        <v>5</v>
      </c>
      <c r="J6" s="3" t="s">
        <v>7</v>
      </c>
    </row>
    <row r="7" spans="1:11" ht="6.6" hidden="1" customHeight="1" x14ac:dyDescent="0.3">
      <c r="C7" s="84"/>
      <c r="D7" s="6"/>
      <c r="E7" s="6"/>
      <c r="F7" s="60"/>
      <c r="G7" s="60"/>
      <c r="H7" s="60"/>
      <c r="I7" s="65" t="s">
        <v>19</v>
      </c>
      <c r="J7" s="6" t="s">
        <v>20</v>
      </c>
    </row>
    <row r="8" spans="1:11" ht="8.4" customHeight="1" thickBot="1" x14ac:dyDescent="0.35">
      <c r="C8" s="85" t="s">
        <v>16</v>
      </c>
      <c r="D8" s="4" t="s">
        <v>17</v>
      </c>
      <c r="E8" s="5" t="s">
        <v>18</v>
      </c>
      <c r="F8" s="61"/>
      <c r="G8" s="61"/>
      <c r="H8" s="61"/>
      <c r="I8" s="66"/>
      <c r="J8" s="5"/>
    </row>
    <row r="9" spans="1:11" ht="15.6" customHeight="1" x14ac:dyDescent="0.3">
      <c r="A9" s="25" t="str">
        <f>"v_"&amp;SUBSTITUTE(D9," ","")</f>
        <v>v_1000000001</v>
      </c>
      <c r="C9" s="86">
        <v>1</v>
      </c>
      <c r="D9" s="26" t="s">
        <v>58</v>
      </c>
      <c r="E9" s="80" t="str">
        <f>VLOOKUP(A9,map!$B:$E,4,0)</f>
        <v> WEFINIX ASC</v>
      </c>
      <c r="F9" s="62">
        <v>4652.5</v>
      </c>
      <c r="G9" s="62">
        <v>80000</v>
      </c>
      <c r="H9" s="75">
        <v>-75347.5</v>
      </c>
      <c r="I9" s="69">
        <v>0</v>
      </c>
      <c r="J9" s="70">
        <v>75347.5</v>
      </c>
    </row>
    <row r="10" spans="1:11" ht="15.6" customHeight="1" x14ac:dyDescent="0.3">
      <c r="A10" s="25" t="str">
        <f t="shared" ref="A10:A25" si="0">"v_"&amp;SUBSTITUTE(D10," ","")</f>
        <v>v_0900000002</v>
      </c>
      <c r="C10" s="86">
        <v>2</v>
      </c>
      <c r="D10" s="26" t="s">
        <v>72</v>
      </c>
      <c r="E10" s="80" t="str">
        <f>VLOOKUP(A10,map!$B:$E,4,0)</f>
        <v> KONTRAGENT-02 ASC</v>
      </c>
      <c r="F10" s="62">
        <v>3004.24</v>
      </c>
      <c r="G10" s="62">
        <v>2075</v>
      </c>
      <c r="H10" s="75">
        <v>929.23999999999978</v>
      </c>
      <c r="I10" s="69">
        <v>929.23999999999978</v>
      </c>
      <c r="J10" s="70">
        <v>0</v>
      </c>
    </row>
    <row r="11" spans="1:11" ht="15.6" customHeight="1" x14ac:dyDescent="0.3">
      <c r="A11" s="25" t="str">
        <f t="shared" si="0"/>
        <v>v_1000000003</v>
      </c>
      <c r="C11" s="86">
        <v>3</v>
      </c>
      <c r="D11" s="26" t="s">
        <v>82</v>
      </c>
      <c r="E11" s="80" t="str">
        <f>VLOOKUP(A11,map!$B:$E,4,0)</f>
        <v> KONTRAGENT-03 ASC</v>
      </c>
      <c r="F11" s="62">
        <v>932.2</v>
      </c>
      <c r="G11" s="62">
        <v>0</v>
      </c>
      <c r="H11" s="75">
        <v>932.2</v>
      </c>
      <c r="I11" s="69">
        <v>932.2</v>
      </c>
      <c r="J11" s="70">
        <v>0</v>
      </c>
    </row>
    <row r="12" spans="1:11" ht="15.6" x14ac:dyDescent="0.3">
      <c r="A12" s="25" t="str">
        <f t="shared" si="0"/>
        <v>v_1000000004</v>
      </c>
      <c r="C12" s="86">
        <v>4</v>
      </c>
      <c r="D12" s="26" t="s">
        <v>93</v>
      </c>
      <c r="E12" s="80" t="str">
        <f>VLOOKUP(A12,map!$B:$E,4,0)</f>
        <v> KONTRAGENT-04 ASC</v>
      </c>
      <c r="F12" s="62">
        <v>21421.879999999997</v>
      </c>
      <c r="G12" s="62">
        <v>155000</v>
      </c>
      <c r="H12" s="75">
        <v>-133578.12</v>
      </c>
      <c r="I12" s="69">
        <v>0</v>
      </c>
      <c r="J12" s="70">
        <v>133578.12</v>
      </c>
    </row>
    <row r="13" spans="1:11" ht="15.6" x14ac:dyDescent="0.3">
      <c r="A13" s="25" t="str">
        <f t="shared" si="0"/>
        <v>v_1000000005</v>
      </c>
      <c r="C13" s="86">
        <v>5</v>
      </c>
      <c r="D13" s="26" t="s">
        <v>131</v>
      </c>
      <c r="E13" s="80" t="str">
        <f>VLOOKUP(A13,map!$B:$E,4,0)</f>
        <v> KONTRAGENT-05 ASC</v>
      </c>
      <c r="F13" s="62">
        <v>206420.72999999998</v>
      </c>
      <c r="G13" s="62">
        <v>0</v>
      </c>
      <c r="H13" s="75">
        <v>206420.72999999998</v>
      </c>
      <c r="I13" s="69">
        <v>206420.72999999998</v>
      </c>
      <c r="J13" s="70">
        <v>0</v>
      </c>
    </row>
    <row r="14" spans="1:11" ht="15.6" x14ac:dyDescent="0.3">
      <c r="A14" s="25" t="str">
        <f t="shared" si="0"/>
        <v>v_1000000006</v>
      </c>
      <c r="C14" s="86">
        <v>6</v>
      </c>
      <c r="D14" s="26" t="s">
        <v>187</v>
      </c>
      <c r="E14" s="80" t="str">
        <f>VLOOKUP(A14,map!$B:$E,4,0)</f>
        <v> KONTRAGENT-06 ASC</v>
      </c>
      <c r="F14" s="62">
        <v>2440.6800000000003</v>
      </c>
      <c r="G14" s="62">
        <v>0</v>
      </c>
      <c r="H14" s="75">
        <v>2440.6800000000003</v>
      </c>
      <c r="I14" s="69">
        <v>2440.6800000000003</v>
      </c>
      <c r="J14" s="70">
        <v>0</v>
      </c>
    </row>
    <row r="15" spans="1:11" ht="15.6" x14ac:dyDescent="0.3">
      <c r="A15" s="25" t="str">
        <f t="shared" si="0"/>
        <v>v_1000000007</v>
      </c>
      <c r="C15" s="86">
        <v>7</v>
      </c>
      <c r="D15" s="26" t="s">
        <v>203</v>
      </c>
      <c r="E15" s="80" t="str">
        <f>VLOOKUP(A15,map!$B:$E,4,0)</f>
        <v> KONTRAGENT-07 ASC</v>
      </c>
      <c r="F15" s="62">
        <v>97863.23000000001</v>
      </c>
      <c r="G15" s="62">
        <v>0</v>
      </c>
      <c r="H15" s="75">
        <v>97863.23000000001</v>
      </c>
      <c r="I15" s="69">
        <v>97863.23000000001</v>
      </c>
      <c r="J15" s="70">
        <v>0</v>
      </c>
    </row>
    <row r="16" spans="1:11" ht="15.6" x14ac:dyDescent="0.3">
      <c r="A16" s="25" t="str">
        <f t="shared" si="0"/>
        <v>v_1000000008</v>
      </c>
      <c r="C16" s="86">
        <v>8</v>
      </c>
      <c r="D16" s="26" t="s">
        <v>216</v>
      </c>
      <c r="E16" s="80" t="str">
        <f>VLOOKUP(A16,map!$B:$E,4,0)</f>
        <v> KONTRAGENT-08 ASC</v>
      </c>
      <c r="F16" s="62">
        <v>742.96999999999991</v>
      </c>
      <c r="G16" s="62">
        <v>0</v>
      </c>
      <c r="H16" s="75">
        <v>742.96999999999991</v>
      </c>
      <c r="I16" s="69">
        <v>742.96999999999991</v>
      </c>
      <c r="J16" s="70">
        <v>0</v>
      </c>
    </row>
    <row r="17" spans="1:10" ht="15.6" x14ac:dyDescent="0.3">
      <c r="A17" s="25" t="str">
        <f t="shared" si="0"/>
        <v>v_1000000009</v>
      </c>
      <c r="C17" s="86">
        <v>9</v>
      </c>
      <c r="D17" s="26" t="s">
        <v>225</v>
      </c>
      <c r="E17" s="80" t="str">
        <f>VLOOKUP(A17,map!$B:$E,4,0)</f>
        <v> KONTRAGENT-09 ASC</v>
      </c>
      <c r="F17" s="62">
        <v>2206.27</v>
      </c>
      <c r="G17" s="62">
        <v>0</v>
      </c>
      <c r="H17" s="75">
        <v>2206.27</v>
      </c>
      <c r="I17" s="69">
        <v>2206.27</v>
      </c>
      <c r="J17" s="70">
        <v>0</v>
      </c>
    </row>
    <row r="18" spans="1:10" ht="15.6" x14ac:dyDescent="0.3">
      <c r="A18" s="25" t="str">
        <f t="shared" si="0"/>
        <v>v_1000000027</v>
      </c>
      <c r="C18" s="86">
        <v>10</v>
      </c>
      <c r="D18" s="26">
        <v>1000000027</v>
      </c>
      <c r="E18" s="80" t="str">
        <f>VLOOKUP(A18,map!$B:$E,4,0)</f>
        <v> KONTRAGENT-27 ASC</v>
      </c>
      <c r="F18" s="62">
        <v>0</v>
      </c>
      <c r="G18" s="62">
        <v>0</v>
      </c>
      <c r="H18" s="75">
        <v>0</v>
      </c>
      <c r="I18" s="69">
        <v>0</v>
      </c>
      <c r="J18" s="70">
        <v>0</v>
      </c>
    </row>
    <row r="19" spans="1:10" ht="15.6" x14ac:dyDescent="0.3">
      <c r="A19" s="25" t="str">
        <f t="shared" si="0"/>
        <v>v_1000000028</v>
      </c>
      <c r="C19" s="86">
        <v>11</v>
      </c>
      <c r="D19" s="26">
        <v>1000000028</v>
      </c>
      <c r="E19" s="80" t="str">
        <f>VLOOKUP(A19,map!$B:$E,4,0)</f>
        <v> KONTRAGENT-28 ASC</v>
      </c>
      <c r="F19" s="62">
        <v>0</v>
      </c>
      <c r="G19" s="62">
        <v>0</v>
      </c>
      <c r="H19" s="75">
        <v>0</v>
      </c>
      <c r="I19" s="69">
        <v>0</v>
      </c>
      <c r="J19" s="70">
        <v>0</v>
      </c>
    </row>
    <row r="20" spans="1:10" ht="15.6" x14ac:dyDescent="0.3">
      <c r="A20" s="25" t="str">
        <f t="shared" si="0"/>
        <v>v_1000000030</v>
      </c>
      <c r="C20" s="86">
        <v>12</v>
      </c>
      <c r="D20" s="26">
        <v>1000000030</v>
      </c>
      <c r="E20" s="80" t="str">
        <f>VLOOKUP(A20,map!$B:$E,4,0)</f>
        <v> KONTRAGENT-30 ASC</v>
      </c>
      <c r="F20" s="62">
        <v>0</v>
      </c>
      <c r="G20" s="62">
        <v>0</v>
      </c>
      <c r="H20" s="75">
        <v>0</v>
      </c>
      <c r="I20" s="69">
        <v>0</v>
      </c>
      <c r="J20" s="70">
        <v>0</v>
      </c>
    </row>
    <row r="21" spans="1:10" ht="15.6" x14ac:dyDescent="0.3">
      <c r="A21" s="25" t="str">
        <f t="shared" si="0"/>
        <v>v_1000000031</v>
      </c>
      <c r="C21" s="86">
        <v>13</v>
      </c>
      <c r="D21" s="26">
        <v>1000000031</v>
      </c>
      <c r="E21" s="80" t="str">
        <f>VLOOKUP(A21,map!$B:$E,4,0)</f>
        <v> KONTRAGENT-31 ASC</v>
      </c>
      <c r="F21" s="62">
        <v>0</v>
      </c>
      <c r="G21" s="62">
        <v>0</v>
      </c>
      <c r="H21" s="75">
        <v>0</v>
      </c>
      <c r="I21" s="69">
        <v>0</v>
      </c>
      <c r="J21" s="70">
        <v>0</v>
      </c>
    </row>
    <row r="22" spans="1:10" ht="15.6" x14ac:dyDescent="0.3">
      <c r="A22" s="25" t="str">
        <f t="shared" si="0"/>
        <v>v_1000000035</v>
      </c>
      <c r="C22" s="86">
        <v>14</v>
      </c>
      <c r="D22" s="26">
        <v>1000000035</v>
      </c>
      <c r="E22" s="80" t="str">
        <f>VLOOKUP(A22,map!$B:$E,4,0)</f>
        <v> KONTRAGENT-35 ASC</v>
      </c>
      <c r="F22" s="62">
        <v>0</v>
      </c>
      <c r="G22" s="62">
        <v>0</v>
      </c>
      <c r="H22" s="75">
        <v>0</v>
      </c>
      <c r="I22" s="69">
        <v>0</v>
      </c>
      <c r="J22" s="70">
        <v>0</v>
      </c>
    </row>
    <row r="23" spans="1:10" ht="15.6" x14ac:dyDescent="0.3">
      <c r="A23" s="25" t="str">
        <f t="shared" si="0"/>
        <v>v_1000000038</v>
      </c>
      <c r="C23" s="86">
        <v>15</v>
      </c>
      <c r="D23" s="26">
        <v>1000000038</v>
      </c>
      <c r="E23" s="80" t="str">
        <f>VLOOKUP(A23,map!$B:$E,4,0)</f>
        <v> KONTRAGENT-38 ASC</v>
      </c>
      <c r="F23" s="62">
        <v>0</v>
      </c>
      <c r="G23" s="62">
        <v>0</v>
      </c>
      <c r="H23" s="75">
        <v>0</v>
      </c>
      <c r="I23" s="69">
        <v>0</v>
      </c>
      <c r="J23" s="70">
        <v>0</v>
      </c>
    </row>
    <row r="24" spans="1:10" ht="15.6" x14ac:dyDescent="0.3">
      <c r="A24" s="25" t="str">
        <f t="shared" si="0"/>
        <v>v_1000000039</v>
      </c>
      <c r="C24" s="86">
        <v>16</v>
      </c>
      <c r="D24" s="26">
        <v>1000000039</v>
      </c>
      <c r="E24" s="80" t="str">
        <f>VLOOKUP(A24,map!$B:$E,4,0)</f>
        <v> KONTRAGENT-39 ASC</v>
      </c>
      <c r="F24" s="62">
        <v>0</v>
      </c>
      <c r="G24" s="62">
        <v>0</v>
      </c>
      <c r="H24" s="75">
        <v>0</v>
      </c>
      <c r="I24" s="69">
        <v>0</v>
      </c>
      <c r="J24" s="70">
        <v>0</v>
      </c>
    </row>
    <row r="25" spans="1:10" ht="15.6" x14ac:dyDescent="0.3">
      <c r="A25" s="25" t="str">
        <f t="shared" si="0"/>
        <v>v_1000000040</v>
      </c>
      <c r="C25" s="86">
        <v>17</v>
      </c>
      <c r="D25" s="26">
        <v>1000000040</v>
      </c>
      <c r="E25" s="80" t="str">
        <f>VLOOKUP(A25,map!$B:$E,4,0)</f>
        <v> KONTRAGENT-40 ASC</v>
      </c>
      <c r="F25" s="62">
        <v>0</v>
      </c>
      <c r="G25" s="62">
        <v>0</v>
      </c>
      <c r="H25" s="75">
        <v>0</v>
      </c>
      <c r="I25" s="69">
        <v>0</v>
      </c>
      <c r="J25" s="70">
        <v>0</v>
      </c>
    </row>
  </sheetData>
  <autoFilter ref="C8:J25"/>
  <mergeCells count="7">
    <mergeCell ref="I4:J4"/>
    <mergeCell ref="F4:F6"/>
    <mergeCell ref="G4:G6"/>
    <mergeCell ref="H4:H6"/>
    <mergeCell ref="C4:C6"/>
    <mergeCell ref="D4:D6"/>
    <mergeCell ref="E4:E6"/>
  </mergeCells>
  <conditionalFormatting sqref="D4:D25">
    <cfRule type="duplicateValues" dxfId="29" priority="1"/>
  </conditionalFormatting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map!$C$2:$C$27</xm:f>
          </x14:formula1>
          <xm:sqref>D9:D25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U57"/>
  <sheetViews>
    <sheetView zoomScale="85" zoomScaleNormal="85" workbookViewId="0">
      <pane xSplit="2" ySplit="5" topLeftCell="C30" activePane="bottomRight" state="frozen"/>
      <selection pane="topRight" activeCell="C1" sqref="C1"/>
      <selection pane="bottomLeft" activeCell="A3" sqref="A3"/>
      <selection pane="bottomRight" activeCell="Q6" sqref="Q6:U57"/>
    </sheetView>
  </sheetViews>
  <sheetFormatPr defaultRowHeight="14.4" outlineLevelCol="1" x14ac:dyDescent="0.3"/>
  <cols>
    <col min="1" max="1" width="2.77734375" style="20" customWidth="1"/>
    <col min="2" max="2" width="8.88671875" style="20"/>
    <col min="3" max="3" width="14.44140625" style="20" customWidth="1"/>
    <col min="4" max="4" width="29.33203125" style="20" customWidth="1"/>
    <col min="5" max="6" width="8.88671875" style="20"/>
    <col min="7" max="7" width="18.109375" style="20" customWidth="1"/>
    <col min="8" max="8" width="8.88671875" style="20"/>
    <col min="9" max="11" width="5" style="20" customWidth="1"/>
    <col min="12" max="12" width="9.88671875" style="21" customWidth="1"/>
    <col min="13" max="13" width="10.6640625" style="20" customWidth="1"/>
    <col min="14" max="15" width="5" style="20" customWidth="1"/>
    <col min="16" max="16" width="7.33203125" style="20" customWidth="1"/>
    <col min="17" max="17" width="12.109375" style="25" bestFit="1" customWidth="1" outlineLevel="1"/>
    <col min="18" max="18" width="15.5546875" style="25" customWidth="1" outlineLevel="1"/>
    <col min="19" max="19" width="12.5546875" style="25" customWidth="1" outlineLevel="1"/>
    <col min="20" max="20" width="10.88671875" style="25" customWidth="1" outlineLevel="1"/>
    <col min="21" max="21" width="16.33203125" style="25" bestFit="1" customWidth="1" outlineLevel="1" collapsed="1"/>
    <col min="22" max="16384" width="8.88671875" style="20"/>
  </cols>
  <sheetData>
    <row r="1" spans="2:21" x14ac:dyDescent="0.3">
      <c r="U1" s="27">
        <v>44348</v>
      </c>
    </row>
    <row r="2" spans="2:21" x14ac:dyDescent="0.3">
      <c r="U2" s="27">
        <v>44377</v>
      </c>
    </row>
    <row r="5" spans="2:21" x14ac:dyDescent="0.3">
      <c r="B5" s="20" t="s">
        <v>43</v>
      </c>
      <c r="C5" s="20" t="s">
        <v>44</v>
      </c>
      <c r="D5" s="20" t="s">
        <v>45</v>
      </c>
      <c r="E5" s="20" t="s">
        <v>46</v>
      </c>
      <c r="F5" s="20" t="s">
        <v>47</v>
      </c>
      <c r="G5" s="20" t="s">
        <v>48</v>
      </c>
      <c r="H5" s="20" t="s">
        <v>49</v>
      </c>
      <c r="I5" s="20" t="s">
        <v>50</v>
      </c>
      <c r="J5" s="20" t="s">
        <v>51</v>
      </c>
      <c r="K5" s="20" t="s">
        <v>52</v>
      </c>
      <c r="L5" s="21" t="s">
        <v>53</v>
      </c>
      <c r="M5" s="20" t="s">
        <v>54</v>
      </c>
      <c r="N5" s="20" t="s">
        <v>55</v>
      </c>
      <c r="O5" s="20" t="s">
        <v>56</v>
      </c>
      <c r="P5" s="20" t="s">
        <v>57</v>
      </c>
      <c r="Q5" s="25" t="s">
        <v>506</v>
      </c>
      <c r="R5" s="25" t="s">
        <v>507</v>
      </c>
      <c r="S5" s="25" t="s">
        <v>508</v>
      </c>
      <c r="T5" s="25" t="s">
        <v>509</v>
      </c>
      <c r="U5" s="25" t="s">
        <v>505</v>
      </c>
    </row>
    <row r="6" spans="2:21" x14ac:dyDescent="0.3">
      <c r="B6" s="23">
        <v>1</v>
      </c>
      <c r="C6" s="20" t="s">
        <v>58</v>
      </c>
      <c r="D6" s="20" t="s">
        <v>59</v>
      </c>
      <c r="F6" s="20" t="s">
        <v>60</v>
      </c>
      <c r="G6" s="20" t="s">
        <v>103</v>
      </c>
      <c r="H6" s="20" t="s">
        <v>62</v>
      </c>
      <c r="I6" s="20" t="s">
        <v>63</v>
      </c>
      <c r="J6" s="20" t="s">
        <v>64</v>
      </c>
      <c r="L6" s="21" t="s">
        <v>65</v>
      </c>
      <c r="M6" s="20" t="s">
        <v>66</v>
      </c>
      <c r="N6" s="20" t="s">
        <v>65</v>
      </c>
      <c r="O6" s="20" t="s">
        <v>67</v>
      </c>
      <c r="P6" s="20" t="s">
        <v>67</v>
      </c>
      <c r="Q6" s="27"/>
    </row>
    <row r="7" spans="2:21" x14ac:dyDescent="0.3">
      <c r="B7" s="20">
        <v>2</v>
      </c>
      <c r="C7" s="20" t="s">
        <v>58</v>
      </c>
      <c r="D7" s="20" t="s">
        <v>59</v>
      </c>
      <c r="F7" s="20" t="s">
        <v>60</v>
      </c>
      <c r="G7" s="20" t="s">
        <v>525</v>
      </c>
      <c r="H7" s="20" t="s">
        <v>62</v>
      </c>
      <c r="I7" s="20" t="s">
        <v>69</v>
      </c>
      <c r="J7" s="20" t="s">
        <v>64</v>
      </c>
      <c r="L7" s="21" t="s">
        <v>70</v>
      </c>
      <c r="M7" s="20" t="s">
        <v>71</v>
      </c>
      <c r="N7" s="20" t="s">
        <v>70</v>
      </c>
      <c r="O7" s="20" t="s">
        <v>67</v>
      </c>
      <c r="P7" s="20" t="s">
        <v>67</v>
      </c>
      <c r="Q7" s="27"/>
    </row>
    <row r="8" spans="2:21" x14ac:dyDescent="0.3">
      <c r="B8" s="20">
        <v>3</v>
      </c>
      <c r="C8" s="20" t="s">
        <v>72</v>
      </c>
      <c r="D8" s="20" t="s">
        <v>73</v>
      </c>
      <c r="F8" s="20" t="s">
        <v>60</v>
      </c>
      <c r="G8" s="20" t="s">
        <v>526</v>
      </c>
      <c r="H8" s="20" t="s">
        <v>62</v>
      </c>
      <c r="I8" s="20" t="s">
        <v>75</v>
      </c>
      <c r="J8" s="20" t="s">
        <v>64</v>
      </c>
      <c r="L8" s="21" t="s">
        <v>76</v>
      </c>
      <c r="M8" s="20" t="s">
        <v>77</v>
      </c>
      <c r="N8" s="20" t="s">
        <v>76</v>
      </c>
      <c r="O8" s="20" t="s">
        <v>67</v>
      </c>
      <c r="P8" s="20" t="s">
        <v>67</v>
      </c>
      <c r="Q8" s="27"/>
    </row>
    <row r="9" spans="2:21" x14ac:dyDescent="0.3">
      <c r="B9" s="20">
        <v>4</v>
      </c>
      <c r="C9" s="24" t="s">
        <v>72</v>
      </c>
      <c r="D9" s="20" t="s">
        <v>73</v>
      </c>
      <c r="F9" s="20" t="s">
        <v>60</v>
      </c>
      <c r="G9" s="20" t="s">
        <v>527</v>
      </c>
      <c r="H9" s="20" t="s">
        <v>62</v>
      </c>
      <c r="I9" s="20" t="s">
        <v>79</v>
      </c>
      <c r="J9" s="20" t="s">
        <v>64</v>
      </c>
      <c r="L9" s="21" t="s">
        <v>80</v>
      </c>
      <c r="M9" s="20" t="s">
        <v>81</v>
      </c>
      <c r="N9" s="20" t="s">
        <v>80</v>
      </c>
      <c r="O9" s="20" t="s">
        <v>67</v>
      </c>
      <c r="P9" s="20" t="s">
        <v>67</v>
      </c>
      <c r="Q9" s="27"/>
    </row>
    <row r="10" spans="2:21" x14ac:dyDescent="0.3">
      <c r="B10" s="20">
        <v>5</v>
      </c>
      <c r="C10" s="20" t="s">
        <v>82</v>
      </c>
      <c r="D10" s="20" t="s">
        <v>83</v>
      </c>
      <c r="F10" s="20" t="s">
        <v>60</v>
      </c>
      <c r="G10" s="20" t="s">
        <v>528</v>
      </c>
      <c r="H10" s="20" t="s">
        <v>85</v>
      </c>
      <c r="I10" s="20" t="s">
        <v>86</v>
      </c>
      <c r="J10" s="20" t="s">
        <v>64</v>
      </c>
      <c r="L10" s="21" t="s">
        <v>87</v>
      </c>
      <c r="M10" s="20" t="s">
        <v>88</v>
      </c>
      <c r="N10" s="20" t="s">
        <v>87</v>
      </c>
      <c r="O10" s="20" t="s">
        <v>67</v>
      </c>
      <c r="P10" s="20" t="s">
        <v>67</v>
      </c>
      <c r="Q10" s="27"/>
    </row>
    <row r="11" spans="2:21" x14ac:dyDescent="0.3">
      <c r="B11" s="20">
        <v>6</v>
      </c>
      <c r="C11" s="20" t="s">
        <v>82</v>
      </c>
      <c r="D11" s="20" t="s">
        <v>83</v>
      </c>
      <c r="F11" s="20" t="s">
        <v>60</v>
      </c>
      <c r="G11" s="20" t="s">
        <v>529</v>
      </c>
      <c r="H11" s="20" t="s">
        <v>62</v>
      </c>
      <c r="I11" s="20" t="s">
        <v>90</v>
      </c>
      <c r="J11" s="20" t="s">
        <v>64</v>
      </c>
      <c r="L11" s="21" t="s">
        <v>91</v>
      </c>
      <c r="M11" s="20" t="s">
        <v>92</v>
      </c>
      <c r="N11" s="20" t="s">
        <v>91</v>
      </c>
      <c r="O11" s="20" t="s">
        <v>67</v>
      </c>
      <c r="P11" s="20" t="s">
        <v>67</v>
      </c>
      <c r="Q11" s="27"/>
    </row>
    <row r="12" spans="2:21" x14ac:dyDescent="0.3">
      <c r="B12" s="20">
        <v>7</v>
      </c>
      <c r="C12" s="20" t="s">
        <v>93</v>
      </c>
      <c r="D12" s="20" t="s">
        <v>94</v>
      </c>
      <c r="F12" s="20" t="s">
        <v>60</v>
      </c>
      <c r="G12" s="20" t="s">
        <v>530</v>
      </c>
      <c r="H12" s="20" t="s">
        <v>85</v>
      </c>
      <c r="I12" s="20" t="s">
        <v>96</v>
      </c>
      <c r="J12" s="20" t="s">
        <v>64</v>
      </c>
      <c r="L12" s="21" t="s">
        <v>97</v>
      </c>
      <c r="M12" s="20" t="s">
        <v>98</v>
      </c>
      <c r="N12" s="20" t="s">
        <v>97</v>
      </c>
      <c r="O12" s="20" t="s">
        <v>67</v>
      </c>
      <c r="P12" s="20" t="s">
        <v>67</v>
      </c>
      <c r="Q12" s="27"/>
    </row>
    <row r="13" spans="2:21" x14ac:dyDescent="0.3">
      <c r="B13" s="20">
        <v>8</v>
      </c>
      <c r="C13" s="20" t="s">
        <v>93</v>
      </c>
      <c r="D13" s="20" t="s">
        <v>94</v>
      </c>
      <c r="F13" s="20" t="s">
        <v>60</v>
      </c>
      <c r="G13" s="20" t="s">
        <v>531</v>
      </c>
      <c r="H13" s="20" t="s">
        <v>85</v>
      </c>
      <c r="I13" s="20" t="s">
        <v>100</v>
      </c>
      <c r="J13" s="20" t="s">
        <v>64</v>
      </c>
      <c r="L13" s="21" t="s">
        <v>101</v>
      </c>
      <c r="M13" s="20" t="s">
        <v>102</v>
      </c>
      <c r="N13" s="20" t="s">
        <v>101</v>
      </c>
      <c r="O13" s="20" t="s">
        <v>67</v>
      </c>
      <c r="P13" s="20" t="s">
        <v>67</v>
      </c>
      <c r="Q13" s="27"/>
    </row>
    <row r="14" spans="2:21" x14ac:dyDescent="0.3">
      <c r="B14" s="20">
        <v>9</v>
      </c>
      <c r="C14" s="20" t="s">
        <v>93</v>
      </c>
      <c r="D14" s="20" t="s">
        <v>94</v>
      </c>
      <c r="F14" s="20" t="s">
        <v>60</v>
      </c>
      <c r="G14" s="20" t="s">
        <v>524</v>
      </c>
      <c r="H14" s="20" t="s">
        <v>62</v>
      </c>
      <c r="I14" s="20" t="s">
        <v>104</v>
      </c>
      <c r="J14" s="20" t="s">
        <v>64</v>
      </c>
      <c r="L14" s="21" t="s">
        <v>105</v>
      </c>
      <c r="M14" s="20" t="s">
        <v>106</v>
      </c>
      <c r="N14" s="20" t="s">
        <v>105</v>
      </c>
      <c r="O14" s="20" t="s">
        <v>67</v>
      </c>
      <c r="P14" s="20" t="s">
        <v>67</v>
      </c>
      <c r="Q14" s="27"/>
    </row>
    <row r="15" spans="2:21" x14ac:dyDescent="0.3">
      <c r="B15" s="20">
        <v>10</v>
      </c>
      <c r="C15" s="20" t="s">
        <v>93</v>
      </c>
      <c r="D15" s="20" t="s">
        <v>94</v>
      </c>
      <c r="F15" s="20" t="s">
        <v>60</v>
      </c>
      <c r="G15" s="20" t="s">
        <v>532</v>
      </c>
      <c r="H15" s="20" t="s">
        <v>62</v>
      </c>
      <c r="I15" s="20" t="s">
        <v>108</v>
      </c>
      <c r="J15" s="20" t="s">
        <v>64</v>
      </c>
      <c r="L15" s="21" t="s">
        <v>109</v>
      </c>
      <c r="M15" s="20" t="s">
        <v>110</v>
      </c>
      <c r="N15" s="20" t="s">
        <v>109</v>
      </c>
      <c r="O15" s="20" t="s">
        <v>67</v>
      </c>
      <c r="P15" s="20" t="s">
        <v>67</v>
      </c>
      <c r="Q15" s="27"/>
    </row>
    <row r="16" spans="2:21" x14ac:dyDescent="0.3">
      <c r="B16" s="20">
        <v>11</v>
      </c>
      <c r="C16" s="20" t="s">
        <v>93</v>
      </c>
      <c r="D16" s="20" t="s">
        <v>94</v>
      </c>
      <c r="F16" s="20" t="s">
        <v>60</v>
      </c>
      <c r="G16" s="20" t="s">
        <v>533</v>
      </c>
      <c r="H16" s="20" t="s">
        <v>62</v>
      </c>
      <c r="I16" s="20" t="s">
        <v>112</v>
      </c>
      <c r="J16" s="20" t="s">
        <v>64</v>
      </c>
      <c r="L16" s="21" t="s">
        <v>113</v>
      </c>
      <c r="M16" s="20" t="s">
        <v>114</v>
      </c>
      <c r="N16" s="20" t="s">
        <v>113</v>
      </c>
      <c r="O16" s="20" t="s">
        <v>67</v>
      </c>
      <c r="P16" s="20" t="s">
        <v>67</v>
      </c>
      <c r="Q16" s="27"/>
    </row>
    <row r="17" spans="2:17" x14ac:dyDescent="0.3">
      <c r="B17" s="20">
        <v>12</v>
      </c>
      <c r="C17" s="20" t="s">
        <v>93</v>
      </c>
      <c r="D17" s="20" t="s">
        <v>94</v>
      </c>
      <c r="F17" s="20" t="s">
        <v>60</v>
      </c>
      <c r="G17" s="20" t="s">
        <v>534</v>
      </c>
      <c r="H17" s="20" t="s">
        <v>62</v>
      </c>
      <c r="I17" s="20" t="s">
        <v>116</v>
      </c>
      <c r="J17" s="20" t="s">
        <v>64</v>
      </c>
      <c r="L17" s="21" t="s">
        <v>117</v>
      </c>
      <c r="M17" s="20" t="s">
        <v>118</v>
      </c>
      <c r="N17" s="20" t="s">
        <v>117</v>
      </c>
      <c r="O17" s="20" t="s">
        <v>67</v>
      </c>
      <c r="P17" s="20" t="s">
        <v>67</v>
      </c>
      <c r="Q17" s="27"/>
    </row>
    <row r="18" spans="2:17" x14ac:dyDescent="0.3">
      <c r="B18" s="20">
        <v>13</v>
      </c>
      <c r="C18" s="20" t="s">
        <v>93</v>
      </c>
      <c r="D18" s="20" t="s">
        <v>94</v>
      </c>
      <c r="F18" s="20" t="s">
        <v>60</v>
      </c>
      <c r="G18" s="20" t="s">
        <v>535</v>
      </c>
      <c r="H18" s="20" t="s">
        <v>62</v>
      </c>
      <c r="I18" s="20" t="s">
        <v>120</v>
      </c>
      <c r="J18" s="20" t="s">
        <v>64</v>
      </c>
      <c r="L18" s="21" t="s">
        <v>121</v>
      </c>
      <c r="M18" s="20" t="s">
        <v>122</v>
      </c>
      <c r="N18" s="20" t="s">
        <v>121</v>
      </c>
      <c r="O18" s="20" t="s">
        <v>67</v>
      </c>
      <c r="P18" s="20" t="s">
        <v>67</v>
      </c>
      <c r="Q18" s="27"/>
    </row>
    <row r="19" spans="2:17" x14ac:dyDescent="0.3">
      <c r="B19" s="20">
        <v>14</v>
      </c>
      <c r="C19" s="20" t="s">
        <v>93</v>
      </c>
      <c r="D19" s="20" t="s">
        <v>94</v>
      </c>
      <c r="F19" s="20" t="s">
        <v>60</v>
      </c>
      <c r="G19" s="20" t="s">
        <v>536</v>
      </c>
      <c r="H19" s="20" t="s">
        <v>62</v>
      </c>
      <c r="I19" s="20" t="s">
        <v>124</v>
      </c>
      <c r="J19" s="20" t="s">
        <v>64</v>
      </c>
      <c r="L19" s="21" t="s">
        <v>125</v>
      </c>
      <c r="M19" s="20" t="s">
        <v>126</v>
      </c>
      <c r="N19" s="20" t="s">
        <v>125</v>
      </c>
      <c r="O19" s="20" t="s">
        <v>67</v>
      </c>
      <c r="P19" s="20" t="s">
        <v>67</v>
      </c>
      <c r="Q19" s="27"/>
    </row>
    <row r="20" spans="2:17" x14ac:dyDescent="0.3">
      <c r="B20" s="20">
        <v>15</v>
      </c>
      <c r="C20" s="20" t="s">
        <v>93</v>
      </c>
      <c r="D20" s="20" t="s">
        <v>94</v>
      </c>
      <c r="F20" s="20" t="s">
        <v>60</v>
      </c>
      <c r="G20" s="20" t="s">
        <v>537</v>
      </c>
      <c r="H20" s="20" t="s">
        <v>62</v>
      </c>
      <c r="I20" s="20" t="s">
        <v>128</v>
      </c>
      <c r="J20" s="20" t="s">
        <v>64</v>
      </c>
      <c r="L20" s="21" t="s">
        <v>129</v>
      </c>
      <c r="M20" s="20" t="s">
        <v>130</v>
      </c>
      <c r="N20" s="20" t="s">
        <v>129</v>
      </c>
      <c r="O20" s="20" t="s">
        <v>67</v>
      </c>
      <c r="P20" s="20" t="s">
        <v>67</v>
      </c>
      <c r="Q20" s="27"/>
    </row>
    <row r="21" spans="2:17" x14ac:dyDescent="0.3">
      <c r="B21" s="20">
        <v>16</v>
      </c>
      <c r="C21" s="20" t="s">
        <v>131</v>
      </c>
      <c r="D21" s="20" t="s">
        <v>132</v>
      </c>
      <c r="F21" s="20" t="s">
        <v>60</v>
      </c>
      <c r="G21" s="20" t="s">
        <v>538</v>
      </c>
      <c r="H21" s="20" t="s">
        <v>85</v>
      </c>
      <c r="I21" s="20" t="s">
        <v>134</v>
      </c>
      <c r="J21" s="20" t="s">
        <v>64</v>
      </c>
      <c r="L21" s="21" t="s">
        <v>135</v>
      </c>
      <c r="M21" s="20" t="s">
        <v>136</v>
      </c>
      <c r="N21" s="20" t="s">
        <v>135</v>
      </c>
      <c r="O21" s="20" t="s">
        <v>67</v>
      </c>
      <c r="P21" s="20" t="s">
        <v>67</v>
      </c>
      <c r="Q21" s="27"/>
    </row>
    <row r="22" spans="2:17" x14ac:dyDescent="0.3">
      <c r="B22" s="20">
        <v>17</v>
      </c>
      <c r="C22" s="20" t="s">
        <v>131</v>
      </c>
      <c r="D22" s="20" t="s">
        <v>132</v>
      </c>
      <c r="F22" s="20" t="s">
        <v>60</v>
      </c>
      <c r="G22" s="20" t="s">
        <v>538</v>
      </c>
      <c r="H22" s="20" t="s">
        <v>85</v>
      </c>
      <c r="I22" s="20" t="s">
        <v>137</v>
      </c>
      <c r="J22" s="20" t="s">
        <v>64</v>
      </c>
      <c r="L22" s="21" t="s">
        <v>138</v>
      </c>
      <c r="M22" s="20" t="s">
        <v>139</v>
      </c>
      <c r="N22" s="20" t="s">
        <v>138</v>
      </c>
      <c r="O22" s="20" t="s">
        <v>67</v>
      </c>
      <c r="P22" s="20" t="s">
        <v>67</v>
      </c>
      <c r="Q22" s="27"/>
    </row>
    <row r="23" spans="2:17" x14ac:dyDescent="0.3">
      <c r="B23" s="20">
        <v>18</v>
      </c>
      <c r="C23" s="20" t="s">
        <v>131</v>
      </c>
      <c r="D23" s="20" t="s">
        <v>132</v>
      </c>
      <c r="F23" s="20" t="s">
        <v>60</v>
      </c>
      <c r="G23" s="20" t="s">
        <v>539</v>
      </c>
      <c r="H23" s="20" t="s">
        <v>85</v>
      </c>
      <c r="I23" s="20" t="s">
        <v>141</v>
      </c>
      <c r="J23" s="20" t="s">
        <v>64</v>
      </c>
      <c r="L23" s="21" t="s">
        <v>142</v>
      </c>
      <c r="M23" s="20" t="s">
        <v>143</v>
      </c>
      <c r="N23" s="20" t="s">
        <v>142</v>
      </c>
      <c r="O23" s="20" t="s">
        <v>67</v>
      </c>
      <c r="P23" s="20" t="s">
        <v>67</v>
      </c>
      <c r="Q23" s="27"/>
    </row>
    <row r="24" spans="2:17" x14ac:dyDescent="0.3">
      <c r="B24" s="20">
        <v>19</v>
      </c>
      <c r="C24" s="20" t="s">
        <v>131</v>
      </c>
      <c r="D24" s="20" t="s">
        <v>132</v>
      </c>
      <c r="F24" s="20" t="s">
        <v>60</v>
      </c>
      <c r="G24" s="20" t="s">
        <v>540</v>
      </c>
      <c r="H24" s="20" t="s">
        <v>62</v>
      </c>
      <c r="I24" s="20" t="s">
        <v>145</v>
      </c>
      <c r="J24" s="20" t="s">
        <v>64</v>
      </c>
      <c r="L24" s="21" t="s">
        <v>146</v>
      </c>
      <c r="M24" s="20" t="s">
        <v>147</v>
      </c>
      <c r="N24" s="20" t="s">
        <v>146</v>
      </c>
      <c r="O24" s="20" t="s">
        <v>67</v>
      </c>
      <c r="P24" s="20" t="s">
        <v>67</v>
      </c>
      <c r="Q24" s="27"/>
    </row>
    <row r="25" spans="2:17" x14ac:dyDescent="0.3">
      <c r="B25" s="20">
        <v>20</v>
      </c>
      <c r="C25" s="20" t="s">
        <v>131</v>
      </c>
      <c r="D25" s="20" t="s">
        <v>132</v>
      </c>
      <c r="F25" s="20" t="s">
        <v>60</v>
      </c>
      <c r="G25" s="20" t="s">
        <v>541</v>
      </c>
      <c r="H25" s="20" t="s">
        <v>62</v>
      </c>
      <c r="I25" s="20" t="s">
        <v>149</v>
      </c>
      <c r="J25" s="20" t="s">
        <v>64</v>
      </c>
      <c r="L25" s="21" t="s">
        <v>150</v>
      </c>
      <c r="M25" s="20" t="s">
        <v>151</v>
      </c>
      <c r="N25" s="20" t="s">
        <v>150</v>
      </c>
      <c r="O25" s="20" t="s">
        <v>67</v>
      </c>
      <c r="P25" s="20" t="s">
        <v>67</v>
      </c>
      <c r="Q25" s="27"/>
    </row>
    <row r="26" spans="2:17" x14ac:dyDescent="0.3">
      <c r="B26" s="20">
        <v>21</v>
      </c>
      <c r="C26" s="20" t="s">
        <v>131</v>
      </c>
      <c r="D26" s="20" t="s">
        <v>132</v>
      </c>
      <c r="F26" s="20" t="s">
        <v>60</v>
      </c>
      <c r="G26" s="20" t="s">
        <v>542</v>
      </c>
      <c r="H26" s="20" t="s">
        <v>62</v>
      </c>
      <c r="I26" s="20" t="s">
        <v>153</v>
      </c>
      <c r="J26" s="20" t="s">
        <v>64</v>
      </c>
      <c r="L26" s="21" t="s">
        <v>154</v>
      </c>
      <c r="M26" s="20" t="s">
        <v>155</v>
      </c>
      <c r="N26" s="20" t="s">
        <v>154</v>
      </c>
      <c r="O26" s="20" t="s">
        <v>67</v>
      </c>
      <c r="P26" s="20" t="s">
        <v>67</v>
      </c>
      <c r="Q26" s="27"/>
    </row>
    <row r="27" spans="2:17" x14ac:dyDescent="0.3">
      <c r="B27" s="20">
        <v>22</v>
      </c>
      <c r="C27" s="20" t="s">
        <v>131</v>
      </c>
      <c r="D27" s="20" t="s">
        <v>132</v>
      </c>
      <c r="F27" s="20" t="s">
        <v>60</v>
      </c>
      <c r="G27" s="20" t="s">
        <v>543</v>
      </c>
      <c r="H27" s="20" t="s">
        <v>62</v>
      </c>
      <c r="I27" s="20" t="s">
        <v>157</v>
      </c>
      <c r="J27" s="20" t="s">
        <v>64</v>
      </c>
      <c r="L27" s="21" t="s">
        <v>158</v>
      </c>
      <c r="M27" s="20" t="s">
        <v>159</v>
      </c>
      <c r="N27" s="20" t="s">
        <v>158</v>
      </c>
      <c r="O27" s="20" t="s">
        <v>67</v>
      </c>
      <c r="P27" s="20" t="s">
        <v>67</v>
      </c>
      <c r="Q27" s="27"/>
    </row>
    <row r="28" spans="2:17" x14ac:dyDescent="0.3">
      <c r="B28" s="20">
        <v>23</v>
      </c>
      <c r="C28" s="20" t="s">
        <v>131</v>
      </c>
      <c r="D28" s="20" t="s">
        <v>132</v>
      </c>
      <c r="F28" s="20" t="s">
        <v>60</v>
      </c>
      <c r="G28" s="20" t="s">
        <v>544</v>
      </c>
      <c r="H28" s="20" t="s">
        <v>62</v>
      </c>
      <c r="I28" s="20" t="s">
        <v>161</v>
      </c>
      <c r="J28" s="20" t="s">
        <v>64</v>
      </c>
      <c r="L28" s="21" t="s">
        <v>162</v>
      </c>
      <c r="M28" s="20" t="s">
        <v>163</v>
      </c>
      <c r="N28" s="20" t="s">
        <v>162</v>
      </c>
      <c r="O28" s="20" t="s">
        <v>67</v>
      </c>
      <c r="P28" s="20" t="s">
        <v>67</v>
      </c>
      <c r="Q28" s="27"/>
    </row>
    <row r="29" spans="2:17" x14ac:dyDescent="0.3">
      <c r="B29" s="20">
        <v>24</v>
      </c>
      <c r="C29" s="20" t="s">
        <v>131</v>
      </c>
      <c r="D29" s="20" t="s">
        <v>132</v>
      </c>
      <c r="F29" s="20" t="s">
        <v>60</v>
      </c>
      <c r="G29" s="20" t="s">
        <v>545</v>
      </c>
      <c r="H29" s="20" t="s">
        <v>62</v>
      </c>
      <c r="I29" s="20" t="s">
        <v>165</v>
      </c>
      <c r="J29" s="20" t="s">
        <v>64</v>
      </c>
      <c r="L29" s="21" t="s">
        <v>166</v>
      </c>
      <c r="M29" s="20" t="s">
        <v>167</v>
      </c>
      <c r="N29" s="20" t="s">
        <v>166</v>
      </c>
      <c r="O29" s="20" t="s">
        <v>67</v>
      </c>
      <c r="P29" s="20" t="s">
        <v>67</v>
      </c>
      <c r="Q29" s="27"/>
    </row>
    <row r="30" spans="2:17" x14ac:dyDescent="0.3">
      <c r="B30" s="20">
        <v>25</v>
      </c>
      <c r="C30" s="20" t="s">
        <v>131</v>
      </c>
      <c r="D30" s="20" t="s">
        <v>132</v>
      </c>
      <c r="F30" s="20" t="s">
        <v>60</v>
      </c>
      <c r="G30" s="20" t="s">
        <v>545</v>
      </c>
      <c r="H30" s="20" t="s">
        <v>62</v>
      </c>
      <c r="I30" s="20" t="s">
        <v>168</v>
      </c>
      <c r="J30" s="20" t="s">
        <v>64</v>
      </c>
      <c r="L30" s="21" t="s">
        <v>169</v>
      </c>
      <c r="M30" s="20" t="s">
        <v>170</v>
      </c>
      <c r="N30" s="20" t="s">
        <v>169</v>
      </c>
      <c r="O30" s="20" t="s">
        <v>67</v>
      </c>
      <c r="P30" s="20" t="s">
        <v>67</v>
      </c>
      <c r="Q30" s="27"/>
    </row>
    <row r="31" spans="2:17" x14ac:dyDescent="0.3">
      <c r="B31" s="20">
        <v>26</v>
      </c>
      <c r="C31" s="20" t="s">
        <v>131</v>
      </c>
      <c r="D31" s="20" t="s">
        <v>132</v>
      </c>
      <c r="F31" s="20" t="s">
        <v>60</v>
      </c>
      <c r="G31" s="20" t="s">
        <v>546</v>
      </c>
      <c r="H31" s="20" t="s">
        <v>62</v>
      </c>
      <c r="I31" s="20" t="s">
        <v>172</v>
      </c>
      <c r="J31" s="20" t="s">
        <v>64</v>
      </c>
      <c r="L31" s="21" t="s">
        <v>173</v>
      </c>
      <c r="M31" s="20" t="s">
        <v>174</v>
      </c>
      <c r="N31" s="20" t="s">
        <v>173</v>
      </c>
      <c r="O31" s="20" t="s">
        <v>67</v>
      </c>
      <c r="P31" s="20" t="s">
        <v>67</v>
      </c>
      <c r="Q31" s="27"/>
    </row>
    <row r="32" spans="2:17" x14ac:dyDescent="0.3">
      <c r="B32" s="20">
        <v>27</v>
      </c>
      <c r="C32" s="20" t="s">
        <v>131</v>
      </c>
      <c r="D32" s="20" t="s">
        <v>132</v>
      </c>
      <c r="F32" s="20" t="s">
        <v>60</v>
      </c>
      <c r="G32" s="20" t="s">
        <v>547</v>
      </c>
      <c r="H32" s="20" t="s">
        <v>62</v>
      </c>
      <c r="I32" s="20" t="s">
        <v>176</v>
      </c>
      <c r="J32" s="20" t="s">
        <v>64</v>
      </c>
      <c r="L32" s="21" t="s">
        <v>177</v>
      </c>
      <c r="M32" s="20" t="s">
        <v>178</v>
      </c>
      <c r="N32" s="20" t="s">
        <v>177</v>
      </c>
      <c r="O32" s="20" t="s">
        <v>67</v>
      </c>
      <c r="P32" s="20" t="s">
        <v>67</v>
      </c>
      <c r="Q32" s="27"/>
    </row>
    <row r="33" spans="2:17" x14ac:dyDescent="0.3">
      <c r="B33" s="20">
        <v>28</v>
      </c>
      <c r="C33" s="20" t="s">
        <v>131</v>
      </c>
      <c r="D33" s="20" t="s">
        <v>132</v>
      </c>
      <c r="F33" s="20" t="s">
        <v>60</v>
      </c>
      <c r="G33" s="20" t="s">
        <v>548</v>
      </c>
      <c r="H33" s="20" t="s">
        <v>62</v>
      </c>
      <c r="I33" s="20" t="s">
        <v>180</v>
      </c>
      <c r="J33" s="20" t="s">
        <v>64</v>
      </c>
      <c r="L33" s="21" t="s">
        <v>282</v>
      </c>
      <c r="M33" s="20" t="s">
        <v>182</v>
      </c>
      <c r="N33" s="20" t="s">
        <v>181</v>
      </c>
      <c r="O33" s="20" t="s">
        <v>67</v>
      </c>
      <c r="P33" s="20" t="s">
        <v>67</v>
      </c>
      <c r="Q33" s="27"/>
    </row>
    <row r="34" spans="2:17" x14ac:dyDescent="0.3">
      <c r="B34" s="20">
        <v>29</v>
      </c>
      <c r="C34" s="20" t="s">
        <v>131</v>
      </c>
      <c r="D34" s="20" t="s">
        <v>132</v>
      </c>
      <c r="F34" s="20" t="s">
        <v>60</v>
      </c>
      <c r="G34" s="20" t="s">
        <v>549</v>
      </c>
      <c r="H34" s="20" t="s">
        <v>62</v>
      </c>
      <c r="I34" s="20" t="s">
        <v>184</v>
      </c>
      <c r="J34" s="20" t="s">
        <v>64</v>
      </c>
      <c r="L34" s="21" t="s">
        <v>185</v>
      </c>
      <c r="M34" s="20" t="s">
        <v>186</v>
      </c>
      <c r="N34" s="20" t="s">
        <v>185</v>
      </c>
      <c r="O34" s="20" t="s">
        <v>67</v>
      </c>
      <c r="P34" s="20" t="s">
        <v>67</v>
      </c>
      <c r="Q34" s="27"/>
    </row>
    <row r="35" spans="2:17" x14ac:dyDescent="0.3">
      <c r="B35" s="20">
        <v>30</v>
      </c>
      <c r="C35" s="20" t="s">
        <v>187</v>
      </c>
      <c r="D35" s="20" t="s">
        <v>188</v>
      </c>
      <c r="F35" s="20" t="s">
        <v>60</v>
      </c>
      <c r="G35" s="20" t="s">
        <v>550</v>
      </c>
      <c r="H35" s="20" t="s">
        <v>62</v>
      </c>
      <c r="I35" s="20" t="s">
        <v>190</v>
      </c>
      <c r="J35" s="20" t="s">
        <v>64</v>
      </c>
      <c r="L35" s="21" t="s">
        <v>191</v>
      </c>
      <c r="M35" s="20" t="s">
        <v>192</v>
      </c>
      <c r="N35" s="20" t="s">
        <v>191</v>
      </c>
      <c r="O35" s="20" t="s">
        <v>67</v>
      </c>
      <c r="P35" s="20" t="s">
        <v>67</v>
      </c>
      <c r="Q35" s="27"/>
    </row>
    <row r="36" spans="2:17" x14ac:dyDescent="0.3">
      <c r="B36" s="20">
        <v>31</v>
      </c>
      <c r="C36" s="20" t="s">
        <v>187</v>
      </c>
      <c r="D36" s="20" t="s">
        <v>188</v>
      </c>
      <c r="F36" s="20" t="s">
        <v>60</v>
      </c>
      <c r="G36" s="20" t="s">
        <v>550</v>
      </c>
      <c r="H36" s="20" t="s">
        <v>62</v>
      </c>
      <c r="I36" s="20" t="s">
        <v>193</v>
      </c>
      <c r="J36" s="20" t="s">
        <v>64</v>
      </c>
      <c r="L36" s="21" t="s">
        <v>91</v>
      </c>
      <c r="M36" s="20" t="s">
        <v>92</v>
      </c>
      <c r="N36" s="20" t="s">
        <v>91</v>
      </c>
      <c r="O36" s="20" t="s">
        <v>67</v>
      </c>
      <c r="P36" s="20" t="s">
        <v>67</v>
      </c>
      <c r="Q36" s="27"/>
    </row>
    <row r="37" spans="2:17" x14ac:dyDescent="0.3">
      <c r="B37" s="20">
        <v>32</v>
      </c>
      <c r="C37" s="20" t="s">
        <v>187</v>
      </c>
      <c r="D37" s="20" t="s">
        <v>188</v>
      </c>
      <c r="F37" s="20" t="s">
        <v>60</v>
      </c>
      <c r="G37" s="20" t="s">
        <v>550</v>
      </c>
      <c r="H37" s="20" t="s">
        <v>62</v>
      </c>
      <c r="I37" s="20" t="s">
        <v>194</v>
      </c>
      <c r="J37" s="20" t="s">
        <v>64</v>
      </c>
      <c r="L37" s="21" t="s">
        <v>87</v>
      </c>
      <c r="M37" s="20" t="s">
        <v>88</v>
      </c>
      <c r="N37" s="20" t="s">
        <v>87</v>
      </c>
      <c r="O37" s="20" t="s">
        <v>67</v>
      </c>
      <c r="P37" s="20" t="s">
        <v>67</v>
      </c>
      <c r="Q37" s="27"/>
    </row>
    <row r="38" spans="2:17" x14ac:dyDescent="0.3">
      <c r="B38" s="20">
        <v>33</v>
      </c>
      <c r="C38" s="20" t="s">
        <v>187</v>
      </c>
      <c r="D38" s="20" t="s">
        <v>188</v>
      </c>
      <c r="F38" s="20" t="s">
        <v>60</v>
      </c>
      <c r="G38" s="20" t="s">
        <v>550</v>
      </c>
      <c r="H38" s="20" t="s">
        <v>62</v>
      </c>
      <c r="I38" s="20" t="s">
        <v>195</v>
      </c>
      <c r="J38" s="20" t="s">
        <v>64</v>
      </c>
      <c r="L38" s="21" t="s">
        <v>91</v>
      </c>
      <c r="M38" s="20" t="s">
        <v>92</v>
      </c>
      <c r="N38" s="20" t="s">
        <v>91</v>
      </c>
      <c r="O38" s="20" t="s">
        <v>67</v>
      </c>
      <c r="P38" s="20" t="s">
        <v>67</v>
      </c>
      <c r="Q38" s="27"/>
    </row>
    <row r="39" spans="2:17" x14ac:dyDescent="0.3">
      <c r="B39" s="20">
        <v>34</v>
      </c>
      <c r="C39" s="20" t="s">
        <v>187</v>
      </c>
      <c r="D39" s="20" t="s">
        <v>188</v>
      </c>
      <c r="F39" s="20" t="s">
        <v>60</v>
      </c>
      <c r="G39" s="20" t="s">
        <v>550</v>
      </c>
      <c r="H39" s="20" t="s">
        <v>62</v>
      </c>
      <c r="I39" s="20" t="s">
        <v>196</v>
      </c>
      <c r="J39" s="20" t="s">
        <v>64</v>
      </c>
      <c r="L39" s="21" t="s">
        <v>197</v>
      </c>
      <c r="M39" s="20" t="s">
        <v>198</v>
      </c>
      <c r="N39" s="20" t="s">
        <v>197</v>
      </c>
      <c r="O39" s="20" t="s">
        <v>67</v>
      </c>
      <c r="P39" s="20" t="s">
        <v>67</v>
      </c>
      <c r="Q39" s="27"/>
    </row>
    <row r="40" spans="2:17" x14ac:dyDescent="0.3">
      <c r="B40" s="20">
        <v>35</v>
      </c>
      <c r="C40" s="20" t="s">
        <v>187</v>
      </c>
      <c r="D40" s="20" t="s">
        <v>188</v>
      </c>
      <c r="F40" s="20" t="s">
        <v>60</v>
      </c>
      <c r="G40" s="20" t="s">
        <v>550</v>
      </c>
      <c r="H40" s="20" t="s">
        <v>62</v>
      </c>
      <c r="I40" s="20" t="s">
        <v>199</v>
      </c>
      <c r="J40" s="20" t="s">
        <v>64</v>
      </c>
      <c r="L40" s="21" t="s">
        <v>200</v>
      </c>
      <c r="M40" s="20" t="s">
        <v>201</v>
      </c>
      <c r="N40" s="20" t="s">
        <v>200</v>
      </c>
      <c r="O40" s="20" t="s">
        <v>67</v>
      </c>
      <c r="P40" s="20" t="s">
        <v>67</v>
      </c>
      <c r="Q40" s="27"/>
    </row>
    <row r="41" spans="2:17" x14ac:dyDescent="0.3">
      <c r="B41" s="20">
        <v>36</v>
      </c>
      <c r="C41" s="20" t="s">
        <v>187</v>
      </c>
      <c r="D41" s="20" t="s">
        <v>188</v>
      </c>
      <c r="F41" s="20" t="s">
        <v>60</v>
      </c>
      <c r="G41" s="20" t="s">
        <v>529</v>
      </c>
      <c r="H41" s="20" t="s">
        <v>62</v>
      </c>
      <c r="I41" s="20" t="s">
        <v>202</v>
      </c>
      <c r="J41" s="20" t="s">
        <v>64</v>
      </c>
      <c r="L41" s="21" t="s">
        <v>91</v>
      </c>
      <c r="M41" s="20" t="s">
        <v>92</v>
      </c>
      <c r="N41" s="20" t="s">
        <v>91</v>
      </c>
      <c r="O41" s="20" t="s">
        <v>67</v>
      </c>
      <c r="P41" s="20" t="s">
        <v>67</v>
      </c>
      <c r="Q41" s="27"/>
    </row>
    <row r="42" spans="2:17" x14ac:dyDescent="0.3">
      <c r="B42" s="20">
        <v>37</v>
      </c>
      <c r="C42" s="20" t="s">
        <v>203</v>
      </c>
      <c r="D42" s="20" t="s">
        <v>204</v>
      </c>
      <c r="F42" s="20" t="s">
        <v>60</v>
      </c>
      <c r="G42" s="20" t="s">
        <v>551</v>
      </c>
      <c r="H42" s="20" t="s">
        <v>62</v>
      </c>
      <c r="I42" s="20" t="s">
        <v>206</v>
      </c>
      <c r="J42" s="20" t="s">
        <v>64</v>
      </c>
      <c r="L42" s="21" t="s">
        <v>207</v>
      </c>
      <c r="M42" s="20" t="s">
        <v>208</v>
      </c>
      <c r="N42" s="20" t="s">
        <v>207</v>
      </c>
      <c r="O42" s="20" t="s">
        <v>67</v>
      </c>
      <c r="P42" s="20" t="s">
        <v>67</v>
      </c>
      <c r="Q42" s="27"/>
    </row>
    <row r="43" spans="2:17" x14ac:dyDescent="0.3">
      <c r="B43" s="20">
        <v>38</v>
      </c>
      <c r="C43" s="20" t="s">
        <v>203</v>
      </c>
      <c r="D43" s="20" t="s">
        <v>204</v>
      </c>
      <c r="F43" s="20" t="s">
        <v>60</v>
      </c>
      <c r="G43" s="20" t="s">
        <v>552</v>
      </c>
      <c r="H43" s="20" t="s">
        <v>62</v>
      </c>
      <c r="I43" s="20" t="s">
        <v>210</v>
      </c>
      <c r="J43" s="20" t="s">
        <v>64</v>
      </c>
      <c r="L43" s="21" t="s">
        <v>211</v>
      </c>
      <c r="M43" s="20" t="s">
        <v>212</v>
      </c>
      <c r="N43" s="20" t="s">
        <v>211</v>
      </c>
      <c r="O43" s="20" t="s">
        <v>67</v>
      </c>
      <c r="P43" s="20" t="s">
        <v>67</v>
      </c>
      <c r="Q43" s="27"/>
    </row>
    <row r="44" spans="2:17" x14ac:dyDescent="0.3">
      <c r="B44" s="20">
        <v>39</v>
      </c>
      <c r="C44" s="20" t="s">
        <v>203</v>
      </c>
      <c r="D44" s="20" t="s">
        <v>204</v>
      </c>
      <c r="F44" s="20" t="s">
        <v>60</v>
      </c>
      <c r="G44" s="20" t="s">
        <v>527</v>
      </c>
      <c r="H44" s="20" t="s">
        <v>62</v>
      </c>
      <c r="I44" s="20" t="s">
        <v>213</v>
      </c>
      <c r="J44" s="20" t="s">
        <v>64</v>
      </c>
      <c r="L44" s="21" t="s">
        <v>214</v>
      </c>
      <c r="M44" s="20" t="s">
        <v>215</v>
      </c>
      <c r="N44" s="20" t="s">
        <v>214</v>
      </c>
      <c r="O44" s="20" t="s">
        <v>67</v>
      </c>
      <c r="P44" s="20" t="s">
        <v>67</v>
      </c>
      <c r="Q44" s="27"/>
    </row>
    <row r="45" spans="2:17" x14ac:dyDescent="0.3">
      <c r="B45" s="20">
        <v>40</v>
      </c>
      <c r="C45" s="20" t="s">
        <v>216</v>
      </c>
      <c r="D45" s="20" t="s">
        <v>217</v>
      </c>
      <c r="F45" s="20" t="s">
        <v>60</v>
      </c>
      <c r="G45" s="20" t="s">
        <v>553</v>
      </c>
      <c r="H45" s="20" t="s">
        <v>62</v>
      </c>
      <c r="I45" s="20" t="s">
        <v>219</v>
      </c>
      <c r="J45" s="20" t="s">
        <v>64</v>
      </c>
      <c r="L45" s="21" t="s">
        <v>220</v>
      </c>
      <c r="M45" s="20" t="s">
        <v>221</v>
      </c>
      <c r="N45" s="20" t="s">
        <v>220</v>
      </c>
      <c r="O45" s="20" t="s">
        <v>67</v>
      </c>
      <c r="P45" s="20" t="s">
        <v>67</v>
      </c>
      <c r="Q45" s="27"/>
    </row>
    <row r="46" spans="2:17" x14ac:dyDescent="0.3">
      <c r="B46" s="20">
        <v>41</v>
      </c>
      <c r="C46" s="20" t="s">
        <v>216</v>
      </c>
      <c r="D46" s="20" t="s">
        <v>217</v>
      </c>
      <c r="F46" s="20" t="s">
        <v>60</v>
      </c>
      <c r="G46" s="20" t="s">
        <v>529</v>
      </c>
      <c r="H46" s="20" t="s">
        <v>62</v>
      </c>
      <c r="I46" s="20" t="s">
        <v>222</v>
      </c>
      <c r="J46" s="20" t="s">
        <v>64</v>
      </c>
      <c r="L46" s="21" t="s">
        <v>223</v>
      </c>
      <c r="M46" s="20" t="s">
        <v>224</v>
      </c>
      <c r="N46" s="20" t="s">
        <v>223</v>
      </c>
      <c r="O46" s="20" t="s">
        <v>67</v>
      </c>
      <c r="P46" s="20" t="s">
        <v>67</v>
      </c>
      <c r="Q46" s="27"/>
    </row>
    <row r="47" spans="2:17" x14ac:dyDescent="0.3">
      <c r="B47" s="20">
        <v>42</v>
      </c>
      <c r="C47" s="20" t="s">
        <v>225</v>
      </c>
      <c r="D47" s="20" t="s">
        <v>226</v>
      </c>
      <c r="F47" s="20" t="s">
        <v>60</v>
      </c>
      <c r="G47" s="20" t="s">
        <v>530</v>
      </c>
      <c r="H47" s="20" t="s">
        <v>85</v>
      </c>
      <c r="I47" s="20" t="s">
        <v>227</v>
      </c>
      <c r="J47" s="20" t="s">
        <v>64</v>
      </c>
      <c r="L47" s="21" t="s">
        <v>228</v>
      </c>
      <c r="M47" s="20" t="s">
        <v>229</v>
      </c>
      <c r="N47" s="20" t="s">
        <v>228</v>
      </c>
      <c r="O47" s="20" t="s">
        <v>67</v>
      </c>
      <c r="P47" s="20" t="s">
        <v>67</v>
      </c>
      <c r="Q47" s="27"/>
    </row>
    <row r="48" spans="2:17" x14ac:dyDescent="0.3">
      <c r="B48" s="20">
        <v>43</v>
      </c>
      <c r="C48" s="20" t="s">
        <v>225</v>
      </c>
      <c r="D48" s="20" t="s">
        <v>226</v>
      </c>
      <c r="F48" s="20" t="s">
        <v>60</v>
      </c>
      <c r="G48" s="20" t="s">
        <v>538</v>
      </c>
      <c r="H48" s="20" t="s">
        <v>85</v>
      </c>
      <c r="I48" s="20" t="s">
        <v>230</v>
      </c>
      <c r="J48" s="20" t="s">
        <v>64</v>
      </c>
      <c r="L48" s="21" t="s">
        <v>231</v>
      </c>
      <c r="M48" s="20" t="s">
        <v>232</v>
      </c>
      <c r="N48" s="20" t="s">
        <v>231</v>
      </c>
      <c r="O48" s="20" t="s">
        <v>67</v>
      </c>
      <c r="P48" s="20" t="s">
        <v>67</v>
      </c>
      <c r="Q48" s="27"/>
    </row>
    <row r="49" spans="2:17" x14ac:dyDescent="0.3">
      <c r="B49" s="20">
        <v>44</v>
      </c>
      <c r="C49" s="20" t="s">
        <v>225</v>
      </c>
      <c r="D49" s="20" t="s">
        <v>226</v>
      </c>
      <c r="F49" s="20" t="s">
        <v>60</v>
      </c>
      <c r="G49" s="20" t="s">
        <v>554</v>
      </c>
      <c r="H49" s="20" t="s">
        <v>85</v>
      </c>
      <c r="I49" s="20" t="s">
        <v>234</v>
      </c>
      <c r="J49" s="20" t="s">
        <v>64</v>
      </c>
      <c r="L49" s="21" t="s">
        <v>235</v>
      </c>
      <c r="M49" s="20" t="s">
        <v>236</v>
      </c>
      <c r="N49" s="20" t="s">
        <v>235</v>
      </c>
      <c r="O49" s="20" t="s">
        <v>67</v>
      </c>
      <c r="P49" s="20" t="s">
        <v>67</v>
      </c>
      <c r="Q49" s="27"/>
    </row>
    <row r="50" spans="2:17" x14ac:dyDescent="0.3">
      <c r="B50" s="20">
        <v>45</v>
      </c>
      <c r="C50" s="20" t="s">
        <v>225</v>
      </c>
      <c r="D50" s="20" t="s">
        <v>226</v>
      </c>
      <c r="F50" s="20" t="s">
        <v>60</v>
      </c>
      <c r="G50" s="20" t="s">
        <v>555</v>
      </c>
      <c r="H50" s="20" t="s">
        <v>62</v>
      </c>
      <c r="I50" s="20" t="s">
        <v>238</v>
      </c>
      <c r="J50" s="20" t="s">
        <v>64</v>
      </c>
      <c r="L50" s="21" t="s">
        <v>239</v>
      </c>
      <c r="M50" s="20" t="s">
        <v>240</v>
      </c>
      <c r="N50" s="20" t="s">
        <v>239</v>
      </c>
      <c r="O50" s="20" t="s">
        <v>67</v>
      </c>
      <c r="P50" s="20" t="s">
        <v>67</v>
      </c>
      <c r="Q50" s="27"/>
    </row>
    <row r="51" spans="2:17" x14ac:dyDescent="0.3">
      <c r="B51" s="20">
        <v>46</v>
      </c>
      <c r="C51" s="20" t="s">
        <v>225</v>
      </c>
      <c r="D51" s="20" t="s">
        <v>226</v>
      </c>
      <c r="F51" s="20" t="s">
        <v>60</v>
      </c>
      <c r="G51" s="20" t="s">
        <v>540</v>
      </c>
      <c r="H51" s="20" t="s">
        <v>62</v>
      </c>
      <c r="I51" s="20" t="s">
        <v>241</v>
      </c>
      <c r="J51" s="20" t="s">
        <v>64</v>
      </c>
      <c r="L51" s="21" t="s">
        <v>242</v>
      </c>
      <c r="M51" s="20" t="s">
        <v>243</v>
      </c>
      <c r="N51" s="20" t="s">
        <v>242</v>
      </c>
      <c r="O51" s="20" t="s">
        <v>67</v>
      </c>
      <c r="P51" s="20" t="s">
        <v>67</v>
      </c>
      <c r="Q51" s="27"/>
    </row>
    <row r="52" spans="2:17" x14ac:dyDescent="0.3">
      <c r="B52" s="20">
        <v>47</v>
      </c>
      <c r="C52" s="20" t="s">
        <v>225</v>
      </c>
      <c r="D52" s="20" t="s">
        <v>226</v>
      </c>
      <c r="F52" s="20" t="s">
        <v>60</v>
      </c>
      <c r="G52" s="20" t="s">
        <v>556</v>
      </c>
      <c r="H52" s="20" t="s">
        <v>62</v>
      </c>
      <c r="I52" s="20" t="s">
        <v>245</v>
      </c>
      <c r="J52" s="20" t="s">
        <v>64</v>
      </c>
      <c r="L52" s="21" t="s">
        <v>246</v>
      </c>
      <c r="M52" s="20" t="s">
        <v>247</v>
      </c>
      <c r="N52" s="20" t="s">
        <v>246</v>
      </c>
      <c r="O52" s="20" t="s">
        <v>67</v>
      </c>
      <c r="P52" s="20" t="s">
        <v>67</v>
      </c>
      <c r="Q52" s="27"/>
    </row>
    <row r="53" spans="2:17" x14ac:dyDescent="0.3">
      <c r="B53" s="20">
        <v>48</v>
      </c>
      <c r="C53" s="20" t="s">
        <v>225</v>
      </c>
      <c r="D53" s="20" t="s">
        <v>226</v>
      </c>
      <c r="F53" s="20" t="s">
        <v>60</v>
      </c>
      <c r="G53" s="20" t="s">
        <v>557</v>
      </c>
      <c r="H53" s="20" t="s">
        <v>62</v>
      </c>
      <c r="I53" s="20" t="s">
        <v>249</v>
      </c>
      <c r="J53" s="20" t="s">
        <v>64</v>
      </c>
      <c r="L53" s="21" t="s">
        <v>250</v>
      </c>
      <c r="M53" s="20" t="s">
        <v>251</v>
      </c>
      <c r="N53" s="20" t="s">
        <v>250</v>
      </c>
      <c r="O53" s="20" t="s">
        <v>67</v>
      </c>
      <c r="P53" s="20" t="s">
        <v>67</v>
      </c>
      <c r="Q53" s="27"/>
    </row>
    <row r="54" spans="2:17" x14ac:dyDescent="0.3">
      <c r="B54" s="20">
        <v>49</v>
      </c>
      <c r="C54" s="20" t="s">
        <v>225</v>
      </c>
      <c r="D54" s="20" t="s">
        <v>226</v>
      </c>
      <c r="F54" s="20" t="s">
        <v>60</v>
      </c>
      <c r="G54" s="20" t="s">
        <v>558</v>
      </c>
      <c r="H54" s="20" t="s">
        <v>62</v>
      </c>
      <c r="I54" s="20" t="s">
        <v>253</v>
      </c>
      <c r="J54" s="20" t="s">
        <v>64</v>
      </c>
      <c r="L54" s="21" t="s">
        <v>254</v>
      </c>
      <c r="M54" s="20" t="s">
        <v>255</v>
      </c>
      <c r="N54" s="20" t="s">
        <v>254</v>
      </c>
      <c r="O54" s="20" t="s">
        <v>67</v>
      </c>
      <c r="P54" s="20" t="s">
        <v>67</v>
      </c>
      <c r="Q54" s="27"/>
    </row>
    <row r="55" spans="2:17" x14ac:dyDescent="0.3">
      <c r="B55" s="20">
        <v>50</v>
      </c>
      <c r="C55" s="20" t="s">
        <v>225</v>
      </c>
      <c r="D55" s="20" t="s">
        <v>226</v>
      </c>
      <c r="F55" s="20" t="s">
        <v>60</v>
      </c>
      <c r="G55" s="20" t="s">
        <v>559</v>
      </c>
      <c r="H55" s="20" t="s">
        <v>62</v>
      </c>
      <c r="I55" s="20" t="s">
        <v>257</v>
      </c>
      <c r="J55" s="20" t="s">
        <v>64</v>
      </c>
      <c r="L55" s="21" t="s">
        <v>258</v>
      </c>
      <c r="M55" s="20" t="s">
        <v>259</v>
      </c>
      <c r="N55" s="20" t="s">
        <v>258</v>
      </c>
      <c r="O55" s="20" t="s">
        <v>67</v>
      </c>
      <c r="P55" s="20" t="s">
        <v>67</v>
      </c>
      <c r="Q55" s="27"/>
    </row>
    <row r="56" spans="2:17" x14ac:dyDescent="0.3">
      <c r="B56" s="20">
        <v>51</v>
      </c>
      <c r="C56" s="20" t="s">
        <v>225</v>
      </c>
      <c r="D56" s="20" t="s">
        <v>226</v>
      </c>
      <c r="F56" s="20" t="s">
        <v>60</v>
      </c>
      <c r="G56" s="20" t="s">
        <v>560</v>
      </c>
      <c r="H56" s="20" t="s">
        <v>62</v>
      </c>
      <c r="I56" s="20" t="s">
        <v>261</v>
      </c>
      <c r="J56" s="20" t="s">
        <v>64</v>
      </c>
      <c r="L56" s="21" t="s">
        <v>262</v>
      </c>
      <c r="M56" s="20" t="s">
        <v>263</v>
      </c>
      <c r="N56" s="20" t="s">
        <v>262</v>
      </c>
      <c r="O56" s="20" t="s">
        <v>67</v>
      </c>
      <c r="P56" s="20" t="s">
        <v>67</v>
      </c>
      <c r="Q56" s="27"/>
    </row>
    <row r="57" spans="2:17" x14ac:dyDescent="0.3">
      <c r="B57" s="20">
        <v>52</v>
      </c>
      <c r="C57" s="20" t="s">
        <v>225</v>
      </c>
      <c r="D57" s="20" t="s">
        <v>226</v>
      </c>
      <c r="F57" s="20" t="s">
        <v>60</v>
      </c>
      <c r="G57" s="20" t="s">
        <v>549</v>
      </c>
      <c r="H57" s="20" t="s">
        <v>62</v>
      </c>
      <c r="I57" s="20" t="s">
        <v>264</v>
      </c>
      <c r="J57" s="20" t="s">
        <v>64</v>
      </c>
      <c r="L57" s="21" t="s">
        <v>265</v>
      </c>
      <c r="M57" s="20" t="s">
        <v>266</v>
      </c>
      <c r="N57" s="20" t="s">
        <v>265</v>
      </c>
      <c r="O57" s="20" t="s">
        <v>67</v>
      </c>
      <c r="P57" s="20" t="s">
        <v>67</v>
      </c>
      <c r="Q57" s="27"/>
    </row>
  </sheetData>
  <autoFilter ref="B5:U57"/>
  <conditionalFormatting sqref="B1:P1048576">
    <cfRule type="expression" dxfId="28" priority="7">
      <formula>AND(#REF!=0,#REF!&lt;&gt;"")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O85"/>
  <sheetViews>
    <sheetView zoomScale="85" zoomScaleNormal="85" workbookViewId="0">
      <pane xSplit="3" ySplit="5" topLeftCell="D58" activePane="bottomRight" state="frozen"/>
      <selection pane="topRight" activeCell="D1" sqref="D1"/>
      <selection pane="bottomLeft" activeCell="A6" sqref="A6"/>
      <selection pane="bottomRight" activeCell="K6" sqref="K6:O85"/>
    </sheetView>
  </sheetViews>
  <sheetFormatPr defaultRowHeight="14.4" outlineLevelCol="1" x14ac:dyDescent="0.3"/>
  <cols>
    <col min="1" max="1" width="8.88671875" style="52"/>
    <col min="2" max="2" width="14.21875" style="53" hidden="1" customWidth="1" outlineLevel="1"/>
    <col min="3" max="3" width="15.44140625" style="54" customWidth="1" collapsed="1"/>
    <col min="4" max="4" width="21.6640625" style="20" customWidth="1"/>
    <col min="5" max="5" width="9" style="20" bestFit="1" customWidth="1"/>
    <col min="6" max="6" width="10.5546875" style="20" bestFit="1" customWidth="1"/>
    <col min="7" max="7" width="4.33203125" style="20" customWidth="1"/>
    <col min="8" max="8" width="49.33203125" style="20" customWidth="1"/>
    <col min="9" max="9" width="8.88671875" style="20"/>
    <col min="10" max="10" width="44.109375" style="20" customWidth="1"/>
    <col min="11" max="11" width="17.21875" style="25" customWidth="1" outlineLevel="1"/>
    <col min="12" max="12" width="12.77734375" style="22" bestFit="1" customWidth="1" outlineLevel="1"/>
    <col min="13" max="13" width="10.21875" style="22" bestFit="1" customWidth="1" outlineLevel="1"/>
    <col min="14" max="14" width="17.44140625" style="25" customWidth="1" outlineLevel="1"/>
    <col min="15" max="15" width="16.6640625" style="25" bestFit="1" customWidth="1" outlineLevel="1"/>
    <col min="16" max="16384" width="8.88671875" style="52"/>
  </cols>
  <sheetData>
    <row r="1" spans="2:15" x14ac:dyDescent="0.3">
      <c r="O1" s="27">
        <f>fx_DateStart</f>
        <v>44348</v>
      </c>
    </row>
    <row r="2" spans="2:15" x14ac:dyDescent="0.3">
      <c r="N2" s="52"/>
      <c r="O2" s="27">
        <f>fx_DateEnd</f>
        <v>44377</v>
      </c>
    </row>
    <row r="5" spans="2:15" x14ac:dyDescent="0.3">
      <c r="B5" s="53" t="s">
        <v>283</v>
      </c>
      <c r="C5" s="54" t="s">
        <v>284</v>
      </c>
      <c r="D5" s="20" t="s">
        <v>285</v>
      </c>
      <c r="E5" s="20" t="s">
        <v>286</v>
      </c>
      <c r="F5" s="20" t="s">
        <v>287</v>
      </c>
      <c r="G5" s="20" t="s">
        <v>288</v>
      </c>
      <c r="H5" s="20" t="s">
        <v>289</v>
      </c>
      <c r="I5" s="20" t="s">
        <v>290</v>
      </c>
      <c r="J5" s="20" t="s">
        <v>291</v>
      </c>
      <c r="K5" s="25" t="s">
        <v>506</v>
      </c>
      <c r="L5" s="25" t="s">
        <v>503</v>
      </c>
      <c r="M5" s="25" t="s">
        <v>504</v>
      </c>
      <c r="N5" s="25" t="s">
        <v>9</v>
      </c>
      <c r="O5" s="25" t="s">
        <v>505</v>
      </c>
    </row>
    <row r="6" spans="2:15" x14ac:dyDescent="0.3">
      <c r="B6" s="55">
        <v>43538</v>
      </c>
      <c r="C6" s="54">
        <v>44210</v>
      </c>
      <c r="D6" s="20" t="s">
        <v>292</v>
      </c>
      <c r="E6" s="20">
        <v>60000</v>
      </c>
      <c r="F6" s="20" t="s">
        <v>293</v>
      </c>
      <c r="H6" s="20" t="s">
        <v>294</v>
      </c>
      <c r="J6" s="20" t="s">
        <v>295</v>
      </c>
      <c r="K6" s="27"/>
    </row>
    <row r="7" spans="2:15" x14ac:dyDescent="0.3">
      <c r="B7" s="53">
        <v>43539</v>
      </c>
      <c r="C7" s="54">
        <v>43936</v>
      </c>
      <c r="D7" s="20" t="s">
        <v>296</v>
      </c>
      <c r="E7" s="20" t="s">
        <v>293</v>
      </c>
      <c r="F7" s="20">
        <v>16</v>
      </c>
      <c r="J7" s="20" t="s">
        <v>295</v>
      </c>
      <c r="K7" s="27"/>
    </row>
    <row r="8" spans="2:15" x14ac:dyDescent="0.3">
      <c r="B8" s="53">
        <v>43539</v>
      </c>
      <c r="C8" s="54">
        <v>44211</v>
      </c>
      <c r="D8" s="20" t="s">
        <v>296</v>
      </c>
      <c r="E8" s="20" t="s">
        <v>293</v>
      </c>
      <c r="F8" s="20">
        <v>20000</v>
      </c>
      <c r="H8" s="20" t="s">
        <v>297</v>
      </c>
      <c r="J8" s="20" t="s">
        <v>295</v>
      </c>
      <c r="K8" s="27"/>
    </row>
    <row r="9" spans="2:15" x14ac:dyDescent="0.3">
      <c r="B9" s="53">
        <v>43539</v>
      </c>
      <c r="C9" s="54">
        <v>44211</v>
      </c>
      <c r="D9" s="20" t="s">
        <v>298</v>
      </c>
      <c r="E9" s="20" t="s">
        <v>293</v>
      </c>
      <c r="F9" s="20">
        <v>4.8</v>
      </c>
      <c r="J9" s="20" t="s">
        <v>295</v>
      </c>
      <c r="K9" s="27"/>
    </row>
    <row r="10" spans="2:15" x14ac:dyDescent="0.3">
      <c r="B10" s="53">
        <v>43539</v>
      </c>
      <c r="C10" s="54">
        <v>44211</v>
      </c>
      <c r="D10" s="20" t="s">
        <v>298</v>
      </c>
      <c r="E10" s="20" t="s">
        <v>293</v>
      </c>
      <c r="F10" s="20">
        <v>6000</v>
      </c>
      <c r="H10" s="20" t="s">
        <v>297</v>
      </c>
      <c r="J10" s="20" t="s">
        <v>295</v>
      </c>
      <c r="K10" s="27"/>
    </row>
    <row r="11" spans="2:15" x14ac:dyDescent="0.3">
      <c r="B11" s="53">
        <v>43539</v>
      </c>
      <c r="C11" s="54">
        <v>44211</v>
      </c>
      <c r="D11" s="20" t="s">
        <v>299</v>
      </c>
      <c r="E11" s="20" t="s">
        <v>293</v>
      </c>
      <c r="F11" s="20">
        <v>120</v>
      </c>
      <c r="J11" s="20" t="s">
        <v>295</v>
      </c>
      <c r="K11" s="27"/>
    </row>
    <row r="12" spans="2:15" x14ac:dyDescent="0.3">
      <c r="B12" s="53">
        <v>43539</v>
      </c>
      <c r="C12" s="54">
        <v>44211</v>
      </c>
      <c r="D12" s="20" t="s">
        <v>299</v>
      </c>
      <c r="E12" s="20" t="s">
        <v>293</v>
      </c>
      <c r="F12" s="20">
        <v>200</v>
      </c>
      <c r="J12" s="20" t="s">
        <v>295</v>
      </c>
      <c r="K12" s="27"/>
    </row>
    <row r="13" spans="2:15" x14ac:dyDescent="0.3">
      <c r="B13" s="53">
        <v>43539</v>
      </c>
      <c r="C13" s="54">
        <v>44211</v>
      </c>
      <c r="D13" s="20" t="s">
        <v>299</v>
      </c>
      <c r="E13" s="20" t="s">
        <v>293</v>
      </c>
      <c r="F13" s="20">
        <v>20000</v>
      </c>
      <c r="H13" s="20" t="s">
        <v>300</v>
      </c>
      <c r="J13" s="20" t="s">
        <v>295</v>
      </c>
      <c r="K13" s="27"/>
    </row>
    <row r="14" spans="2:15" x14ac:dyDescent="0.3">
      <c r="B14" s="53">
        <v>43543</v>
      </c>
      <c r="C14" s="54">
        <v>44215</v>
      </c>
      <c r="D14" s="20" t="s">
        <v>301</v>
      </c>
      <c r="E14" s="20" t="s">
        <v>293</v>
      </c>
      <c r="F14" s="20">
        <v>48</v>
      </c>
      <c r="J14" s="20" t="s">
        <v>295</v>
      </c>
      <c r="K14" s="27"/>
    </row>
    <row r="15" spans="2:15" x14ac:dyDescent="0.3">
      <c r="B15" s="53">
        <v>43543</v>
      </c>
      <c r="C15" s="54">
        <v>44215</v>
      </c>
      <c r="D15" s="20" t="s">
        <v>301</v>
      </c>
      <c r="E15" s="20" t="s">
        <v>293</v>
      </c>
      <c r="F15" s="20">
        <v>80</v>
      </c>
      <c r="J15" s="20" t="s">
        <v>295</v>
      </c>
      <c r="K15" s="27"/>
    </row>
    <row r="16" spans="2:15" x14ac:dyDescent="0.3">
      <c r="B16" s="53">
        <v>43543</v>
      </c>
      <c r="C16" s="54">
        <v>44215</v>
      </c>
      <c r="D16" s="20" t="s">
        <v>301</v>
      </c>
      <c r="E16" s="20" t="s">
        <v>293</v>
      </c>
      <c r="F16" s="20">
        <v>8000</v>
      </c>
      <c r="H16" s="20" t="s">
        <v>300</v>
      </c>
      <c r="J16" s="20" t="s">
        <v>295</v>
      </c>
      <c r="K16" s="27"/>
    </row>
    <row r="17" spans="2:11" x14ac:dyDescent="0.3">
      <c r="B17" s="53">
        <v>43556</v>
      </c>
      <c r="C17" s="54">
        <v>44197</v>
      </c>
      <c r="D17" s="20" t="s">
        <v>302</v>
      </c>
      <c r="E17" s="20" t="s">
        <v>293</v>
      </c>
      <c r="F17" s="20">
        <v>30</v>
      </c>
      <c r="J17" s="20" t="s">
        <v>295</v>
      </c>
      <c r="K17" s="27"/>
    </row>
    <row r="18" spans="2:11" x14ac:dyDescent="0.3">
      <c r="B18" s="53">
        <v>43556</v>
      </c>
      <c r="C18" s="54">
        <v>44197</v>
      </c>
      <c r="D18" s="20" t="s">
        <v>302</v>
      </c>
      <c r="E18" s="20" t="s">
        <v>293</v>
      </c>
      <c r="F18" s="20">
        <v>50</v>
      </c>
      <c r="J18" s="20" t="s">
        <v>295</v>
      </c>
      <c r="K18" s="27"/>
    </row>
    <row r="19" spans="2:11" x14ac:dyDescent="0.3">
      <c r="B19" s="53">
        <v>43556</v>
      </c>
      <c r="C19" s="54">
        <v>44197</v>
      </c>
      <c r="D19" s="20" t="s">
        <v>302</v>
      </c>
      <c r="E19" s="20" t="s">
        <v>293</v>
      </c>
      <c r="F19" s="20">
        <v>5000</v>
      </c>
      <c r="H19" s="20" t="s">
        <v>300</v>
      </c>
      <c r="J19" s="20" t="s">
        <v>295</v>
      </c>
      <c r="K19" s="27"/>
    </row>
    <row r="20" spans="2:11" x14ac:dyDescent="0.3">
      <c r="B20" s="53">
        <v>43574</v>
      </c>
      <c r="C20" s="54">
        <v>43849</v>
      </c>
      <c r="D20" s="20" t="s">
        <v>303</v>
      </c>
      <c r="E20" s="20">
        <v>80000</v>
      </c>
      <c r="F20" s="20" t="s">
        <v>293</v>
      </c>
      <c r="H20" s="20" t="s">
        <v>304</v>
      </c>
      <c r="J20" s="20" t="s">
        <v>295</v>
      </c>
      <c r="K20" s="27"/>
    </row>
    <row r="21" spans="2:11" x14ac:dyDescent="0.3">
      <c r="B21" s="53">
        <v>43577</v>
      </c>
      <c r="C21" s="54">
        <v>44218</v>
      </c>
      <c r="D21" s="20" t="s">
        <v>305</v>
      </c>
      <c r="E21" s="20" t="s">
        <v>293</v>
      </c>
      <c r="F21" s="20">
        <v>34</v>
      </c>
      <c r="J21" s="20" t="s">
        <v>295</v>
      </c>
      <c r="K21" s="27"/>
    </row>
    <row r="22" spans="2:11" x14ac:dyDescent="0.3">
      <c r="B22" s="53">
        <v>43577</v>
      </c>
      <c r="C22" s="54">
        <v>44218</v>
      </c>
      <c r="D22" s="20" t="s">
        <v>305</v>
      </c>
      <c r="E22" s="20" t="s">
        <v>293</v>
      </c>
      <c r="F22" s="20">
        <v>42500</v>
      </c>
      <c r="H22" s="20" t="s">
        <v>297</v>
      </c>
      <c r="J22" s="20" t="s">
        <v>295</v>
      </c>
      <c r="K22" s="27"/>
    </row>
    <row r="23" spans="2:11" x14ac:dyDescent="0.3">
      <c r="B23" s="53">
        <v>43577</v>
      </c>
      <c r="C23" s="54">
        <v>44249</v>
      </c>
      <c r="D23" s="20" t="s">
        <v>306</v>
      </c>
      <c r="E23" s="20" t="s">
        <v>293</v>
      </c>
      <c r="F23" s="20">
        <v>22.95</v>
      </c>
      <c r="J23" s="20" t="s">
        <v>295</v>
      </c>
      <c r="K23" s="27"/>
    </row>
    <row r="24" spans="2:11" x14ac:dyDescent="0.3">
      <c r="B24" s="53">
        <v>43577</v>
      </c>
      <c r="C24" s="54">
        <v>44249</v>
      </c>
      <c r="D24" s="20" t="s">
        <v>306</v>
      </c>
      <c r="E24" s="20" t="s">
        <v>293</v>
      </c>
      <c r="F24" s="20">
        <v>25500</v>
      </c>
      <c r="H24" s="20" t="s">
        <v>297</v>
      </c>
      <c r="J24" s="20" t="s">
        <v>295</v>
      </c>
      <c r="K24" s="27"/>
    </row>
    <row r="25" spans="2:11" x14ac:dyDescent="0.3">
      <c r="B25" s="53">
        <v>43577</v>
      </c>
      <c r="C25" s="54">
        <v>44249</v>
      </c>
      <c r="D25" s="20" t="s">
        <v>307</v>
      </c>
      <c r="E25" s="20" t="s">
        <v>293</v>
      </c>
      <c r="F25" s="20">
        <v>72</v>
      </c>
      <c r="J25" s="20" t="s">
        <v>295</v>
      </c>
      <c r="K25" s="27"/>
    </row>
    <row r="26" spans="2:11" x14ac:dyDescent="0.3">
      <c r="B26" s="53">
        <v>43577</v>
      </c>
      <c r="C26" s="54">
        <v>44249</v>
      </c>
      <c r="D26" s="20" t="s">
        <v>307</v>
      </c>
      <c r="E26" s="20" t="s">
        <v>293</v>
      </c>
      <c r="F26" s="20">
        <v>120</v>
      </c>
      <c r="J26" s="20" t="s">
        <v>295</v>
      </c>
      <c r="K26" s="27"/>
    </row>
    <row r="27" spans="2:11" x14ac:dyDescent="0.3">
      <c r="B27" s="53">
        <v>43577</v>
      </c>
      <c r="C27" s="54">
        <v>44249</v>
      </c>
      <c r="D27" s="20" t="s">
        <v>307</v>
      </c>
      <c r="E27" s="20" t="s">
        <v>293</v>
      </c>
      <c r="F27" s="20">
        <v>12000</v>
      </c>
      <c r="H27" s="20" t="s">
        <v>300</v>
      </c>
      <c r="J27" s="20" t="s">
        <v>295</v>
      </c>
      <c r="K27" s="27"/>
    </row>
    <row r="28" spans="2:11" x14ac:dyDescent="0.3">
      <c r="B28" s="53">
        <v>43577</v>
      </c>
      <c r="C28" s="54">
        <v>44249</v>
      </c>
      <c r="D28" s="20" t="s">
        <v>308</v>
      </c>
      <c r="E28" s="20" t="s">
        <v>293</v>
      </c>
      <c r="F28" s="20">
        <v>1.19</v>
      </c>
      <c r="J28" s="20" t="s">
        <v>295</v>
      </c>
      <c r="K28" s="27"/>
    </row>
    <row r="29" spans="2:11" x14ac:dyDescent="0.3">
      <c r="B29" s="53">
        <v>43577</v>
      </c>
      <c r="C29" s="54">
        <v>44249</v>
      </c>
      <c r="D29" s="20" t="s">
        <v>308</v>
      </c>
      <c r="E29" s="20" t="s">
        <v>293</v>
      </c>
      <c r="F29" s="20">
        <v>119</v>
      </c>
      <c r="H29" s="20" t="s">
        <v>297</v>
      </c>
      <c r="J29" s="20" t="s">
        <v>295</v>
      </c>
      <c r="K29" s="27"/>
    </row>
    <row r="30" spans="2:11" x14ac:dyDescent="0.3">
      <c r="B30" s="53">
        <v>43592</v>
      </c>
      <c r="C30" s="54">
        <v>44234</v>
      </c>
      <c r="D30" s="20" t="s">
        <v>309</v>
      </c>
      <c r="E30" s="20" t="s">
        <v>293</v>
      </c>
      <c r="F30" s="20">
        <v>82.06</v>
      </c>
      <c r="H30" s="20" t="s">
        <v>297</v>
      </c>
      <c r="J30" s="20" t="s">
        <v>295</v>
      </c>
      <c r="K30" s="27"/>
    </row>
    <row r="31" spans="2:11" x14ac:dyDescent="0.3">
      <c r="B31" s="53">
        <v>43630</v>
      </c>
      <c r="C31" s="54">
        <v>44241</v>
      </c>
      <c r="D31" s="20" t="s">
        <v>310</v>
      </c>
      <c r="E31" s="20">
        <v>50000</v>
      </c>
      <c r="F31" s="20" t="s">
        <v>293</v>
      </c>
      <c r="H31" s="20" t="s">
        <v>294</v>
      </c>
      <c r="J31" s="20" t="s">
        <v>295</v>
      </c>
      <c r="K31" s="27"/>
    </row>
    <row r="32" spans="2:11" x14ac:dyDescent="0.3">
      <c r="B32" s="53">
        <v>43630</v>
      </c>
      <c r="C32" s="54">
        <v>44241</v>
      </c>
      <c r="D32" s="20" t="s">
        <v>311</v>
      </c>
      <c r="E32" s="20" t="s">
        <v>293</v>
      </c>
      <c r="F32" s="20">
        <v>2</v>
      </c>
      <c r="J32" s="20" t="s">
        <v>295</v>
      </c>
      <c r="K32" s="27"/>
    </row>
    <row r="33" spans="2:11" x14ac:dyDescent="0.3">
      <c r="B33" s="53">
        <v>43630</v>
      </c>
      <c r="C33" s="54">
        <v>44269</v>
      </c>
      <c r="D33" s="20" t="s">
        <v>312</v>
      </c>
      <c r="E33" s="20" t="s">
        <v>293</v>
      </c>
      <c r="F33" s="20">
        <v>2</v>
      </c>
      <c r="J33" s="20" t="s">
        <v>295</v>
      </c>
      <c r="K33" s="27"/>
    </row>
    <row r="34" spans="2:11" x14ac:dyDescent="0.3">
      <c r="B34" s="53">
        <v>43630</v>
      </c>
      <c r="C34" s="54">
        <v>44269</v>
      </c>
      <c r="D34" s="20" t="s">
        <v>312</v>
      </c>
      <c r="E34" s="20" t="s">
        <v>293</v>
      </c>
      <c r="F34" s="20">
        <v>11.34</v>
      </c>
      <c r="H34" s="20" t="s">
        <v>297</v>
      </c>
      <c r="J34" s="20" t="s">
        <v>295</v>
      </c>
      <c r="K34" s="27"/>
    </row>
    <row r="35" spans="2:11" x14ac:dyDescent="0.3">
      <c r="B35" s="53">
        <v>43634</v>
      </c>
      <c r="C35" s="54">
        <v>44273</v>
      </c>
      <c r="D35" s="20" t="s">
        <v>313</v>
      </c>
      <c r="E35" s="20" t="s">
        <v>293</v>
      </c>
      <c r="F35" s="20">
        <v>180</v>
      </c>
      <c r="J35" s="20" t="s">
        <v>295</v>
      </c>
      <c r="K35" s="27"/>
    </row>
    <row r="36" spans="2:11" x14ac:dyDescent="0.3">
      <c r="B36" s="53">
        <v>43634</v>
      </c>
      <c r="C36" s="54">
        <v>44273</v>
      </c>
      <c r="D36" s="20" t="s">
        <v>313</v>
      </c>
      <c r="E36" s="20" t="s">
        <v>293</v>
      </c>
      <c r="F36" s="20">
        <v>300</v>
      </c>
      <c r="J36" s="20" t="s">
        <v>295</v>
      </c>
      <c r="K36" s="27"/>
    </row>
    <row r="37" spans="2:11" x14ac:dyDescent="0.3">
      <c r="B37" s="53">
        <v>43634</v>
      </c>
      <c r="C37" s="54">
        <v>44273</v>
      </c>
      <c r="D37" s="20" t="s">
        <v>313</v>
      </c>
      <c r="E37" s="20" t="s">
        <v>293</v>
      </c>
      <c r="F37" s="20">
        <v>30000</v>
      </c>
      <c r="H37" s="20" t="s">
        <v>300</v>
      </c>
      <c r="J37" s="20" t="s">
        <v>295</v>
      </c>
      <c r="K37" s="27"/>
    </row>
    <row r="38" spans="2:11" x14ac:dyDescent="0.3">
      <c r="B38" s="53">
        <v>43647</v>
      </c>
      <c r="C38" s="54">
        <v>44256</v>
      </c>
      <c r="D38" s="20" t="s">
        <v>314</v>
      </c>
      <c r="E38" s="20" t="s">
        <v>293</v>
      </c>
      <c r="F38" s="20">
        <v>54</v>
      </c>
      <c r="J38" s="20" t="s">
        <v>295</v>
      </c>
      <c r="K38" s="27"/>
    </row>
    <row r="39" spans="2:11" x14ac:dyDescent="0.3">
      <c r="B39" s="53">
        <v>43647</v>
      </c>
      <c r="C39" s="54">
        <v>44256</v>
      </c>
      <c r="D39" s="20" t="s">
        <v>314</v>
      </c>
      <c r="E39" s="20" t="s">
        <v>293</v>
      </c>
      <c r="F39" s="20">
        <v>90</v>
      </c>
      <c r="J39" s="20" t="s">
        <v>295</v>
      </c>
      <c r="K39" s="27"/>
    </row>
    <row r="40" spans="2:11" x14ac:dyDescent="0.3">
      <c r="B40" s="53">
        <v>43647</v>
      </c>
      <c r="C40" s="54">
        <v>44256</v>
      </c>
      <c r="D40" s="20" t="s">
        <v>314</v>
      </c>
      <c r="E40" s="20" t="s">
        <v>293</v>
      </c>
      <c r="F40" s="20">
        <v>9000</v>
      </c>
      <c r="H40" s="20" t="s">
        <v>300</v>
      </c>
      <c r="J40" s="20" t="s">
        <v>295</v>
      </c>
      <c r="K40" s="27"/>
    </row>
    <row r="41" spans="2:11" x14ac:dyDescent="0.3">
      <c r="B41" s="53">
        <v>43650</v>
      </c>
      <c r="C41" s="54">
        <v>44259</v>
      </c>
      <c r="D41" s="20" t="s">
        <v>315</v>
      </c>
      <c r="E41" s="20" t="s">
        <v>293</v>
      </c>
      <c r="F41" s="20">
        <v>1.6</v>
      </c>
      <c r="J41" s="20" t="s">
        <v>295</v>
      </c>
      <c r="K41" s="27"/>
    </row>
    <row r="42" spans="2:11" x14ac:dyDescent="0.3">
      <c r="B42" s="53">
        <v>43650</v>
      </c>
      <c r="C42" s="54">
        <v>44259</v>
      </c>
      <c r="D42" s="20" t="s">
        <v>315</v>
      </c>
      <c r="E42" s="20" t="s">
        <v>293</v>
      </c>
      <c r="F42" s="20">
        <v>2000</v>
      </c>
      <c r="H42" s="20" t="s">
        <v>297</v>
      </c>
      <c r="J42" s="20" t="s">
        <v>295</v>
      </c>
      <c r="K42" s="27"/>
    </row>
    <row r="43" spans="2:11" x14ac:dyDescent="0.3">
      <c r="B43" s="53">
        <v>43650</v>
      </c>
      <c r="C43" s="54">
        <v>44259</v>
      </c>
      <c r="D43" s="20" t="s">
        <v>316</v>
      </c>
      <c r="E43" s="20" t="s">
        <v>293</v>
      </c>
      <c r="F43" s="20">
        <v>48</v>
      </c>
      <c r="J43" s="20" t="s">
        <v>295</v>
      </c>
      <c r="K43" s="27"/>
    </row>
    <row r="44" spans="2:11" x14ac:dyDescent="0.3">
      <c r="B44" s="53">
        <v>43650</v>
      </c>
      <c r="C44" s="54">
        <v>44259</v>
      </c>
      <c r="D44" s="20" t="s">
        <v>316</v>
      </c>
      <c r="E44" s="20" t="s">
        <v>293</v>
      </c>
      <c r="F44" s="20">
        <v>80</v>
      </c>
      <c r="J44" s="20" t="s">
        <v>295</v>
      </c>
      <c r="K44" s="27"/>
    </row>
    <row r="45" spans="2:11" x14ac:dyDescent="0.3">
      <c r="B45" s="53">
        <v>43650</v>
      </c>
      <c r="C45" s="54">
        <v>44259</v>
      </c>
      <c r="D45" s="20" t="s">
        <v>316</v>
      </c>
      <c r="E45" s="20" t="s">
        <v>293</v>
      </c>
      <c r="F45" s="20">
        <v>8000</v>
      </c>
      <c r="H45" s="20" t="s">
        <v>300</v>
      </c>
      <c r="J45" s="20" t="s">
        <v>295</v>
      </c>
      <c r="K45" s="27"/>
    </row>
    <row r="46" spans="2:11" x14ac:dyDescent="0.3">
      <c r="B46" s="53">
        <v>43655</v>
      </c>
      <c r="C46" s="54">
        <v>44264</v>
      </c>
      <c r="D46" s="20" t="s">
        <v>317</v>
      </c>
      <c r="E46" s="20">
        <v>45000</v>
      </c>
      <c r="F46" s="20" t="s">
        <v>293</v>
      </c>
      <c r="H46" s="20" t="s">
        <v>294</v>
      </c>
      <c r="J46" s="20" t="s">
        <v>295</v>
      </c>
      <c r="K46" s="27"/>
    </row>
    <row r="47" spans="2:11" x14ac:dyDescent="0.3">
      <c r="B47" s="53">
        <v>43655</v>
      </c>
      <c r="C47" s="54">
        <v>44264</v>
      </c>
      <c r="D47" s="20" t="s">
        <v>318</v>
      </c>
      <c r="E47" s="20" t="s">
        <v>293</v>
      </c>
      <c r="F47" s="20">
        <v>8</v>
      </c>
      <c r="J47" s="20" t="s">
        <v>295</v>
      </c>
      <c r="K47" s="27"/>
    </row>
    <row r="48" spans="2:11" x14ac:dyDescent="0.3">
      <c r="B48" s="53">
        <v>43655</v>
      </c>
      <c r="C48" s="54">
        <v>44295</v>
      </c>
      <c r="D48" s="20" t="s">
        <v>318</v>
      </c>
      <c r="E48" s="20" t="s">
        <v>293</v>
      </c>
      <c r="F48" s="20">
        <v>10000</v>
      </c>
      <c r="H48" s="20" t="s">
        <v>297</v>
      </c>
      <c r="J48" s="20" t="s">
        <v>295</v>
      </c>
      <c r="K48" s="27"/>
    </row>
    <row r="49" spans="2:11" x14ac:dyDescent="0.3">
      <c r="B49" s="53">
        <v>43658</v>
      </c>
      <c r="C49" s="54">
        <v>44298</v>
      </c>
      <c r="D49" s="20" t="s">
        <v>319</v>
      </c>
      <c r="E49" s="20">
        <v>9050</v>
      </c>
      <c r="F49" s="20" t="s">
        <v>293</v>
      </c>
      <c r="H49" s="20" t="s">
        <v>320</v>
      </c>
      <c r="J49" s="20" t="s">
        <v>295</v>
      </c>
      <c r="K49" s="27"/>
    </row>
    <row r="50" spans="2:11" x14ac:dyDescent="0.3">
      <c r="B50" s="53">
        <v>43658</v>
      </c>
      <c r="C50" s="54">
        <v>44298</v>
      </c>
      <c r="D50" s="20" t="s">
        <v>321</v>
      </c>
      <c r="E50" s="20">
        <v>40</v>
      </c>
      <c r="F50" s="20" t="s">
        <v>293</v>
      </c>
      <c r="H50" s="20" t="s">
        <v>320</v>
      </c>
      <c r="J50" s="20" t="s">
        <v>295</v>
      </c>
      <c r="K50" s="27"/>
    </row>
    <row r="51" spans="2:11" x14ac:dyDescent="0.3">
      <c r="B51" s="53">
        <v>43658</v>
      </c>
      <c r="C51" s="54">
        <v>44298</v>
      </c>
      <c r="D51" s="20" t="s">
        <v>322</v>
      </c>
      <c r="E51" s="20" t="s">
        <v>293</v>
      </c>
      <c r="F51" s="20">
        <v>351.63</v>
      </c>
      <c r="J51" s="20" t="s">
        <v>295</v>
      </c>
      <c r="K51" s="27"/>
    </row>
    <row r="52" spans="2:11" x14ac:dyDescent="0.3">
      <c r="B52" s="53">
        <v>43658</v>
      </c>
      <c r="C52" s="54">
        <v>44298</v>
      </c>
      <c r="D52" s="20" t="s">
        <v>322</v>
      </c>
      <c r="E52" s="20" t="s">
        <v>293</v>
      </c>
      <c r="F52" s="20">
        <v>43955</v>
      </c>
      <c r="H52" s="20" t="s">
        <v>297</v>
      </c>
      <c r="J52" s="20" t="s">
        <v>295</v>
      </c>
      <c r="K52" s="27"/>
    </row>
    <row r="53" spans="2:11" x14ac:dyDescent="0.3">
      <c r="B53" s="53">
        <v>43662</v>
      </c>
      <c r="C53" s="54">
        <v>44302</v>
      </c>
      <c r="D53" s="20" t="s">
        <v>323</v>
      </c>
      <c r="E53" s="20" t="s">
        <v>293</v>
      </c>
      <c r="F53" s="20">
        <v>2.09</v>
      </c>
      <c r="H53" s="20" t="s">
        <v>297</v>
      </c>
      <c r="J53" s="20" t="s">
        <v>295</v>
      </c>
      <c r="K53" s="27"/>
    </row>
    <row r="54" spans="2:11" x14ac:dyDescent="0.3">
      <c r="B54" s="53">
        <v>43662</v>
      </c>
      <c r="C54" s="54">
        <v>44302</v>
      </c>
      <c r="D54" s="20" t="s">
        <v>324</v>
      </c>
      <c r="E54" s="20" t="s">
        <v>293</v>
      </c>
      <c r="F54" s="20">
        <v>4.34</v>
      </c>
      <c r="H54" s="20" t="s">
        <v>297</v>
      </c>
      <c r="J54" s="20" t="s">
        <v>295</v>
      </c>
      <c r="K54" s="27"/>
    </row>
    <row r="55" spans="2:11" x14ac:dyDescent="0.3">
      <c r="B55" s="53">
        <v>43665</v>
      </c>
      <c r="C55" s="54">
        <v>44305</v>
      </c>
      <c r="D55" s="20" t="s">
        <v>325</v>
      </c>
      <c r="E55" s="20">
        <v>2075</v>
      </c>
      <c r="F55" s="20" t="s">
        <v>293</v>
      </c>
      <c r="H55" s="20" t="s">
        <v>326</v>
      </c>
      <c r="J55" s="20" t="s">
        <v>295</v>
      </c>
      <c r="K55" s="27"/>
    </row>
    <row r="56" spans="2:11" x14ac:dyDescent="0.3">
      <c r="B56" s="53">
        <v>43668</v>
      </c>
      <c r="C56" s="54">
        <v>44308</v>
      </c>
      <c r="D56" s="20" t="s">
        <v>327</v>
      </c>
      <c r="E56" s="20" t="s">
        <v>293</v>
      </c>
      <c r="F56" s="20">
        <v>1</v>
      </c>
      <c r="J56" s="20" t="s">
        <v>295</v>
      </c>
      <c r="K56" s="27"/>
    </row>
    <row r="57" spans="2:11" x14ac:dyDescent="0.3">
      <c r="B57" s="53">
        <v>43668</v>
      </c>
      <c r="C57" s="54">
        <v>44308</v>
      </c>
      <c r="D57" s="20" t="s">
        <v>327</v>
      </c>
      <c r="E57" s="20" t="s">
        <v>293</v>
      </c>
      <c r="F57" s="20">
        <v>179</v>
      </c>
      <c r="H57" s="20" t="s">
        <v>297</v>
      </c>
      <c r="J57" s="20" t="s">
        <v>295</v>
      </c>
      <c r="K57" s="27"/>
    </row>
    <row r="58" spans="2:11" x14ac:dyDescent="0.3">
      <c r="B58" s="53">
        <v>43668</v>
      </c>
      <c r="C58" s="54">
        <v>44308</v>
      </c>
      <c r="D58" s="20" t="s">
        <v>328</v>
      </c>
      <c r="E58" s="20" t="s">
        <v>293</v>
      </c>
      <c r="F58" s="20">
        <v>1</v>
      </c>
      <c r="J58" s="20" t="s">
        <v>295</v>
      </c>
      <c r="K58" s="27"/>
    </row>
    <row r="59" spans="2:11" x14ac:dyDescent="0.3">
      <c r="B59" s="53">
        <v>43668</v>
      </c>
      <c r="C59" s="54">
        <v>44308</v>
      </c>
      <c r="D59" s="20" t="s">
        <v>328</v>
      </c>
      <c r="E59" s="20" t="s">
        <v>293</v>
      </c>
      <c r="F59" s="20">
        <v>21.66</v>
      </c>
      <c r="H59" s="20" t="s">
        <v>297</v>
      </c>
      <c r="J59" s="20" t="s">
        <v>295</v>
      </c>
      <c r="K59" s="27"/>
    </row>
    <row r="60" spans="2:11" x14ac:dyDescent="0.3">
      <c r="B60" s="53">
        <v>43668</v>
      </c>
      <c r="C60" s="54">
        <v>44308</v>
      </c>
      <c r="D60" s="20" t="s">
        <v>329</v>
      </c>
      <c r="E60" s="20" t="s">
        <v>293</v>
      </c>
      <c r="F60" s="20">
        <v>1</v>
      </c>
      <c r="J60" s="20" t="s">
        <v>295</v>
      </c>
      <c r="K60" s="27"/>
    </row>
    <row r="61" spans="2:11" x14ac:dyDescent="0.3">
      <c r="B61" s="53">
        <v>43668</v>
      </c>
      <c r="C61" s="54">
        <v>44308</v>
      </c>
      <c r="D61" s="20" t="s">
        <v>329</v>
      </c>
      <c r="E61" s="20" t="s">
        <v>293</v>
      </c>
      <c r="F61" s="20">
        <v>5.9</v>
      </c>
      <c r="H61" s="20" t="s">
        <v>297</v>
      </c>
      <c r="J61" s="20" t="s">
        <v>295</v>
      </c>
      <c r="K61" s="27"/>
    </row>
    <row r="62" spans="2:11" x14ac:dyDescent="0.3">
      <c r="B62" s="53">
        <v>43668</v>
      </c>
      <c r="C62" s="54">
        <v>44308</v>
      </c>
      <c r="D62" s="20" t="s">
        <v>330</v>
      </c>
      <c r="E62" s="20" t="s">
        <v>293</v>
      </c>
      <c r="F62" s="20">
        <v>0.36</v>
      </c>
      <c r="H62" s="20" t="s">
        <v>297</v>
      </c>
      <c r="J62" s="20" t="s">
        <v>295</v>
      </c>
      <c r="K62" s="27"/>
    </row>
    <row r="63" spans="2:11" x14ac:dyDescent="0.3">
      <c r="B63" s="53">
        <v>43668</v>
      </c>
      <c r="C63" s="54">
        <v>44308</v>
      </c>
      <c r="D63" s="20" t="s">
        <v>330</v>
      </c>
      <c r="E63" s="20" t="s">
        <v>293</v>
      </c>
      <c r="F63" s="20">
        <v>1</v>
      </c>
      <c r="J63" s="20" t="s">
        <v>295</v>
      </c>
      <c r="K63" s="27"/>
    </row>
    <row r="64" spans="2:11" x14ac:dyDescent="0.3">
      <c r="B64" s="53">
        <v>43668</v>
      </c>
      <c r="C64" s="54">
        <v>44308</v>
      </c>
      <c r="D64" s="20" t="s">
        <v>331</v>
      </c>
      <c r="E64" s="20" t="s">
        <v>293</v>
      </c>
      <c r="F64" s="20">
        <v>1</v>
      </c>
      <c r="J64" s="20" t="s">
        <v>295</v>
      </c>
      <c r="K64" s="27"/>
    </row>
    <row r="65" spans="2:11" x14ac:dyDescent="0.3">
      <c r="B65" s="53">
        <v>43668</v>
      </c>
      <c r="C65" s="54">
        <v>44308</v>
      </c>
      <c r="D65" s="20" t="s">
        <v>331</v>
      </c>
      <c r="E65" s="20" t="s">
        <v>293</v>
      </c>
      <c r="F65" s="20">
        <v>5.9</v>
      </c>
      <c r="H65" s="20" t="s">
        <v>297</v>
      </c>
      <c r="J65" s="20" t="s">
        <v>295</v>
      </c>
      <c r="K65" s="27"/>
    </row>
    <row r="66" spans="2:11" x14ac:dyDescent="0.3">
      <c r="B66" s="53">
        <v>43668</v>
      </c>
      <c r="C66" s="54">
        <v>44308</v>
      </c>
      <c r="D66" s="20" t="s">
        <v>332</v>
      </c>
      <c r="E66" s="20" t="s">
        <v>293</v>
      </c>
      <c r="F66" s="20">
        <v>1</v>
      </c>
      <c r="J66" s="20" t="s">
        <v>295</v>
      </c>
      <c r="K66" s="27"/>
    </row>
    <row r="67" spans="2:11" x14ac:dyDescent="0.3">
      <c r="B67" s="53">
        <v>43668</v>
      </c>
      <c r="C67" s="54">
        <v>44308</v>
      </c>
      <c r="D67" s="20" t="s">
        <v>332</v>
      </c>
      <c r="E67" s="20" t="s">
        <v>293</v>
      </c>
      <c r="F67" s="20">
        <v>45</v>
      </c>
      <c r="H67" s="20" t="s">
        <v>297</v>
      </c>
      <c r="J67" s="20" t="s">
        <v>295</v>
      </c>
      <c r="K67" s="27"/>
    </row>
    <row r="68" spans="2:11" x14ac:dyDescent="0.3">
      <c r="B68" s="53">
        <v>43668</v>
      </c>
      <c r="C68" s="54">
        <v>44308</v>
      </c>
      <c r="D68" s="20" t="s">
        <v>333</v>
      </c>
      <c r="E68" s="20" t="s">
        <v>293</v>
      </c>
      <c r="F68" s="20">
        <v>1</v>
      </c>
      <c r="J68" s="20" t="s">
        <v>295</v>
      </c>
      <c r="K68" s="27"/>
    </row>
    <row r="69" spans="2:11" x14ac:dyDescent="0.3">
      <c r="B69" s="53">
        <v>43668</v>
      </c>
      <c r="C69" s="54">
        <v>44308</v>
      </c>
      <c r="D69" s="20" t="s">
        <v>333</v>
      </c>
      <c r="E69" s="20" t="s">
        <v>293</v>
      </c>
      <c r="F69" s="20">
        <v>308.16000000000003</v>
      </c>
      <c r="H69" s="20" t="s">
        <v>297</v>
      </c>
      <c r="J69" s="20" t="s">
        <v>295</v>
      </c>
      <c r="K69" s="27"/>
    </row>
    <row r="70" spans="2:11" x14ac:dyDescent="0.3">
      <c r="B70" s="53">
        <v>43668</v>
      </c>
      <c r="C70" s="54">
        <v>44308</v>
      </c>
      <c r="D70" s="20" t="s">
        <v>334</v>
      </c>
      <c r="E70" s="20" t="s">
        <v>293</v>
      </c>
      <c r="F70" s="20">
        <v>1</v>
      </c>
      <c r="J70" s="20" t="s">
        <v>295</v>
      </c>
      <c r="K70" s="27"/>
    </row>
    <row r="71" spans="2:11" x14ac:dyDescent="0.3">
      <c r="B71" s="53">
        <v>43668</v>
      </c>
      <c r="C71" s="54">
        <v>44308</v>
      </c>
      <c r="D71" s="20" t="s">
        <v>334</v>
      </c>
      <c r="E71" s="20" t="s">
        <v>293</v>
      </c>
      <c r="F71" s="20">
        <v>6.25</v>
      </c>
      <c r="H71" s="20" t="s">
        <v>297</v>
      </c>
      <c r="J71" s="20" t="s">
        <v>295</v>
      </c>
      <c r="K71" s="27"/>
    </row>
    <row r="72" spans="2:11" x14ac:dyDescent="0.3">
      <c r="B72" s="53">
        <v>43669</v>
      </c>
      <c r="C72" s="54">
        <v>44309</v>
      </c>
      <c r="D72" s="20" t="s">
        <v>335</v>
      </c>
      <c r="E72" s="20" t="s">
        <v>293</v>
      </c>
      <c r="F72" s="20">
        <v>8.82</v>
      </c>
      <c r="J72" s="20" t="s">
        <v>295</v>
      </c>
      <c r="K72" s="27"/>
    </row>
    <row r="73" spans="2:11" x14ac:dyDescent="0.3">
      <c r="B73" s="53">
        <v>43669</v>
      </c>
      <c r="C73" s="54">
        <v>44309</v>
      </c>
      <c r="D73" s="20" t="s">
        <v>335</v>
      </c>
      <c r="E73" s="20" t="s">
        <v>293</v>
      </c>
      <c r="F73" s="20">
        <v>14.7</v>
      </c>
      <c r="J73" s="20" t="s">
        <v>295</v>
      </c>
      <c r="K73" s="27"/>
    </row>
    <row r="74" spans="2:11" x14ac:dyDescent="0.3">
      <c r="B74" s="53">
        <v>43669</v>
      </c>
      <c r="C74" s="54">
        <v>44370</v>
      </c>
      <c r="D74" s="20" t="s">
        <v>335</v>
      </c>
      <c r="E74" s="20" t="s">
        <v>293</v>
      </c>
      <c r="F74" s="20">
        <v>1470</v>
      </c>
      <c r="H74" s="20" t="s">
        <v>300</v>
      </c>
      <c r="J74" s="20" t="s">
        <v>295</v>
      </c>
      <c r="K74" s="27"/>
    </row>
    <row r="75" spans="2:11" x14ac:dyDescent="0.3">
      <c r="B75" s="53">
        <v>43671</v>
      </c>
      <c r="C75" s="54">
        <v>44372</v>
      </c>
      <c r="D75" s="20" t="s">
        <v>336</v>
      </c>
      <c r="E75" s="20" t="s">
        <v>293</v>
      </c>
      <c r="F75" s="20">
        <v>1.25</v>
      </c>
      <c r="H75" s="20" t="s">
        <v>297</v>
      </c>
      <c r="J75" s="20" t="s">
        <v>295</v>
      </c>
      <c r="K75" s="27"/>
    </row>
    <row r="76" spans="2:11" x14ac:dyDescent="0.3">
      <c r="B76" s="53">
        <v>43685</v>
      </c>
      <c r="C76" s="54">
        <v>44355</v>
      </c>
      <c r="D76" s="20" t="s">
        <v>337</v>
      </c>
      <c r="E76" s="20">
        <v>50000</v>
      </c>
      <c r="F76" s="20" t="s">
        <v>293</v>
      </c>
      <c r="H76" s="20" t="s">
        <v>294</v>
      </c>
      <c r="J76" s="20" t="s">
        <v>295</v>
      </c>
      <c r="K76" s="27"/>
    </row>
    <row r="77" spans="2:11" x14ac:dyDescent="0.3">
      <c r="B77" s="53">
        <v>43685</v>
      </c>
      <c r="C77" s="54">
        <v>44355</v>
      </c>
      <c r="D77" s="20" t="s">
        <v>338</v>
      </c>
      <c r="E77" s="20">
        <v>2075</v>
      </c>
      <c r="F77" s="20" t="s">
        <v>293</v>
      </c>
      <c r="H77" s="20" t="s">
        <v>326</v>
      </c>
      <c r="J77" s="20" t="s">
        <v>295</v>
      </c>
      <c r="K77" s="27"/>
    </row>
    <row r="78" spans="2:11" x14ac:dyDescent="0.3">
      <c r="B78" s="53">
        <v>43685</v>
      </c>
      <c r="C78" s="54">
        <v>44355</v>
      </c>
      <c r="D78" s="20" t="s">
        <v>339</v>
      </c>
      <c r="E78" s="20" t="s">
        <v>293</v>
      </c>
      <c r="F78" s="20">
        <v>212.09</v>
      </c>
      <c r="J78" s="20" t="s">
        <v>295</v>
      </c>
      <c r="K78" s="27"/>
    </row>
    <row r="79" spans="2:11" x14ac:dyDescent="0.3">
      <c r="B79" s="53">
        <v>43685</v>
      </c>
      <c r="C79" s="54">
        <v>44355</v>
      </c>
      <c r="D79" s="20" t="s">
        <v>339</v>
      </c>
      <c r="E79" s="20" t="s">
        <v>293</v>
      </c>
      <c r="F79" s="20">
        <v>26510.71</v>
      </c>
      <c r="H79" s="20" t="s">
        <v>297</v>
      </c>
      <c r="J79" s="20" t="s">
        <v>295</v>
      </c>
      <c r="K79" s="27"/>
    </row>
    <row r="80" spans="2:11" x14ac:dyDescent="0.3">
      <c r="B80" s="53">
        <v>43686</v>
      </c>
      <c r="C80" s="54">
        <v>44356</v>
      </c>
      <c r="D80" s="20" t="s">
        <v>340</v>
      </c>
      <c r="E80" s="20" t="s">
        <v>293</v>
      </c>
      <c r="F80" s="20">
        <v>132</v>
      </c>
      <c r="J80" s="20" t="s">
        <v>295</v>
      </c>
      <c r="K80" s="27"/>
    </row>
    <row r="81" spans="2:11" x14ac:dyDescent="0.3">
      <c r="B81" s="53">
        <v>43686</v>
      </c>
      <c r="C81" s="54">
        <v>44356</v>
      </c>
      <c r="D81" s="20" t="s">
        <v>340</v>
      </c>
      <c r="E81" s="20" t="s">
        <v>293</v>
      </c>
      <c r="F81" s="20">
        <v>220</v>
      </c>
      <c r="J81" s="20" t="s">
        <v>295</v>
      </c>
      <c r="K81" s="27"/>
    </row>
    <row r="82" spans="2:11" x14ac:dyDescent="0.3">
      <c r="B82" s="53">
        <v>43686</v>
      </c>
      <c r="C82" s="54">
        <v>44356</v>
      </c>
      <c r="D82" s="20" t="s">
        <v>340</v>
      </c>
      <c r="E82" s="20" t="s">
        <v>293</v>
      </c>
      <c r="F82" s="20">
        <v>22000</v>
      </c>
      <c r="H82" s="20" t="s">
        <v>300</v>
      </c>
      <c r="J82" s="20" t="s">
        <v>295</v>
      </c>
      <c r="K82" s="27"/>
    </row>
    <row r="83" spans="2:11" x14ac:dyDescent="0.3">
      <c r="B83" s="53">
        <v>43691</v>
      </c>
      <c r="C83" s="54">
        <v>44361</v>
      </c>
      <c r="D83" s="20" t="s">
        <v>341</v>
      </c>
      <c r="E83" s="20" t="s">
        <v>293</v>
      </c>
      <c r="F83" s="20">
        <v>17.399999999999999</v>
      </c>
      <c r="J83" s="20" t="s">
        <v>295</v>
      </c>
      <c r="K83" s="27"/>
    </row>
    <row r="84" spans="2:11" x14ac:dyDescent="0.3">
      <c r="B84" s="53">
        <v>43691</v>
      </c>
      <c r="C84" s="54">
        <v>44361</v>
      </c>
      <c r="D84" s="20" t="s">
        <v>341</v>
      </c>
      <c r="E84" s="20" t="s">
        <v>293</v>
      </c>
      <c r="F84" s="20">
        <v>29</v>
      </c>
      <c r="J84" s="20" t="s">
        <v>295</v>
      </c>
      <c r="K84" s="27"/>
    </row>
    <row r="85" spans="2:11" x14ac:dyDescent="0.3">
      <c r="B85" s="53">
        <v>43691</v>
      </c>
      <c r="C85" s="54">
        <v>44361</v>
      </c>
      <c r="D85" s="20" t="s">
        <v>341</v>
      </c>
      <c r="E85" s="20" t="s">
        <v>293</v>
      </c>
      <c r="F85" s="20">
        <v>2900</v>
      </c>
      <c r="H85" s="20" t="s">
        <v>300</v>
      </c>
      <c r="J85" s="20" t="s">
        <v>295</v>
      </c>
      <c r="K85" s="27"/>
    </row>
  </sheetData>
  <autoFilter ref="B5:O85"/>
  <conditionalFormatting sqref="B1:J1048576">
    <cfRule type="expression" dxfId="27" priority="6">
      <formula>AND(#REF!=0,#REF!&lt;&gt;"")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K247"/>
  <sheetViews>
    <sheetView workbookViewId="0">
      <pane xSplit="2" ySplit="5" topLeftCell="C226" activePane="bottomRight" state="frozen"/>
      <selection pane="topRight" activeCell="C1" sqref="C1"/>
      <selection pane="bottomLeft" activeCell="A3" sqref="A3"/>
      <selection pane="bottomRight" activeCell="I6" sqref="I6:K247"/>
    </sheetView>
  </sheetViews>
  <sheetFormatPr defaultRowHeight="14.4" outlineLevelCol="1" x14ac:dyDescent="0.3"/>
  <cols>
    <col min="1" max="1" width="4.44140625" customWidth="1"/>
    <col min="2" max="2" width="8" customWidth="1"/>
    <col min="3" max="3" width="19.6640625" customWidth="1"/>
    <col min="4" max="4" width="18.6640625" customWidth="1"/>
    <col min="5" max="5" width="35.21875" customWidth="1"/>
    <col min="6" max="7" width="12.44140625" customWidth="1"/>
    <col min="8" max="8" width="21.33203125" bestFit="1" customWidth="1"/>
    <col min="9" max="9" width="13.5546875" style="13" customWidth="1" outlineLevel="1"/>
    <col min="10" max="10" width="12.88671875" style="13" bestFit="1" customWidth="1" outlineLevel="1"/>
    <col min="11" max="11" width="14.33203125" style="13" customWidth="1" outlineLevel="1"/>
  </cols>
  <sheetData>
    <row r="1" spans="2:11" x14ac:dyDescent="0.3">
      <c r="K1" s="27">
        <f>fx_DateStart</f>
        <v>44348</v>
      </c>
    </row>
    <row r="2" spans="2:11" x14ac:dyDescent="0.3">
      <c r="K2" s="27">
        <f>fx_DateEnd</f>
        <v>44377</v>
      </c>
    </row>
    <row r="4" spans="2:11" x14ac:dyDescent="0.3">
      <c r="K4" s="25"/>
    </row>
    <row r="5" spans="2:11" x14ac:dyDescent="0.3">
      <c r="B5" t="s">
        <v>348</v>
      </c>
      <c r="C5" t="s">
        <v>349</v>
      </c>
      <c r="D5" t="s">
        <v>44</v>
      </c>
      <c r="E5" t="s">
        <v>350</v>
      </c>
      <c r="F5" t="s">
        <v>351</v>
      </c>
      <c r="G5" t="s">
        <v>352</v>
      </c>
      <c r="H5" t="s">
        <v>353</v>
      </c>
      <c r="I5" s="13" t="s">
        <v>268</v>
      </c>
      <c r="J5" s="13" t="s">
        <v>9</v>
      </c>
      <c r="K5" s="13" t="s">
        <v>494</v>
      </c>
    </row>
    <row r="6" spans="2:11" x14ac:dyDescent="0.3">
      <c r="B6" s="9">
        <v>1</v>
      </c>
      <c r="C6" t="s">
        <v>493</v>
      </c>
      <c r="D6">
        <v>1000000010</v>
      </c>
      <c r="E6" t="s">
        <v>356</v>
      </c>
      <c r="F6">
        <v>0</v>
      </c>
      <c r="G6">
        <v>52102.65</v>
      </c>
      <c r="H6" t="s">
        <v>357</v>
      </c>
      <c r="I6" s="33"/>
    </row>
    <row r="7" spans="2:11" x14ac:dyDescent="0.3">
      <c r="B7">
        <v>2</v>
      </c>
      <c r="C7" t="s">
        <v>561</v>
      </c>
      <c r="D7">
        <v>1000000010</v>
      </c>
      <c r="E7" t="s">
        <v>356</v>
      </c>
      <c r="F7">
        <v>0</v>
      </c>
      <c r="G7">
        <v>705.51</v>
      </c>
      <c r="H7" t="s">
        <v>357</v>
      </c>
      <c r="I7" s="33"/>
    </row>
    <row r="8" spans="2:11" x14ac:dyDescent="0.3">
      <c r="B8">
        <v>3</v>
      </c>
      <c r="C8" t="s">
        <v>562</v>
      </c>
      <c r="D8">
        <v>1000000011</v>
      </c>
      <c r="E8" t="s">
        <v>359</v>
      </c>
      <c r="F8">
        <v>0</v>
      </c>
      <c r="G8">
        <v>22.88</v>
      </c>
      <c r="H8" t="s">
        <v>357</v>
      </c>
      <c r="I8" s="33"/>
    </row>
    <row r="9" spans="2:11" x14ac:dyDescent="0.3">
      <c r="B9">
        <v>4</v>
      </c>
      <c r="C9" t="s">
        <v>562</v>
      </c>
      <c r="D9">
        <v>1000000012</v>
      </c>
      <c r="E9" t="s">
        <v>360</v>
      </c>
      <c r="F9">
        <v>0</v>
      </c>
      <c r="G9">
        <v>16.2</v>
      </c>
      <c r="H9" t="s">
        <v>357</v>
      </c>
      <c r="I9" s="33"/>
    </row>
    <row r="10" spans="2:11" x14ac:dyDescent="0.3">
      <c r="B10">
        <v>5</v>
      </c>
      <c r="C10" t="s">
        <v>563</v>
      </c>
      <c r="D10">
        <v>1000000013</v>
      </c>
      <c r="E10" t="s">
        <v>362</v>
      </c>
      <c r="F10">
        <v>0</v>
      </c>
      <c r="G10">
        <v>43.09</v>
      </c>
      <c r="H10" t="s">
        <v>357</v>
      </c>
      <c r="I10" s="33"/>
    </row>
    <row r="11" spans="2:11" x14ac:dyDescent="0.3">
      <c r="B11">
        <v>6</v>
      </c>
      <c r="C11" t="s">
        <v>564</v>
      </c>
      <c r="D11">
        <v>1000000005</v>
      </c>
      <c r="E11" t="s">
        <v>364</v>
      </c>
      <c r="F11">
        <v>7854.1</v>
      </c>
      <c r="G11">
        <v>0</v>
      </c>
      <c r="H11" t="s">
        <v>357</v>
      </c>
      <c r="I11" s="33"/>
    </row>
    <row r="12" spans="2:11" x14ac:dyDescent="0.3">
      <c r="B12">
        <v>7</v>
      </c>
      <c r="C12" t="s">
        <v>564</v>
      </c>
      <c r="D12">
        <v>1000000014</v>
      </c>
      <c r="E12" t="s">
        <v>365</v>
      </c>
      <c r="F12">
        <v>0</v>
      </c>
      <c r="G12">
        <v>7.55</v>
      </c>
      <c r="H12" t="s">
        <v>357</v>
      </c>
      <c r="I12" s="33"/>
    </row>
    <row r="13" spans="2:11" x14ac:dyDescent="0.3">
      <c r="B13">
        <v>8</v>
      </c>
      <c r="C13" t="s">
        <v>564</v>
      </c>
      <c r="D13">
        <v>1000000015</v>
      </c>
      <c r="E13" t="s">
        <v>366</v>
      </c>
      <c r="F13">
        <v>0</v>
      </c>
      <c r="G13">
        <v>50.29</v>
      </c>
      <c r="H13" t="s">
        <v>357</v>
      </c>
      <c r="I13" s="33"/>
    </row>
    <row r="14" spans="2:11" x14ac:dyDescent="0.3">
      <c r="B14">
        <v>9</v>
      </c>
      <c r="C14" t="s">
        <v>565</v>
      </c>
      <c r="D14">
        <v>1000000016</v>
      </c>
      <c r="E14" t="s">
        <v>368</v>
      </c>
      <c r="F14">
        <v>0</v>
      </c>
      <c r="G14">
        <v>45</v>
      </c>
      <c r="H14" t="s">
        <v>357</v>
      </c>
      <c r="I14" s="33"/>
    </row>
    <row r="15" spans="2:11" x14ac:dyDescent="0.3">
      <c r="B15">
        <v>10</v>
      </c>
      <c r="C15" t="s">
        <v>566</v>
      </c>
      <c r="D15">
        <v>1000000017</v>
      </c>
      <c r="E15" t="s">
        <v>370</v>
      </c>
      <c r="F15">
        <v>0</v>
      </c>
      <c r="G15">
        <v>358.22</v>
      </c>
      <c r="H15" t="s">
        <v>357</v>
      </c>
      <c r="I15" s="33"/>
    </row>
    <row r="16" spans="2:11" x14ac:dyDescent="0.3">
      <c r="B16">
        <v>11</v>
      </c>
      <c r="C16" t="s">
        <v>566</v>
      </c>
      <c r="D16">
        <v>1000000018</v>
      </c>
      <c r="E16" t="s">
        <v>371</v>
      </c>
      <c r="F16">
        <v>0</v>
      </c>
      <c r="G16">
        <v>45</v>
      </c>
      <c r="H16" t="s">
        <v>357</v>
      </c>
      <c r="I16" s="33"/>
    </row>
    <row r="17" spans="2:9" x14ac:dyDescent="0.3">
      <c r="B17">
        <v>12</v>
      </c>
      <c r="C17" t="s">
        <v>566</v>
      </c>
      <c r="D17">
        <v>1000000005</v>
      </c>
      <c r="E17" t="s">
        <v>364</v>
      </c>
      <c r="F17">
        <v>19830.509999999998</v>
      </c>
      <c r="G17">
        <v>0</v>
      </c>
      <c r="H17" t="s">
        <v>357</v>
      </c>
      <c r="I17" s="33"/>
    </row>
    <row r="18" spans="2:9" x14ac:dyDescent="0.3">
      <c r="B18">
        <v>13</v>
      </c>
      <c r="C18" t="s">
        <v>566</v>
      </c>
      <c r="D18">
        <v>1000000019</v>
      </c>
      <c r="E18" t="s">
        <v>372</v>
      </c>
      <c r="F18">
        <v>0</v>
      </c>
      <c r="G18">
        <v>1025.0999999999999</v>
      </c>
      <c r="H18" t="s">
        <v>357</v>
      </c>
      <c r="I18" s="33"/>
    </row>
    <row r="19" spans="2:9" x14ac:dyDescent="0.3">
      <c r="B19">
        <v>14</v>
      </c>
      <c r="C19" t="s">
        <v>566</v>
      </c>
      <c r="D19">
        <v>1000000007</v>
      </c>
      <c r="E19" t="s">
        <v>373</v>
      </c>
      <c r="F19">
        <v>15266.37</v>
      </c>
      <c r="G19">
        <v>0</v>
      </c>
      <c r="H19" t="s">
        <v>357</v>
      </c>
      <c r="I19" s="33"/>
    </row>
    <row r="20" spans="2:9" x14ac:dyDescent="0.3">
      <c r="B20">
        <v>15</v>
      </c>
      <c r="C20" t="s">
        <v>566</v>
      </c>
      <c r="D20">
        <v>1000000007</v>
      </c>
      <c r="E20" t="s">
        <v>373</v>
      </c>
      <c r="F20">
        <v>6559.32</v>
      </c>
      <c r="G20">
        <v>0</v>
      </c>
      <c r="H20" t="s">
        <v>357</v>
      </c>
      <c r="I20" s="33"/>
    </row>
    <row r="21" spans="2:9" x14ac:dyDescent="0.3">
      <c r="B21">
        <v>16</v>
      </c>
      <c r="C21" t="s">
        <v>566</v>
      </c>
      <c r="D21">
        <v>1000000015</v>
      </c>
      <c r="E21" t="s">
        <v>366</v>
      </c>
      <c r="F21">
        <v>0</v>
      </c>
      <c r="G21">
        <v>230.64</v>
      </c>
      <c r="H21" t="s">
        <v>357</v>
      </c>
      <c r="I21" s="33"/>
    </row>
    <row r="22" spans="2:9" x14ac:dyDescent="0.3">
      <c r="B22">
        <v>17</v>
      </c>
      <c r="C22" t="s">
        <v>567</v>
      </c>
      <c r="D22">
        <v>1000000020</v>
      </c>
      <c r="E22" t="s">
        <v>375</v>
      </c>
      <c r="F22">
        <v>0</v>
      </c>
      <c r="G22">
        <v>1800</v>
      </c>
      <c r="H22" t="s">
        <v>357</v>
      </c>
      <c r="I22" s="33"/>
    </row>
    <row r="23" spans="2:9" x14ac:dyDescent="0.3">
      <c r="B23">
        <v>18</v>
      </c>
      <c r="C23" t="s">
        <v>567</v>
      </c>
      <c r="D23">
        <v>1000000004</v>
      </c>
      <c r="E23" t="s">
        <v>376</v>
      </c>
      <c r="F23">
        <v>503.39</v>
      </c>
      <c r="G23">
        <v>0</v>
      </c>
      <c r="H23" t="s">
        <v>357</v>
      </c>
      <c r="I23" s="33"/>
    </row>
    <row r="24" spans="2:9" x14ac:dyDescent="0.3">
      <c r="B24">
        <v>19</v>
      </c>
      <c r="C24" t="s">
        <v>567</v>
      </c>
      <c r="D24">
        <v>1000000005</v>
      </c>
      <c r="E24" t="s">
        <v>364</v>
      </c>
      <c r="F24">
        <v>22881.360000000001</v>
      </c>
      <c r="G24">
        <v>0</v>
      </c>
      <c r="H24" t="s">
        <v>357</v>
      </c>
      <c r="I24" s="33"/>
    </row>
    <row r="25" spans="2:9" x14ac:dyDescent="0.3">
      <c r="B25">
        <v>20</v>
      </c>
      <c r="C25" t="s">
        <v>567</v>
      </c>
      <c r="E25" t="s">
        <v>377</v>
      </c>
      <c r="F25">
        <v>0</v>
      </c>
      <c r="G25">
        <v>10000</v>
      </c>
      <c r="H25" t="s">
        <v>357</v>
      </c>
      <c r="I25" s="33"/>
    </row>
    <row r="26" spans="2:9" x14ac:dyDescent="0.3">
      <c r="B26">
        <v>21</v>
      </c>
      <c r="C26" t="s">
        <v>568</v>
      </c>
      <c r="D26">
        <v>1000000001</v>
      </c>
      <c r="E26" t="s">
        <v>379</v>
      </c>
      <c r="F26">
        <v>233.38</v>
      </c>
      <c r="G26">
        <v>0</v>
      </c>
      <c r="H26" t="s">
        <v>357</v>
      </c>
      <c r="I26" s="33"/>
    </row>
    <row r="27" spans="2:9" x14ac:dyDescent="0.3">
      <c r="B27">
        <v>22</v>
      </c>
      <c r="C27" t="s">
        <v>568</v>
      </c>
      <c r="D27">
        <v>1000000005</v>
      </c>
      <c r="E27" t="s">
        <v>364</v>
      </c>
      <c r="F27">
        <v>15369.27</v>
      </c>
      <c r="G27">
        <v>0</v>
      </c>
      <c r="H27" t="s">
        <v>357</v>
      </c>
      <c r="I27" s="33"/>
    </row>
    <row r="28" spans="2:9" x14ac:dyDescent="0.3">
      <c r="B28">
        <v>23</v>
      </c>
      <c r="C28" t="s">
        <v>569</v>
      </c>
      <c r="D28">
        <v>1000000003</v>
      </c>
      <c r="E28" t="s">
        <v>381</v>
      </c>
      <c r="F28">
        <v>218.14</v>
      </c>
      <c r="G28">
        <v>0</v>
      </c>
      <c r="H28" t="s">
        <v>357</v>
      </c>
      <c r="I28" s="33"/>
    </row>
    <row r="29" spans="2:9" x14ac:dyDescent="0.3">
      <c r="B29">
        <v>24</v>
      </c>
      <c r="C29" t="s">
        <v>570</v>
      </c>
      <c r="D29">
        <v>1000000010</v>
      </c>
      <c r="E29" t="s">
        <v>356</v>
      </c>
      <c r="F29">
        <v>0</v>
      </c>
      <c r="G29">
        <v>35765.629999999997</v>
      </c>
      <c r="H29" t="s">
        <v>357</v>
      </c>
      <c r="I29" s="33"/>
    </row>
    <row r="30" spans="2:9" x14ac:dyDescent="0.3">
      <c r="B30">
        <v>25</v>
      </c>
      <c r="C30" t="s">
        <v>570</v>
      </c>
      <c r="D30">
        <v>1000000010</v>
      </c>
      <c r="E30" t="s">
        <v>356</v>
      </c>
      <c r="F30">
        <v>0</v>
      </c>
      <c r="G30">
        <v>42617.1</v>
      </c>
      <c r="H30" t="s">
        <v>357</v>
      </c>
      <c r="I30" s="33"/>
    </row>
    <row r="31" spans="2:9" x14ac:dyDescent="0.3">
      <c r="B31">
        <v>26</v>
      </c>
      <c r="C31" t="s">
        <v>570</v>
      </c>
      <c r="D31">
        <v>1000000022</v>
      </c>
      <c r="E31" t="s">
        <v>383</v>
      </c>
      <c r="F31">
        <v>0</v>
      </c>
      <c r="G31">
        <v>305.08</v>
      </c>
      <c r="H31" t="s">
        <v>357</v>
      </c>
      <c r="I31" s="33"/>
    </row>
    <row r="32" spans="2:9" x14ac:dyDescent="0.3">
      <c r="B32">
        <v>27</v>
      </c>
      <c r="C32" t="s">
        <v>571</v>
      </c>
      <c r="D32">
        <v>1000000023</v>
      </c>
      <c r="E32" t="s">
        <v>385</v>
      </c>
      <c r="F32">
        <v>0</v>
      </c>
      <c r="G32">
        <v>31.5</v>
      </c>
      <c r="H32" t="s">
        <v>357</v>
      </c>
      <c r="I32" s="33"/>
    </row>
    <row r="33" spans="2:9" x14ac:dyDescent="0.3">
      <c r="B33">
        <v>28</v>
      </c>
      <c r="C33" t="s">
        <v>571</v>
      </c>
      <c r="D33">
        <v>1000000007</v>
      </c>
      <c r="E33" t="s">
        <v>373</v>
      </c>
      <c r="F33">
        <v>15626.37</v>
      </c>
      <c r="G33">
        <v>0</v>
      </c>
      <c r="H33" t="s">
        <v>357</v>
      </c>
      <c r="I33" s="33"/>
    </row>
    <row r="34" spans="2:9" x14ac:dyDescent="0.3">
      <c r="B34">
        <v>29</v>
      </c>
      <c r="C34" t="s">
        <v>572</v>
      </c>
      <c r="D34">
        <v>1000000024</v>
      </c>
      <c r="E34" t="s">
        <v>387</v>
      </c>
      <c r="F34">
        <v>0</v>
      </c>
      <c r="G34">
        <v>0.34</v>
      </c>
      <c r="H34" t="s">
        <v>357</v>
      </c>
      <c r="I34" s="33"/>
    </row>
    <row r="35" spans="2:9" x14ac:dyDescent="0.3">
      <c r="B35">
        <v>30</v>
      </c>
      <c r="C35" t="s">
        <v>573</v>
      </c>
      <c r="D35">
        <v>1000000025</v>
      </c>
      <c r="E35" t="s">
        <v>389</v>
      </c>
      <c r="F35">
        <v>0</v>
      </c>
      <c r="G35">
        <v>7000</v>
      </c>
      <c r="H35" t="s">
        <v>357</v>
      </c>
      <c r="I35" s="33"/>
    </row>
    <row r="36" spans="2:9" x14ac:dyDescent="0.3">
      <c r="B36">
        <v>31</v>
      </c>
      <c r="C36" t="s">
        <v>573</v>
      </c>
      <c r="D36">
        <v>1000000026</v>
      </c>
      <c r="E36" t="s">
        <v>390</v>
      </c>
      <c r="F36">
        <v>0</v>
      </c>
      <c r="G36">
        <v>90</v>
      </c>
      <c r="H36" t="s">
        <v>357</v>
      </c>
      <c r="I36" s="33"/>
    </row>
    <row r="37" spans="2:9" x14ac:dyDescent="0.3">
      <c r="B37">
        <v>32</v>
      </c>
      <c r="C37" t="s">
        <v>573</v>
      </c>
      <c r="D37">
        <v>1000000005</v>
      </c>
      <c r="E37" t="s">
        <v>364</v>
      </c>
      <c r="F37">
        <v>4576.2700000000004</v>
      </c>
      <c r="G37">
        <v>0</v>
      </c>
      <c r="H37" t="s">
        <v>357</v>
      </c>
      <c r="I37" s="33"/>
    </row>
    <row r="38" spans="2:9" x14ac:dyDescent="0.3">
      <c r="B38">
        <v>33</v>
      </c>
      <c r="C38" t="s">
        <v>573</v>
      </c>
      <c r="D38">
        <v>1000000027</v>
      </c>
      <c r="E38" t="s">
        <v>391</v>
      </c>
      <c r="F38">
        <v>1525.42</v>
      </c>
      <c r="G38">
        <v>0</v>
      </c>
      <c r="H38" t="s">
        <v>357</v>
      </c>
      <c r="I38" s="33"/>
    </row>
    <row r="39" spans="2:9" x14ac:dyDescent="0.3">
      <c r="B39">
        <v>34</v>
      </c>
      <c r="C39" t="s">
        <v>574</v>
      </c>
      <c r="D39">
        <v>1000000023</v>
      </c>
      <c r="E39" t="s">
        <v>385</v>
      </c>
      <c r="F39">
        <v>0</v>
      </c>
      <c r="G39">
        <v>139.86000000000001</v>
      </c>
      <c r="H39" t="s">
        <v>357</v>
      </c>
      <c r="I39" s="33"/>
    </row>
    <row r="40" spans="2:9" x14ac:dyDescent="0.3">
      <c r="B40">
        <v>35</v>
      </c>
      <c r="C40" t="s">
        <v>574</v>
      </c>
      <c r="D40">
        <v>1000000023</v>
      </c>
      <c r="E40" t="s">
        <v>385</v>
      </c>
      <c r="F40">
        <v>0</v>
      </c>
      <c r="G40">
        <v>31.5</v>
      </c>
      <c r="H40" t="s">
        <v>357</v>
      </c>
      <c r="I40" s="33"/>
    </row>
    <row r="41" spans="2:9" x14ac:dyDescent="0.3">
      <c r="B41">
        <v>36</v>
      </c>
      <c r="C41" t="s">
        <v>574</v>
      </c>
      <c r="D41">
        <v>1000000023</v>
      </c>
      <c r="E41" t="s">
        <v>385</v>
      </c>
      <c r="F41">
        <v>0</v>
      </c>
      <c r="G41">
        <v>16.2</v>
      </c>
      <c r="H41" t="s">
        <v>357</v>
      </c>
      <c r="I41" s="33"/>
    </row>
    <row r="42" spans="2:9" x14ac:dyDescent="0.3">
      <c r="B42">
        <v>37</v>
      </c>
      <c r="C42" t="s">
        <v>574</v>
      </c>
      <c r="D42">
        <v>1000000006</v>
      </c>
      <c r="E42" t="s">
        <v>393</v>
      </c>
      <c r="F42">
        <v>67.12</v>
      </c>
      <c r="G42">
        <v>0</v>
      </c>
      <c r="I42" s="33"/>
    </row>
    <row r="43" spans="2:9" x14ac:dyDescent="0.3">
      <c r="B43">
        <v>38</v>
      </c>
      <c r="C43" t="s">
        <v>574</v>
      </c>
      <c r="D43">
        <v>1000000006</v>
      </c>
      <c r="E43" t="s">
        <v>393</v>
      </c>
      <c r="F43">
        <v>67.12</v>
      </c>
      <c r="G43">
        <v>0</v>
      </c>
      <c r="I43" s="33"/>
    </row>
    <row r="44" spans="2:9" x14ac:dyDescent="0.3">
      <c r="B44">
        <v>39</v>
      </c>
      <c r="C44" t="s">
        <v>574</v>
      </c>
      <c r="D44">
        <v>1000000006</v>
      </c>
      <c r="E44" t="s">
        <v>393</v>
      </c>
      <c r="F44">
        <v>77.03</v>
      </c>
      <c r="G44">
        <v>0</v>
      </c>
      <c r="I44" s="33"/>
    </row>
    <row r="45" spans="2:9" x14ac:dyDescent="0.3">
      <c r="B45">
        <v>40</v>
      </c>
      <c r="C45" t="s">
        <v>574</v>
      </c>
      <c r="D45">
        <v>1000000006</v>
      </c>
      <c r="E45" t="s">
        <v>393</v>
      </c>
      <c r="F45">
        <v>26.7</v>
      </c>
      <c r="G45">
        <v>0</v>
      </c>
      <c r="I45" s="33"/>
    </row>
    <row r="46" spans="2:9" x14ac:dyDescent="0.3">
      <c r="B46">
        <v>41</v>
      </c>
      <c r="C46" t="s">
        <v>574</v>
      </c>
      <c r="D46">
        <v>1000000006</v>
      </c>
      <c r="E46" t="s">
        <v>393</v>
      </c>
      <c r="F46">
        <v>100.68</v>
      </c>
      <c r="G46">
        <v>0</v>
      </c>
      <c r="I46" s="33"/>
    </row>
    <row r="47" spans="2:9" x14ac:dyDescent="0.3">
      <c r="B47">
        <v>42</v>
      </c>
      <c r="C47" t="s">
        <v>574</v>
      </c>
      <c r="D47">
        <v>1000000006</v>
      </c>
      <c r="E47" t="s">
        <v>393</v>
      </c>
      <c r="F47">
        <v>33.56</v>
      </c>
      <c r="G47">
        <v>0</v>
      </c>
      <c r="I47" s="33"/>
    </row>
    <row r="48" spans="2:9" x14ac:dyDescent="0.3">
      <c r="B48">
        <v>43</v>
      </c>
      <c r="C48" t="s">
        <v>575</v>
      </c>
      <c r="D48">
        <v>1000000023</v>
      </c>
      <c r="E48" t="s">
        <v>385</v>
      </c>
      <c r="F48">
        <v>0</v>
      </c>
      <c r="G48">
        <v>25.2</v>
      </c>
      <c r="H48" t="s">
        <v>357</v>
      </c>
      <c r="I48" s="33"/>
    </row>
    <row r="49" spans="2:9" x14ac:dyDescent="0.3">
      <c r="B49">
        <v>44</v>
      </c>
      <c r="C49" t="s">
        <v>575</v>
      </c>
      <c r="D49">
        <v>1000000028</v>
      </c>
      <c r="E49" t="s">
        <v>395</v>
      </c>
      <c r="F49">
        <v>533.11</v>
      </c>
      <c r="G49">
        <v>0</v>
      </c>
      <c r="H49" t="s">
        <v>357</v>
      </c>
      <c r="I49" s="33"/>
    </row>
    <row r="50" spans="2:9" x14ac:dyDescent="0.3">
      <c r="B50">
        <v>45</v>
      </c>
      <c r="C50" t="s">
        <v>576</v>
      </c>
      <c r="D50">
        <v>1000000009</v>
      </c>
      <c r="E50" t="s">
        <v>397</v>
      </c>
      <c r="F50">
        <v>410.3</v>
      </c>
      <c r="G50">
        <v>0</v>
      </c>
      <c r="H50" t="s">
        <v>357</v>
      </c>
      <c r="I50" s="33"/>
    </row>
    <row r="51" spans="2:9" x14ac:dyDescent="0.3">
      <c r="B51">
        <v>46</v>
      </c>
      <c r="C51" t="s">
        <v>577</v>
      </c>
      <c r="D51">
        <v>1000000005</v>
      </c>
      <c r="E51" t="s">
        <v>364</v>
      </c>
      <c r="F51">
        <v>5879.62</v>
      </c>
      <c r="G51">
        <v>0</v>
      </c>
      <c r="H51" t="s">
        <v>357</v>
      </c>
      <c r="I51" s="33"/>
    </row>
    <row r="52" spans="2:9" x14ac:dyDescent="0.3">
      <c r="B52">
        <v>47</v>
      </c>
      <c r="C52" t="s">
        <v>578</v>
      </c>
      <c r="D52">
        <v>1000000026</v>
      </c>
      <c r="E52" t="s">
        <v>390</v>
      </c>
      <c r="F52">
        <v>0</v>
      </c>
      <c r="G52">
        <v>113.4</v>
      </c>
      <c r="H52" t="s">
        <v>357</v>
      </c>
      <c r="I52" s="33"/>
    </row>
    <row r="53" spans="2:9" x14ac:dyDescent="0.3">
      <c r="B53">
        <v>48</v>
      </c>
      <c r="C53" t="s">
        <v>578</v>
      </c>
      <c r="D53">
        <v>1000000003</v>
      </c>
      <c r="E53" t="s">
        <v>381</v>
      </c>
      <c r="F53">
        <v>362.29</v>
      </c>
      <c r="G53">
        <v>0</v>
      </c>
      <c r="H53" t="s">
        <v>357</v>
      </c>
      <c r="I53" s="33"/>
    </row>
    <row r="54" spans="2:9" x14ac:dyDescent="0.3">
      <c r="B54">
        <v>49</v>
      </c>
      <c r="C54" t="s">
        <v>578</v>
      </c>
      <c r="D54">
        <v>1000000013</v>
      </c>
      <c r="E54" t="s">
        <v>362</v>
      </c>
      <c r="F54">
        <v>0</v>
      </c>
      <c r="G54">
        <v>43.09</v>
      </c>
      <c r="H54" t="s">
        <v>357</v>
      </c>
      <c r="I54" s="33"/>
    </row>
    <row r="55" spans="2:9" x14ac:dyDescent="0.3">
      <c r="B55">
        <v>50</v>
      </c>
      <c r="C55" t="s">
        <v>579</v>
      </c>
      <c r="D55">
        <v>1000000001</v>
      </c>
      <c r="E55" t="s">
        <v>379</v>
      </c>
      <c r="F55">
        <v>964.82</v>
      </c>
      <c r="G55">
        <v>0</v>
      </c>
      <c r="H55" t="s">
        <v>357</v>
      </c>
      <c r="I55" s="33"/>
    </row>
    <row r="56" spans="2:9" x14ac:dyDescent="0.3">
      <c r="B56">
        <v>51</v>
      </c>
      <c r="C56" t="s">
        <v>579</v>
      </c>
      <c r="D56">
        <v>1000000010</v>
      </c>
      <c r="E56" t="s">
        <v>356</v>
      </c>
      <c r="F56">
        <v>0</v>
      </c>
      <c r="G56">
        <v>48937</v>
      </c>
      <c r="H56" t="s">
        <v>357</v>
      </c>
      <c r="I56" s="33"/>
    </row>
    <row r="57" spans="2:9" x14ac:dyDescent="0.3">
      <c r="B57">
        <v>52</v>
      </c>
      <c r="C57" t="s">
        <v>579</v>
      </c>
      <c r="D57">
        <v>1000000011</v>
      </c>
      <c r="E57" t="s">
        <v>359</v>
      </c>
      <c r="F57">
        <v>0</v>
      </c>
      <c r="G57">
        <v>22.88</v>
      </c>
      <c r="H57" t="s">
        <v>357</v>
      </c>
      <c r="I57" s="33"/>
    </row>
    <row r="58" spans="2:9" x14ac:dyDescent="0.3">
      <c r="B58">
        <v>53</v>
      </c>
      <c r="C58" t="s">
        <v>579</v>
      </c>
      <c r="D58">
        <v>1000000019</v>
      </c>
      <c r="E58" t="s">
        <v>372</v>
      </c>
      <c r="F58">
        <v>0</v>
      </c>
      <c r="G58">
        <v>1025.0999999999999</v>
      </c>
      <c r="H58" t="s">
        <v>357</v>
      </c>
      <c r="I58" s="33"/>
    </row>
    <row r="59" spans="2:9" x14ac:dyDescent="0.3">
      <c r="B59">
        <v>54</v>
      </c>
      <c r="C59" t="s">
        <v>580</v>
      </c>
      <c r="D59">
        <v>1000000004</v>
      </c>
      <c r="E59" t="s">
        <v>376</v>
      </c>
      <c r="F59">
        <v>3299.16</v>
      </c>
      <c r="G59">
        <v>0</v>
      </c>
      <c r="H59" t="s">
        <v>357</v>
      </c>
      <c r="I59" s="33"/>
    </row>
    <row r="60" spans="2:9" x14ac:dyDescent="0.3">
      <c r="B60">
        <v>55</v>
      </c>
      <c r="C60" t="s">
        <v>580</v>
      </c>
      <c r="D60">
        <v>1000000005</v>
      </c>
      <c r="E60" t="s">
        <v>364</v>
      </c>
      <c r="F60">
        <v>5116.71</v>
      </c>
      <c r="G60">
        <v>0</v>
      </c>
      <c r="H60" t="s">
        <v>357</v>
      </c>
      <c r="I60" s="33"/>
    </row>
    <row r="61" spans="2:9" x14ac:dyDescent="0.3">
      <c r="B61">
        <v>56</v>
      </c>
      <c r="C61" t="s">
        <v>580</v>
      </c>
      <c r="D61">
        <v>1000000007</v>
      </c>
      <c r="E61" t="s">
        <v>373</v>
      </c>
      <c r="F61">
        <v>18826.36</v>
      </c>
      <c r="G61">
        <v>0</v>
      </c>
      <c r="H61" t="s">
        <v>357</v>
      </c>
      <c r="I61" s="33"/>
    </row>
    <row r="62" spans="2:9" x14ac:dyDescent="0.3">
      <c r="B62">
        <v>57</v>
      </c>
      <c r="C62" t="s">
        <v>581</v>
      </c>
      <c r="D62">
        <v>1000000004</v>
      </c>
      <c r="E62" t="s">
        <v>376</v>
      </c>
      <c r="F62">
        <v>26.7</v>
      </c>
      <c r="G62">
        <v>0</v>
      </c>
      <c r="H62" t="s">
        <v>357</v>
      </c>
      <c r="I62" s="33"/>
    </row>
    <row r="63" spans="2:9" x14ac:dyDescent="0.3">
      <c r="B63">
        <v>58</v>
      </c>
      <c r="C63" t="s">
        <v>581</v>
      </c>
      <c r="E63" t="s">
        <v>377</v>
      </c>
      <c r="F63">
        <v>0</v>
      </c>
      <c r="G63">
        <v>65000</v>
      </c>
      <c r="H63" t="s">
        <v>357</v>
      </c>
      <c r="I63" s="33"/>
    </row>
    <row r="64" spans="2:9" x14ac:dyDescent="0.3">
      <c r="B64">
        <v>59</v>
      </c>
      <c r="C64" t="s">
        <v>581</v>
      </c>
      <c r="D64">
        <v>1000000015</v>
      </c>
      <c r="E64" t="s">
        <v>366</v>
      </c>
      <c r="F64">
        <v>0</v>
      </c>
      <c r="G64">
        <v>200.99</v>
      </c>
      <c r="H64" t="s">
        <v>357</v>
      </c>
      <c r="I64" s="33"/>
    </row>
    <row r="65" spans="2:9" x14ac:dyDescent="0.3">
      <c r="B65">
        <v>60</v>
      </c>
      <c r="C65" t="s">
        <v>582</v>
      </c>
      <c r="D65">
        <v>1000000014</v>
      </c>
      <c r="E65" t="s">
        <v>365</v>
      </c>
      <c r="F65">
        <v>0</v>
      </c>
      <c r="G65">
        <v>9.19</v>
      </c>
      <c r="H65" t="s">
        <v>357</v>
      </c>
      <c r="I65" s="33"/>
    </row>
    <row r="66" spans="2:9" x14ac:dyDescent="0.3">
      <c r="B66">
        <v>61</v>
      </c>
      <c r="C66" t="s">
        <v>583</v>
      </c>
      <c r="D66">
        <v>1000000001</v>
      </c>
      <c r="E66" t="s">
        <v>379</v>
      </c>
      <c r="F66">
        <v>127.37</v>
      </c>
      <c r="G66">
        <v>0</v>
      </c>
      <c r="H66" t="s">
        <v>357</v>
      </c>
      <c r="I66" s="33"/>
    </row>
    <row r="67" spans="2:9" x14ac:dyDescent="0.3">
      <c r="B67">
        <v>62</v>
      </c>
      <c r="C67" t="s">
        <v>583</v>
      </c>
      <c r="D67">
        <v>1000000017</v>
      </c>
      <c r="E67" t="s">
        <v>370</v>
      </c>
      <c r="F67">
        <v>0</v>
      </c>
      <c r="G67">
        <v>359.17</v>
      </c>
      <c r="H67" t="s">
        <v>357</v>
      </c>
      <c r="I67" s="33"/>
    </row>
    <row r="68" spans="2:9" x14ac:dyDescent="0.3">
      <c r="B68">
        <v>63</v>
      </c>
      <c r="C68" t="s">
        <v>583</v>
      </c>
      <c r="D68">
        <v>1000000023</v>
      </c>
      <c r="E68" t="s">
        <v>385</v>
      </c>
      <c r="F68">
        <v>0</v>
      </c>
      <c r="G68">
        <v>31.5</v>
      </c>
      <c r="H68" t="s">
        <v>357</v>
      </c>
      <c r="I68" s="33"/>
    </row>
    <row r="69" spans="2:9" x14ac:dyDescent="0.3">
      <c r="B69">
        <v>64</v>
      </c>
      <c r="C69" t="s">
        <v>583</v>
      </c>
      <c r="D69">
        <v>1000000023</v>
      </c>
      <c r="E69" t="s">
        <v>385</v>
      </c>
      <c r="F69">
        <v>0</v>
      </c>
      <c r="G69">
        <v>103.68</v>
      </c>
      <c r="H69" t="s">
        <v>357</v>
      </c>
      <c r="I69" s="33"/>
    </row>
    <row r="70" spans="2:9" x14ac:dyDescent="0.3">
      <c r="B70">
        <v>65</v>
      </c>
      <c r="C70" t="s">
        <v>583</v>
      </c>
      <c r="D70">
        <v>1000000016</v>
      </c>
      <c r="E70" t="s">
        <v>368</v>
      </c>
      <c r="F70">
        <v>0</v>
      </c>
      <c r="G70">
        <v>45</v>
      </c>
      <c r="H70" t="s">
        <v>357</v>
      </c>
      <c r="I70" s="33"/>
    </row>
    <row r="71" spans="2:9" x14ac:dyDescent="0.3">
      <c r="B71">
        <v>66</v>
      </c>
      <c r="C71" t="s">
        <v>583</v>
      </c>
      <c r="D71">
        <v>1000000006</v>
      </c>
      <c r="E71" t="s">
        <v>393</v>
      </c>
      <c r="F71">
        <v>67.12</v>
      </c>
      <c r="G71">
        <v>0</v>
      </c>
      <c r="I71" s="33"/>
    </row>
    <row r="72" spans="2:9" x14ac:dyDescent="0.3">
      <c r="B72">
        <v>67</v>
      </c>
      <c r="C72" t="s">
        <v>583</v>
      </c>
      <c r="D72">
        <v>1000000006</v>
      </c>
      <c r="E72" t="s">
        <v>393</v>
      </c>
      <c r="F72">
        <v>26.7</v>
      </c>
      <c r="G72">
        <v>0</v>
      </c>
      <c r="I72" s="33"/>
    </row>
    <row r="73" spans="2:9" x14ac:dyDescent="0.3">
      <c r="B73">
        <v>68</v>
      </c>
      <c r="C73" t="s">
        <v>583</v>
      </c>
      <c r="D73">
        <v>1000000015</v>
      </c>
      <c r="E73" t="s">
        <v>366</v>
      </c>
      <c r="F73">
        <v>0</v>
      </c>
      <c r="G73">
        <v>49.71</v>
      </c>
      <c r="H73" t="s">
        <v>357</v>
      </c>
      <c r="I73" s="33"/>
    </row>
    <row r="74" spans="2:9" x14ac:dyDescent="0.3">
      <c r="B74">
        <v>69</v>
      </c>
      <c r="C74" t="s">
        <v>584</v>
      </c>
      <c r="D74">
        <v>1000000029</v>
      </c>
      <c r="E74" t="s">
        <v>406</v>
      </c>
      <c r="F74">
        <v>0</v>
      </c>
      <c r="G74">
        <v>30.51</v>
      </c>
      <c r="H74" t="s">
        <v>357</v>
      </c>
      <c r="I74" s="33"/>
    </row>
    <row r="75" spans="2:9" x14ac:dyDescent="0.3">
      <c r="B75">
        <v>70</v>
      </c>
      <c r="C75" t="s">
        <v>584</v>
      </c>
      <c r="D75">
        <v>1000000029</v>
      </c>
      <c r="E75" t="s">
        <v>406</v>
      </c>
      <c r="F75">
        <v>0</v>
      </c>
      <c r="G75">
        <v>30.51</v>
      </c>
      <c r="H75" t="s">
        <v>357</v>
      </c>
      <c r="I75" s="33"/>
    </row>
    <row r="76" spans="2:9" x14ac:dyDescent="0.3">
      <c r="B76">
        <v>71</v>
      </c>
      <c r="C76" t="s">
        <v>585</v>
      </c>
      <c r="D76">
        <v>1000000023</v>
      </c>
      <c r="E76" t="s">
        <v>385</v>
      </c>
      <c r="F76">
        <v>0</v>
      </c>
      <c r="G76">
        <v>32.4</v>
      </c>
      <c r="H76" t="s">
        <v>357</v>
      </c>
      <c r="I76" s="33"/>
    </row>
    <row r="77" spans="2:9" x14ac:dyDescent="0.3">
      <c r="B77">
        <v>72</v>
      </c>
      <c r="C77" t="s">
        <v>585</v>
      </c>
      <c r="D77">
        <v>1000000023</v>
      </c>
      <c r="E77" t="s">
        <v>385</v>
      </c>
      <c r="F77">
        <v>0</v>
      </c>
      <c r="G77">
        <v>31.5</v>
      </c>
      <c r="H77" t="s">
        <v>357</v>
      </c>
      <c r="I77" s="33"/>
    </row>
    <row r="78" spans="2:9" x14ac:dyDescent="0.3">
      <c r="B78">
        <v>73</v>
      </c>
      <c r="C78" t="s">
        <v>585</v>
      </c>
      <c r="D78">
        <v>1000000005</v>
      </c>
      <c r="E78" t="s">
        <v>364</v>
      </c>
      <c r="F78">
        <v>7002.87</v>
      </c>
      <c r="G78">
        <v>0</v>
      </c>
      <c r="H78" t="s">
        <v>357</v>
      </c>
      <c r="I78" s="33"/>
    </row>
    <row r="79" spans="2:9" x14ac:dyDescent="0.3">
      <c r="B79">
        <v>74</v>
      </c>
      <c r="C79" t="s">
        <v>586</v>
      </c>
      <c r="D79">
        <v>1000000005</v>
      </c>
      <c r="E79" t="s">
        <v>364</v>
      </c>
      <c r="F79">
        <v>7311.48</v>
      </c>
      <c r="G79">
        <v>0</v>
      </c>
      <c r="H79" t="s">
        <v>357</v>
      </c>
      <c r="I79" s="33"/>
    </row>
    <row r="80" spans="2:9" x14ac:dyDescent="0.3">
      <c r="B80">
        <v>75</v>
      </c>
      <c r="C80" t="s">
        <v>587</v>
      </c>
      <c r="D80">
        <v>1000000010</v>
      </c>
      <c r="E80" t="s">
        <v>356</v>
      </c>
      <c r="F80">
        <v>0</v>
      </c>
      <c r="G80">
        <v>36792.81</v>
      </c>
      <c r="H80" t="s">
        <v>357</v>
      </c>
      <c r="I80" s="33"/>
    </row>
    <row r="81" spans="2:9" x14ac:dyDescent="0.3">
      <c r="B81">
        <v>76</v>
      </c>
      <c r="C81" t="s">
        <v>587</v>
      </c>
      <c r="D81">
        <v>1000000010</v>
      </c>
      <c r="E81" t="s">
        <v>356</v>
      </c>
      <c r="F81">
        <v>0</v>
      </c>
      <c r="G81">
        <v>43435</v>
      </c>
      <c r="H81" t="s">
        <v>357</v>
      </c>
      <c r="I81" s="33"/>
    </row>
    <row r="82" spans="2:9" x14ac:dyDescent="0.3">
      <c r="B82">
        <v>77</v>
      </c>
      <c r="C82" t="s">
        <v>588</v>
      </c>
      <c r="D82">
        <v>1000000007</v>
      </c>
      <c r="E82" t="s">
        <v>373</v>
      </c>
      <c r="F82">
        <v>29880.12</v>
      </c>
      <c r="G82">
        <v>0</v>
      </c>
      <c r="H82" t="s">
        <v>357</v>
      </c>
      <c r="I82" s="33"/>
    </row>
    <row r="83" spans="2:9" x14ac:dyDescent="0.3">
      <c r="B83">
        <v>78</v>
      </c>
      <c r="C83" t="s">
        <v>589</v>
      </c>
      <c r="D83">
        <v>1000000001</v>
      </c>
      <c r="E83" t="s">
        <v>379</v>
      </c>
      <c r="F83">
        <v>1375.96</v>
      </c>
      <c r="G83">
        <v>0</v>
      </c>
      <c r="H83" t="s">
        <v>357</v>
      </c>
      <c r="I83" s="33"/>
    </row>
    <row r="84" spans="2:9" x14ac:dyDescent="0.3">
      <c r="B84">
        <v>79</v>
      </c>
      <c r="C84" t="s">
        <v>589</v>
      </c>
      <c r="D84">
        <v>1000000027</v>
      </c>
      <c r="E84" t="s">
        <v>391</v>
      </c>
      <c r="F84">
        <v>2009.97</v>
      </c>
      <c r="G84">
        <v>0</v>
      </c>
      <c r="H84" t="s">
        <v>357</v>
      </c>
      <c r="I84" s="33"/>
    </row>
    <row r="85" spans="2:9" x14ac:dyDescent="0.3">
      <c r="B85">
        <v>80</v>
      </c>
      <c r="C85" t="s">
        <v>589</v>
      </c>
      <c r="D85">
        <v>1000000022</v>
      </c>
      <c r="E85" t="s">
        <v>383</v>
      </c>
      <c r="F85">
        <v>0</v>
      </c>
      <c r="G85">
        <v>305.08</v>
      </c>
      <c r="H85" t="s">
        <v>357</v>
      </c>
      <c r="I85" s="33"/>
    </row>
    <row r="86" spans="2:9" x14ac:dyDescent="0.3">
      <c r="B86">
        <v>81</v>
      </c>
      <c r="C86" t="s">
        <v>589</v>
      </c>
      <c r="D86">
        <v>1000000024</v>
      </c>
      <c r="E86" t="s">
        <v>387</v>
      </c>
      <c r="F86">
        <v>0</v>
      </c>
      <c r="G86">
        <v>0.31</v>
      </c>
      <c r="H86" t="s">
        <v>357</v>
      </c>
      <c r="I86" s="33"/>
    </row>
    <row r="87" spans="2:9" x14ac:dyDescent="0.3">
      <c r="B87">
        <v>82</v>
      </c>
      <c r="C87" t="s">
        <v>590</v>
      </c>
      <c r="D87">
        <v>1000000030</v>
      </c>
      <c r="E87" t="s">
        <v>413</v>
      </c>
      <c r="F87">
        <v>134.24</v>
      </c>
      <c r="G87">
        <v>0</v>
      </c>
      <c r="H87" t="s">
        <v>357</v>
      </c>
      <c r="I87" s="33"/>
    </row>
    <row r="88" spans="2:9" x14ac:dyDescent="0.3">
      <c r="B88">
        <v>83</v>
      </c>
      <c r="C88" t="s">
        <v>590</v>
      </c>
      <c r="D88">
        <v>1000000010</v>
      </c>
      <c r="E88" t="s">
        <v>356</v>
      </c>
      <c r="F88">
        <v>0</v>
      </c>
      <c r="G88">
        <v>1530</v>
      </c>
      <c r="H88" t="s">
        <v>357</v>
      </c>
      <c r="I88" s="33"/>
    </row>
    <row r="89" spans="2:9" x14ac:dyDescent="0.3">
      <c r="B89">
        <v>84</v>
      </c>
      <c r="C89" t="s">
        <v>590</v>
      </c>
      <c r="D89" t="s">
        <v>414</v>
      </c>
      <c r="E89" t="s">
        <v>415</v>
      </c>
      <c r="F89">
        <v>540.76</v>
      </c>
      <c r="G89">
        <v>0</v>
      </c>
      <c r="H89" t="s">
        <v>357</v>
      </c>
      <c r="I89" s="33"/>
    </row>
    <row r="90" spans="2:9" x14ac:dyDescent="0.3">
      <c r="B90">
        <v>85</v>
      </c>
      <c r="C90" t="s">
        <v>590</v>
      </c>
      <c r="D90">
        <v>1000000005</v>
      </c>
      <c r="E90" t="s">
        <v>364</v>
      </c>
      <c r="F90">
        <v>7266.98</v>
      </c>
      <c r="G90">
        <v>0</v>
      </c>
      <c r="H90" t="s">
        <v>357</v>
      </c>
      <c r="I90" s="33"/>
    </row>
    <row r="91" spans="2:9" x14ac:dyDescent="0.3">
      <c r="B91">
        <v>86</v>
      </c>
      <c r="C91" t="s">
        <v>590</v>
      </c>
      <c r="D91">
        <v>1000000009</v>
      </c>
      <c r="E91" t="s">
        <v>397</v>
      </c>
      <c r="F91">
        <v>377.66</v>
      </c>
      <c r="G91">
        <v>0</v>
      </c>
      <c r="H91" t="s">
        <v>357</v>
      </c>
      <c r="I91" s="33"/>
    </row>
    <row r="92" spans="2:9" x14ac:dyDescent="0.3">
      <c r="B92">
        <v>87</v>
      </c>
      <c r="C92" t="s">
        <v>591</v>
      </c>
      <c r="D92">
        <v>1000000031</v>
      </c>
      <c r="E92" t="s">
        <v>417</v>
      </c>
      <c r="F92">
        <v>180</v>
      </c>
      <c r="G92">
        <v>0</v>
      </c>
      <c r="H92" t="s">
        <v>357</v>
      </c>
      <c r="I92" s="33"/>
    </row>
    <row r="93" spans="2:9" x14ac:dyDescent="0.3">
      <c r="B93">
        <v>88</v>
      </c>
      <c r="C93" t="s">
        <v>592</v>
      </c>
      <c r="D93">
        <v>1000000023</v>
      </c>
      <c r="E93" t="s">
        <v>385</v>
      </c>
      <c r="F93">
        <v>0</v>
      </c>
      <c r="G93">
        <v>25.2</v>
      </c>
      <c r="H93" t="s">
        <v>357</v>
      </c>
      <c r="I93" s="33"/>
    </row>
    <row r="94" spans="2:9" x14ac:dyDescent="0.3">
      <c r="B94">
        <v>89</v>
      </c>
      <c r="C94" t="s">
        <v>592</v>
      </c>
      <c r="D94">
        <v>1000000026</v>
      </c>
      <c r="E94" t="s">
        <v>390</v>
      </c>
      <c r="F94">
        <v>0</v>
      </c>
      <c r="G94">
        <v>504</v>
      </c>
      <c r="H94" t="s">
        <v>357</v>
      </c>
      <c r="I94" s="33"/>
    </row>
    <row r="95" spans="2:9" x14ac:dyDescent="0.3">
      <c r="B95">
        <v>90</v>
      </c>
      <c r="C95" t="s">
        <v>592</v>
      </c>
      <c r="D95">
        <v>1000000032</v>
      </c>
      <c r="E95" t="s">
        <v>419</v>
      </c>
      <c r="F95">
        <v>0</v>
      </c>
      <c r="G95">
        <v>991.26</v>
      </c>
      <c r="H95" t="s">
        <v>357</v>
      </c>
      <c r="I95" s="33"/>
    </row>
    <row r="96" spans="2:9" x14ac:dyDescent="0.3">
      <c r="B96">
        <v>91</v>
      </c>
      <c r="C96" t="s">
        <v>592</v>
      </c>
      <c r="D96">
        <v>1000000009</v>
      </c>
      <c r="E96" t="s">
        <v>397</v>
      </c>
      <c r="F96">
        <v>51.99</v>
      </c>
      <c r="G96">
        <v>0</v>
      </c>
      <c r="H96" t="s">
        <v>357</v>
      </c>
      <c r="I96" s="33"/>
    </row>
    <row r="97" spans="2:9" x14ac:dyDescent="0.3">
      <c r="B97">
        <v>92</v>
      </c>
      <c r="C97" t="s">
        <v>593</v>
      </c>
      <c r="D97">
        <v>1000000023</v>
      </c>
      <c r="E97" t="s">
        <v>385</v>
      </c>
      <c r="F97">
        <v>0</v>
      </c>
      <c r="G97">
        <v>31.5</v>
      </c>
      <c r="H97" t="s">
        <v>357</v>
      </c>
      <c r="I97" s="33"/>
    </row>
    <row r="98" spans="2:9" x14ac:dyDescent="0.3">
      <c r="B98">
        <v>93</v>
      </c>
      <c r="C98" t="s">
        <v>593</v>
      </c>
      <c r="D98">
        <v>1000000023</v>
      </c>
      <c r="E98" t="s">
        <v>385</v>
      </c>
      <c r="F98">
        <v>0</v>
      </c>
      <c r="G98">
        <v>35.1</v>
      </c>
      <c r="H98" t="s">
        <v>357</v>
      </c>
      <c r="I98" s="33"/>
    </row>
    <row r="99" spans="2:9" x14ac:dyDescent="0.3">
      <c r="B99">
        <v>94</v>
      </c>
      <c r="C99" t="s">
        <v>593</v>
      </c>
      <c r="D99">
        <v>1000000023</v>
      </c>
      <c r="E99" t="s">
        <v>385</v>
      </c>
      <c r="F99">
        <v>0</v>
      </c>
      <c r="G99">
        <v>37.26</v>
      </c>
      <c r="H99" t="s">
        <v>357</v>
      </c>
      <c r="I99" s="33"/>
    </row>
    <row r="100" spans="2:9" x14ac:dyDescent="0.3">
      <c r="B100">
        <v>95</v>
      </c>
      <c r="C100" t="s">
        <v>594</v>
      </c>
      <c r="D100">
        <v>1000000019</v>
      </c>
      <c r="E100" t="s">
        <v>372</v>
      </c>
      <c r="F100">
        <v>0</v>
      </c>
      <c r="G100">
        <v>1025.0999999999999</v>
      </c>
      <c r="H100" t="s">
        <v>357</v>
      </c>
      <c r="I100" s="33"/>
    </row>
    <row r="101" spans="2:9" x14ac:dyDescent="0.3">
      <c r="B101">
        <v>96</v>
      </c>
      <c r="C101" t="s">
        <v>595</v>
      </c>
      <c r="D101">
        <v>1000000033</v>
      </c>
      <c r="E101" t="s">
        <v>423</v>
      </c>
      <c r="F101">
        <v>0</v>
      </c>
      <c r="G101">
        <v>303.3</v>
      </c>
      <c r="H101" t="s">
        <v>357</v>
      </c>
      <c r="I101" s="33"/>
    </row>
    <row r="102" spans="2:9" x14ac:dyDescent="0.3">
      <c r="B102">
        <v>97</v>
      </c>
      <c r="C102" t="s">
        <v>596</v>
      </c>
      <c r="D102">
        <v>1000000018</v>
      </c>
      <c r="E102" t="s">
        <v>371</v>
      </c>
      <c r="F102">
        <v>0</v>
      </c>
      <c r="G102">
        <v>45</v>
      </c>
      <c r="H102" t="s">
        <v>357</v>
      </c>
      <c r="I102" s="33"/>
    </row>
    <row r="103" spans="2:9" x14ac:dyDescent="0.3">
      <c r="B103">
        <v>98</v>
      </c>
      <c r="C103" t="s">
        <v>596</v>
      </c>
      <c r="D103">
        <v>1000000011</v>
      </c>
      <c r="E103" t="s">
        <v>359</v>
      </c>
      <c r="F103">
        <v>0</v>
      </c>
      <c r="G103">
        <v>22.88</v>
      </c>
      <c r="H103" t="s">
        <v>357</v>
      </c>
      <c r="I103" s="33"/>
    </row>
    <row r="104" spans="2:9" x14ac:dyDescent="0.3">
      <c r="B104">
        <v>99</v>
      </c>
      <c r="C104" t="s">
        <v>596</v>
      </c>
      <c r="D104">
        <v>1000000014</v>
      </c>
      <c r="E104" t="s">
        <v>365</v>
      </c>
      <c r="F104">
        <v>0</v>
      </c>
      <c r="G104">
        <v>4.9800000000000004</v>
      </c>
      <c r="H104" t="s">
        <v>357</v>
      </c>
      <c r="I104" s="33"/>
    </row>
    <row r="105" spans="2:9" x14ac:dyDescent="0.3">
      <c r="B105">
        <v>100</v>
      </c>
      <c r="C105" t="s">
        <v>596</v>
      </c>
      <c r="D105">
        <v>1000000013</v>
      </c>
      <c r="E105" t="s">
        <v>362</v>
      </c>
      <c r="F105">
        <v>0</v>
      </c>
      <c r="G105">
        <v>43.09</v>
      </c>
      <c r="H105" t="s">
        <v>357</v>
      </c>
      <c r="I105" s="33"/>
    </row>
    <row r="106" spans="2:9" x14ac:dyDescent="0.3">
      <c r="B106">
        <v>101</v>
      </c>
      <c r="C106" t="s">
        <v>597</v>
      </c>
      <c r="D106">
        <v>1000000006</v>
      </c>
      <c r="E106" t="s">
        <v>393</v>
      </c>
      <c r="F106">
        <v>160.93</v>
      </c>
      <c r="G106">
        <v>0</v>
      </c>
      <c r="H106" t="s">
        <v>357</v>
      </c>
      <c r="I106" s="33"/>
    </row>
    <row r="107" spans="2:9" x14ac:dyDescent="0.3">
      <c r="B107">
        <v>102</v>
      </c>
      <c r="C107" t="s">
        <v>598</v>
      </c>
      <c r="D107">
        <v>1000000001</v>
      </c>
      <c r="E107" t="s">
        <v>379</v>
      </c>
      <c r="F107">
        <v>1057.1199999999999</v>
      </c>
      <c r="G107">
        <v>0</v>
      </c>
      <c r="H107" t="s">
        <v>357</v>
      </c>
      <c r="I107" s="33"/>
    </row>
    <row r="108" spans="2:9" x14ac:dyDescent="0.3">
      <c r="B108">
        <v>103</v>
      </c>
      <c r="C108" t="s">
        <v>598</v>
      </c>
      <c r="D108">
        <v>1000000016</v>
      </c>
      <c r="E108" t="s">
        <v>368</v>
      </c>
      <c r="F108">
        <v>0</v>
      </c>
      <c r="G108">
        <v>45</v>
      </c>
      <c r="H108" t="s">
        <v>357</v>
      </c>
      <c r="I108" s="33"/>
    </row>
    <row r="109" spans="2:9" x14ac:dyDescent="0.3">
      <c r="B109">
        <v>104</v>
      </c>
      <c r="C109" t="s">
        <v>598</v>
      </c>
      <c r="D109">
        <v>1000000034</v>
      </c>
      <c r="E109" t="s">
        <v>427</v>
      </c>
      <c r="F109">
        <v>0</v>
      </c>
      <c r="G109">
        <v>14.94</v>
      </c>
      <c r="H109" t="s">
        <v>357</v>
      </c>
      <c r="I109" s="33"/>
    </row>
    <row r="110" spans="2:9" x14ac:dyDescent="0.3">
      <c r="B110">
        <v>105</v>
      </c>
      <c r="C110" t="s">
        <v>598</v>
      </c>
      <c r="D110">
        <v>1000000034</v>
      </c>
      <c r="E110" t="s">
        <v>427</v>
      </c>
      <c r="F110">
        <v>0</v>
      </c>
      <c r="G110">
        <v>13.5</v>
      </c>
      <c r="H110" t="s">
        <v>357</v>
      </c>
      <c r="I110" s="33"/>
    </row>
    <row r="111" spans="2:9" x14ac:dyDescent="0.3">
      <c r="B111">
        <v>106</v>
      </c>
      <c r="C111" t="s">
        <v>598</v>
      </c>
      <c r="D111">
        <v>1000000015</v>
      </c>
      <c r="E111" t="s">
        <v>366</v>
      </c>
      <c r="F111">
        <v>0</v>
      </c>
      <c r="G111">
        <v>230.64</v>
      </c>
      <c r="H111" t="s">
        <v>357</v>
      </c>
      <c r="I111" s="33"/>
    </row>
    <row r="112" spans="2:9" x14ac:dyDescent="0.3">
      <c r="B112">
        <v>107</v>
      </c>
      <c r="C112" t="s">
        <v>599</v>
      </c>
      <c r="D112">
        <v>1000000010</v>
      </c>
      <c r="E112" t="s">
        <v>356</v>
      </c>
      <c r="F112">
        <v>0</v>
      </c>
      <c r="G112">
        <v>48057.75</v>
      </c>
      <c r="H112" t="s">
        <v>357</v>
      </c>
      <c r="I112" s="33"/>
    </row>
    <row r="113" spans="2:9" x14ac:dyDescent="0.3">
      <c r="B113">
        <v>108</v>
      </c>
      <c r="C113" t="s">
        <v>599</v>
      </c>
      <c r="D113">
        <v>1000000010</v>
      </c>
      <c r="E113" t="s">
        <v>356</v>
      </c>
      <c r="F113">
        <v>0</v>
      </c>
      <c r="G113">
        <v>9292.89</v>
      </c>
      <c r="H113" t="s">
        <v>357</v>
      </c>
      <c r="I113" s="33"/>
    </row>
    <row r="114" spans="2:9" x14ac:dyDescent="0.3">
      <c r="B114">
        <v>109</v>
      </c>
      <c r="C114" t="s">
        <v>599</v>
      </c>
      <c r="D114">
        <v>1000000005</v>
      </c>
      <c r="E114" t="s">
        <v>364</v>
      </c>
      <c r="F114">
        <v>3745.61</v>
      </c>
      <c r="G114">
        <v>0</v>
      </c>
      <c r="H114" t="s">
        <v>357</v>
      </c>
      <c r="I114" s="33"/>
    </row>
    <row r="115" spans="2:9" x14ac:dyDescent="0.3">
      <c r="B115">
        <v>110</v>
      </c>
      <c r="C115" t="s">
        <v>600</v>
      </c>
      <c r="D115">
        <v>1000000023</v>
      </c>
      <c r="E115" t="s">
        <v>385</v>
      </c>
      <c r="F115">
        <v>0</v>
      </c>
      <c r="G115">
        <v>52.38</v>
      </c>
      <c r="H115" t="s">
        <v>357</v>
      </c>
      <c r="I115" s="33"/>
    </row>
    <row r="116" spans="2:9" x14ac:dyDescent="0.3">
      <c r="B116">
        <v>111</v>
      </c>
      <c r="C116" t="s">
        <v>600</v>
      </c>
      <c r="D116">
        <v>1000000023</v>
      </c>
      <c r="E116" t="s">
        <v>385</v>
      </c>
      <c r="F116">
        <v>0</v>
      </c>
      <c r="G116">
        <v>63</v>
      </c>
      <c r="H116" t="s">
        <v>357</v>
      </c>
      <c r="I116" s="33"/>
    </row>
    <row r="117" spans="2:9" x14ac:dyDescent="0.3">
      <c r="B117">
        <v>112</v>
      </c>
      <c r="C117" t="s">
        <v>600</v>
      </c>
      <c r="D117">
        <v>1000000005</v>
      </c>
      <c r="E117" t="s">
        <v>364</v>
      </c>
      <c r="F117">
        <v>12404.02</v>
      </c>
      <c r="G117">
        <v>0</v>
      </c>
      <c r="H117" t="s">
        <v>357</v>
      </c>
      <c r="I117" s="33"/>
    </row>
    <row r="118" spans="2:9" x14ac:dyDescent="0.3">
      <c r="B118">
        <v>113</v>
      </c>
      <c r="C118" t="s">
        <v>600</v>
      </c>
      <c r="D118">
        <v>1000000034</v>
      </c>
      <c r="E118" t="s">
        <v>427</v>
      </c>
      <c r="F118">
        <v>0</v>
      </c>
      <c r="G118">
        <v>3.6</v>
      </c>
      <c r="H118" t="s">
        <v>357</v>
      </c>
      <c r="I118" s="33"/>
    </row>
    <row r="119" spans="2:9" x14ac:dyDescent="0.3">
      <c r="B119">
        <v>114</v>
      </c>
      <c r="C119" t="s">
        <v>600</v>
      </c>
      <c r="D119">
        <v>1000000008</v>
      </c>
      <c r="E119" t="s">
        <v>430</v>
      </c>
      <c r="F119">
        <v>72.42</v>
      </c>
      <c r="G119">
        <v>0</v>
      </c>
      <c r="I119" s="33"/>
    </row>
    <row r="120" spans="2:9" x14ac:dyDescent="0.3">
      <c r="B120">
        <v>115</v>
      </c>
      <c r="C120" t="s">
        <v>600</v>
      </c>
      <c r="D120">
        <v>1000000015</v>
      </c>
      <c r="E120" t="s">
        <v>366</v>
      </c>
      <c r="F120">
        <v>0</v>
      </c>
      <c r="G120">
        <v>49.86</v>
      </c>
      <c r="H120" t="s">
        <v>357</v>
      </c>
      <c r="I120" s="33"/>
    </row>
    <row r="121" spans="2:9" x14ac:dyDescent="0.3">
      <c r="B121">
        <v>116</v>
      </c>
      <c r="C121" t="s">
        <v>601</v>
      </c>
      <c r="D121">
        <v>1000000023</v>
      </c>
      <c r="E121" t="s">
        <v>385</v>
      </c>
      <c r="F121">
        <v>0</v>
      </c>
      <c r="G121">
        <v>88.2</v>
      </c>
      <c r="H121" t="s">
        <v>357</v>
      </c>
      <c r="I121" s="33"/>
    </row>
    <row r="122" spans="2:9" x14ac:dyDescent="0.3">
      <c r="B122">
        <v>117</v>
      </c>
      <c r="C122" t="s">
        <v>601</v>
      </c>
      <c r="D122">
        <v>1000000028</v>
      </c>
      <c r="E122" t="s">
        <v>395</v>
      </c>
      <c r="F122">
        <v>432</v>
      </c>
      <c r="G122">
        <v>0</v>
      </c>
      <c r="H122" t="s">
        <v>357</v>
      </c>
      <c r="I122" s="33"/>
    </row>
    <row r="123" spans="2:9" x14ac:dyDescent="0.3">
      <c r="B123">
        <v>118</v>
      </c>
      <c r="C123" t="s">
        <v>601</v>
      </c>
      <c r="D123">
        <v>1000000007</v>
      </c>
      <c r="E123" t="s">
        <v>373</v>
      </c>
      <c r="F123">
        <v>9168.56</v>
      </c>
      <c r="G123">
        <v>0</v>
      </c>
      <c r="H123" t="s">
        <v>357</v>
      </c>
      <c r="I123" s="33"/>
    </row>
    <row r="124" spans="2:9" x14ac:dyDescent="0.3">
      <c r="B124">
        <v>119</v>
      </c>
      <c r="C124" t="s">
        <v>601</v>
      </c>
      <c r="D124">
        <v>1000000007</v>
      </c>
      <c r="E124" t="s">
        <v>373</v>
      </c>
      <c r="F124">
        <v>6543.3</v>
      </c>
      <c r="G124">
        <v>0</v>
      </c>
      <c r="H124" t="s">
        <v>357</v>
      </c>
      <c r="I124" s="33"/>
    </row>
    <row r="125" spans="2:9" x14ac:dyDescent="0.3">
      <c r="B125">
        <v>120</v>
      </c>
      <c r="C125" t="s">
        <v>601</v>
      </c>
      <c r="D125">
        <v>1000000035</v>
      </c>
      <c r="E125" t="s">
        <v>432</v>
      </c>
      <c r="F125">
        <v>793.52</v>
      </c>
      <c r="G125">
        <v>0</v>
      </c>
      <c r="H125" t="s">
        <v>357</v>
      </c>
      <c r="I125" s="33"/>
    </row>
    <row r="126" spans="2:9" x14ac:dyDescent="0.3">
      <c r="B126">
        <v>121</v>
      </c>
      <c r="C126" t="s">
        <v>602</v>
      </c>
      <c r="D126">
        <v>1000000017</v>
      </c>
      <c r="E126" t="s">
        <v>370</v>
      </c>
      <c r="F126">
        <v>0</v>
      </c>
      <c r="G126">
        <v>347.81</v>
      </c>
      <c r="H126" t="s">
        <v>357</v>
      </c>
      <c r="I126" s="33"/>
    </row>
    <row r="127" spans="2:9" x14ac:dyDescent="0.3">
      <c r="B127">
        <v>122</v>
      </c>
      <c r="C127" t="s">
        <v>602</v>
      </c>
      <c r="D127">
        <v>1000000009</v>
      </c>
      <c r="E127" t="s">
        <v>397</v>
      </c>
      <c r="F127">
        <v>565.91999999999996</v>
      </c>
      <c r="G127">
        <v>0</v>
      </c>
      <c r="H127" t="s">
        <v>357</v>
      </c>
      <c r="I127" s="33"/>
    </row>
    <row r="128" spans="2:9" x14ac:dyDescent="0.3">
      <c r="B128">
        <v>123</v>
      </c>
      <c r="C128" t="s">
        <v>603</v>
      </c>
      <c r="D128">
        <v>1000000023</v>
      </c>
      <c r="E128" t="s">
        <v>385</v>
      </c>
      <c r="F128">
        <v>0</v>
      </c>
      <c r="G128">
        <v>99</v>
      </c>
      <c r="H128" t="s">
        <v>357</v>
      </c>
      <c r="I128" s="33"/>
    </row>
    <row r="129" spans="2:9" x14ac:dyDescent="0.3">
      <c r="B129">
        <v>124</v>
      </c>
      <c r="C129" t="s">
        <v>604</v>
      </c>
      <c r="D129">
        <v>1000000028</v>
      </c>
      <c r="E129" t="s">
        <v>395</v>
      </c>
      <c r="F129">
        <v>50.37</v>
      </c>
      <c r="G129">
        <v>0</v>
      </c>
      <c r="H129" t="s">
        <v>357</v>
      </c>
      <c r="I129" s="33"/>
    </row>
    <row r="130" spans="2:9" x14ac:dyDescent="0.3">
      <c r="B130">
        <v>125</v>
      </c>
      <c r="C130" t="s">
        <v>605</v>
      </c>
      <c r="D130">
        <v>1000000005</v>
      </c>
      <c r="E130" t="s">
        <v>364</v>
      </c>
      <c r="F130">
        <v>6305.37</v>
      </c>
      <c r="G130">
        <v>0</v>
      </c>
      <c r="H130" t="s">
        <v>357</v>
      </c>
      <c r="I130" s="33"/>
    </row>
    <row r="131" spans="2:9" x14ac:dyDescent="0.3">
      <c r="B131">
        <v>126</v>
      </c>
      <c r="C131" t="s">
        <v>605</v>
      </c>
      <c r="D131">
        <v>1000000009</v>
      </c>
      <c r="E131" t="s">
        <v>397</v>
      </c>
      <c r="F131">
        <v>384.22</v>
      </c>
      <c r="G131">
        <v>0</v>
      </c>
      <c r="H131" t="s">
        <v>357</v>
      </c>
      <c r="I131" s="33"/>
    </row>
    <row r="132" spans="2:9" x14ac:dyDescent="0.3">
      <c r="B132">
        <v>127</v>
      </c>
      <c r="C132" t="s">
        <v>606</v>
      </c>
      <c r="D132">
        <v>1000000010</v>
      </c>
      <c r="E132" t="s">
        <v>356</v>
      </c>
      <c r="F132">
        <v>0</v>
      </c>
      <c r="G132">
        <v>842.3</v>
      </c>
      <c r="H132" t="s">
        <v>357</v>
      </c>
      <c r="I132" s="33"/>
    </row>
    <row r="133" spans="2:9" x14ac:dyDescent="0.3">
      <c r="B133">
        <v>128</v>
      </c>
      <c r="C133" t="s">
        <v>606</v>
      </c>
      <c r="D133">
        <v>1000000010</v>
      </c>
      <c r="E133" t="s">
        <v>356</v>
      </c>
      <c r="F133">
        <v>0</v>
      </c>
      <c r="G133">
        <v>38522.5</v>
      </c>
      <c r="H133" t="s">
        <v>357</v>
      </c>
      <c r="I133" s="33"/>
    </row>
    <row r="134" spans="2:9" x14ac:dyDescent="0.3">
      <c r="B134">
        <v>129</v>
      </c>
      <c r="C134" t="s">
        <v>606</v>
      </c>
      <c r="D134">
        <v>1000000029</v>
      </c>
      <c r="E134" t="s">
        <v>406</v>
      </c>
      <c r="F134">
        <v>0</v>
      </c>
      <c r="G134">
        <v>30.51</v>
      </c>
      <c r="H134" t="s">
        <v>357</v>
      </c>
      <c r="I134" s="33"/>
    </row>
    <row r="135" spans="2:9" x14ac:dyDescent="0.3">
      <c r="B135">
        <v>130</v>
      </c>
      <c r="C135" t="s">
        <v>606</v>
      </c>
      <c r="D135">
        <v>1000000024</v>
      </c>
      <c r="E135" t="s">
        <v>387</v>
      </c>
      <c r="F135">
        <v>0</v>
      </c>
      <c r="G135">
        <v>0.31</v>
      </c>
      <c r="H135" t="s">
        <v>357</v>
      </c>
      <c r="I135" s="33"/>
    </row>
    <row r="136" spans="2:9" x14ac:dyDescent="0.3">
      <c r="B136">
        <v>131</v>
      </c>
      <c r="C136" t="s">
        <v>607</v>
      </c>
      <c r="D136">
        <v>1000000005</v>
      </c>
      <c r="E136" t="s">
        <v>364</v>
      </c>
      <c r="F136">
        <v>15792.69</v>
      </c>
      <c r="G136">
        <v>0</v>
      </c>
      <c r="H136" t="s">
        <v>357</v>
      </c>
      <c r="I136" s="33"/>
    </row>
    <row r="137" spans="2:9" x14ac:dyDescent="0.3">
      <c r="B137">
        <v>132</v>
      </c>
      <c r="C137" t="s">
        <v>607</v>
      </c>
      <c r="D137">
        <v>1000000006</v>
      </c>
      <c r="E137" t="s">
        <v>393</v>
      </c>
      <c r="F137">
        <v>144.15</v>
      </c>
      <c r="G137">
        <v>0</v>
      </c>
      <c r="H137" t="s">
        <v>357</v>
      </c>
      <c r="I137" s="33"/>
    </row>
    <row r="138" spans="2:9" x14ac:dyDescent="0.3">
      <c r="B138">
        <v>133</v>
      </c>
      <c r="C138" t="s">
        <v>608</v>
      </c>
      <c r="D138">
        <v>1000000004</v>
      </c>
      <c r="E138" t="s">
        <v>376</v>
      </c>
      <c r="F138">
        <v>1525.42</v>
      </c>
      <c r="G138">
        <v>0</v>
      </c>
      <c r="H138" t="s">
        <v>357</v>
      </c>
      <c r="I138" s="33"/>
    </row>
    <row r="139" spans="2:9" x14ac:dyDescent="0.3">
      <c r="B139">
        <v>134</v>
      </c>
      <c r="C139" t="s">
        <v>608</v>
      </c>
      <c r="E139" t="s">
        <v>377</v>
      </c>
      <c r="F139">
        <v>0</v>
      </c>
      <c r="G139">
        <v>7000</v>
      </c>
      <c r="H139" t="s">
        <v>357</v>
      </c>
      <c r="I139" s="33"/>
    </row>
    <row r="140" spans="2:9" x14ac:dyDescent="0.3">
      <c r="B140">
        <v>135</v>
      </c>
      <c r="C140" t="s">
        <v>608</v>
      </c>
      <c r="E140" t="s">
        <v>377</v>
      </c>
      <c r="F140">
        <v>0</v>
      </c>
      <c r="G140">
        <v>18000</v>
      </c>
      <c r="H140" t="s">
        <v>357</v>
      </c>
      <c r="I140" s="33"/>
    </row>
    <row r="141" spans="2:9" x14ac:dyDescent="0.3">
      <c r="B141">
        <v>136</v>
      </c>
      <c r="C141" t="s">
        <v>608</v>
      </c>
      <c r="D141">
        <v>1000000007</v>
      </c>
      <c r="E141" t="s">
        <v>373</v>
      </c>
      <c r="F141">
        <v>23942.04</v>
      </c>
      <c r="G141">
        <v>0</v>
      </c>
      <c r="H141" t="s">
        <v>357</v>
      </c>
      <c r="I141" s="33"/>
    </row>
    <row r="142" spans="2:9" x14ac:dyDescent="0.3">
      <c r="B142">
        <v>137</v>
      </c>
      <c r="C142" t="s">
        <v>609</v>
      </c>
      <c r="D142">
        <v>1000000005</v>
      </c>
      <c r="E142" t="s">
        <v>364</v>
      </c>
      <c r="F142">
        <v>19743.509999999998</v>
      </c>
      <c r="G142">
        <v>0</v>
      </c>
      <c r="H142" t="s">
        <v>357</v>
      </c>
      <c r="I142" s="33"/>
    </row>
    <row r="143" spans="2:9" x14ac:dyDescent="0.3">
      <c r="B143">
        <v>138</v>
      </c>
      <c r="C143" t="s">
        <v>610</v>
      </c>
      <c r="D143">
        <v>1000000022</v>
      </c>
      <c r="E143" t="s">
        <v>383</v>
      </c>
      <c r="F143">
        <v>0</v>
      </c>
      <c r="G143">
        <v>305.08</v>
      </c>
      <c r="H143" t="s">
        <v>357</v>
      </c>
      <c r="I143" s="33"/>
    </row>
    <row r="144" spans="2:9" x14ac:dyDescent="0.3">
      <c r="B144">
        <v>139</v>
      </c>
      <c r="C144" t="s">
        <v>610</v>
      </c>
      <c r="D144">
        <v>1000000019</v>
      </c>
      <c r="E144" t="s">
        <v>372</v>
      </c>
      <c r="F144">
        <v>0</v>
      </c>
      <c r="G144">
        <v>1025.0999999999999</v>
      </c>
      <c r="H144" t="s">
        <v>357</v>
      </c>
      <c r="I144" s="33"/>
    </row>
    <row r="145" spans="2:9" x14ac:dyDescent="0.3">
      <c r="B145">
        <v>140</v>
      </c>
      <c r="C145" t="s">
        <v>611</v>
      </c>
      <c r="D145">
        <v>1000000028</v>
      </c>
      <c r="E145" t="s">
        <v>395</v>
      </c>
      <c r="F145">
        <v>432</v>
      </c>
      <c r="G145">
        <v>0</v>
      </c>
      <c r="H145" t="s">
        <v>357</v>
      </c>
      <c r="I145" s="33"/>
    </row>
    <row r="146" spans="2:9" x14ac:dyDescent="0.3">
      <c r="B146">
        <v>141</v>
      </c>
      <c r="C146" t="s">
        <v>612</v>
      </c>
      <c r="D146">
        <v>1000000005</v>
      </c>
      <c r="E146" t="s">
        <v>364</v>
      </c>
      <c r="F146">
        <v>16160.26</v>
      </c>
      <c r="G146">
        <v>0</v>
      </c>
      <c r="H146" t="s">
        <v>357</v>
      </c>
      <c r="I146" s="33"/>
    </row>
    <row r="147" spans="2:9" x14ac:dyDescent="0.3">
      <c r="B147">
        <v>142</v>
      </c>
      <c r="C147" t="s">
        <v>613</v>
      </c>
      <c r="D147">
        <v>1000000005</v>
      </c>
      <c r="E147" t="s">
        <v>364</v>
      </c>
      <c r="F147">
        <v>7627.12</v>
      </c>
      <c r="G147">
        <v>0</v>
      </c>
      <c r="H147" t="s">
        <v>357</v>
      </c>
      <c r="I147" s="33"/>
    </row>
    <row r="148" spans="2:9" x14ac:dyDescent="0.3">
      <c r="B148">
        <v>143</v>
      </c>
      <c r="C148" t="s">
        <v>613</v>
      </c>
      <c r="D148">
        <v>1000000013</v>
      </c>
      <c r="E148" t="s">
        <v>362</v>
      </c>
      <c r="F148">
        <v>0</v>
      </c>
      <c r="G148">
        <v>43.09</v>
      </c>
      <c r="H148" t="s">
        <v>357</v>
      </c>
      <c r="I148" s="33"/>
    </row>
    <row r="149" spans="2:9" x14ac:dyDescent="0.3">
      <c r="B149">
        <v>144</v>
      </c>
      <c r="C149" t="s">
        <v>614</v>
      </c>
      <c r="D149">
        <v>1000000005</v>
      </c>
      <c r="E149" t="s">
        <v>364</v>
      </c>
      <c r="F149">
        <v>20037.13</v>
      </c>
      <c r="G149">
        <v>0</v>
      </c>
      <c r="H149" t="s">
        <v>357</v>
      </c>
      <c r="I149" s="33"/>
    </row>
    <row r="150" spans="2:9" x14ac:dyDescent="0.3">
      <c r="B150">
        <v>145</v>
      </c>
      <c r="C150" t="s">
        <v>614</v>
      </c>
      <c r="D150">
        <v>1000000014</v>
      </c>
      <c r="E150" t="s">
        <v>365</v>
      </c>
      <c r="F150">
        <v>0</v>
      </c>
      <c r="G150">
        <v>7.26</v>
      </c>
      <c r="H150" t="s">
        <v>357</v>
      </c>
      <c r="I150" s="33"/>
    </row>
    <row r="151" spans="2:9" x14ac:dyDescent="0.3">
      <c r="B151">
        <v>146</v>
      </c>
      <c r="C151" t="s">
        <v>615</v>
      </c>
      <c r="D151">
        <v>1000000023</v>
      </c>
      <c r="E151" t="s">
        <v>385</v>
      </c>
      <c r="F151">
        <v>0</v>
      </c>
      <c r="G151">
        <v>149.58000000000001</v>
      </c>
      <c r="H151" t="s">
        <v>357</v>
      </c>
      <c r="I151" s="33"/>
    </row>
    <row r="152" spans="2:9" x14ac:dyDescent="0.3">
      <c r="B152">
        <v>147</v>
      </c>
      <c r="C152" t="s">
        <v>615</v>
      </c>
      <c r="D152">
        <v>1000000023</v>
      </c>
      <c r="E152" t="s">
        <v>385</v>
      </c>
      <c r="F152">
        <v>0</v>
      </c>
      <c r="G152">
        <v>63</v>
      </c>
      <c r="H152" t="s">
        <v>357</v>
      </c>
      <c r="I152" s="33"/>
    </row>
    <row r="153" spans="2:9" x14ac:dyDescent="0.3">
      <c r="B153">
        <v>148</v>
      </c>
      <c r="C153" t="s">
        <v>615</v>
      </c>
      <c r="D153">
        <v>1000000023</v>
      </c>
      <c r="E153" t="s">
        <v>385</v>
      </c>
      <c r="F153">
        <v>0</v>
      </c>
      <c r="G153">
        <v>71.819999999999993</v>
      </c>
      <c r="H153" t="s">
        <v>357</v>
      </c>
      <c r="I153" s="33"/>
    </row>
    <row r="154" spans="2:9" x14ac:dyDescent="0.3">
      <c r="B154">
        <v>149</v>
      </c>
      <c r="C154" t="s">
        <v>615</v>
      </c>
      <c r="D154">
        <v>1000000005</v>
      </c>
      <c r="E154" t="s">
        <v>364</v>
      </c>
      <c r="F154">
        <v>8046.73</v>
      </c>
      <c r="G154">
        <v>0</v>
      </c>
      <c r="H154" t="s">
        <v>357</v>
      </c>
      <c r="I154" s="33"/>
    </row>
    <row r="155" spans="2:9" x14ac:dyDescent="0.3">
      <c r="B155">
        <v>150</v>
      </c>
      <c r="C155" t="s">
        <v>615</v>
      </c>
      <c r="D155">
        <v>1000000036</v>
      </c>
      <c r="E155" t="s">
        <v>447</v>
      </c>
      <c r="F155">
        <v>0</v>
      </c>
      <c r="G155">
        <v>22.82</v>
      </c>
      <c r="H155" t="s">
        <v>357</v>
      </c>
      <c r="I155" s="33"/>
    </row>
    <row r="156" spans="2:9" x14ac:dyDescent="0.3">
      <c r="B156">
        <v>151</v>
      </c>
      <c r="C156" t="s">
        <v>615</v>
      </c>
      <c r="D156">
        <v>1000000015</v>
      </c>
      <c r="E156" t="s">
        <v>366</v>
      </c>
      <c r="F156">
        <v>0</v>
      </c>
      <c r="G156">
        <v>133.99</v>
      </c>
      <c r="H156" t="s">
        <v>357</v>
      </c>
      <c r="I156" s="33"/>
    </row>
    <row r="157" spans="2:9" x14ac:dyDescent="0.3">
      <c r="B157">
        <v>152</v>
      </c>
      <c r="C157" t="s">
        <v>616</v>
      </c>
      <c r="D157">
        <v>1000000016</v>
      </c>
      <c r="E157" t="s">
        <v>368</v>
      </c>
      <c r="F157">
        <v>0</v>
      </c>
      <c r="G157">
        <v>45</v>
      </c>
      <c r="H157" t="s">
        <v>357</v>
      </c>
      <c r="I157" s="33"/>
    </row>
    <row r="158" spans="2:9" x14ac:dyDescent="0.3">
      <c r="B158">
        <v>153</v>
      </c>
      <c r="C158" t="s">
        <v>616</v>
      </c>
      <c r="D158">
        <v>1000000005</v>
      </c>
      <c r="E158" t="s">
        <v>364</v>
      </c>
      <c r="F158">
        <v>16810.04</v>
      </c>
      <c r="G158">
        <v>0</v>
      </c>
      <c r="H158" t="s">
        <v>357</v>
      </c>
      <c r="I158" s="33"/>
    </row>
    <row r="159" spans="2:9" x14ac:dyDescent="0.3">
      <c r="B159">
        <v>154</v>
      </c>
      <c r="C159" t="s">
        <v>616</v>
      </c>
      <c r="D159">
        <v>1000000007</v>
      </c>
      <c r="E159" t="s">
        <v>373</v>
      </c>
      <c r="F159">
        <v>12653.85</v>
      </c>
      <c r="G159">
        <v>0</v>
      </c>
      <c r="H159" t="s">
        <v>357</v>
      </c>
      <c r="I159" s="33"/>
    </row>
    <row r="160" spans="2:9" x14ac:dyDescent="0.3">
      <c r="B160">
        <v>155</v>
      </c>
      <c r="C160" t="s">
        <v>617</v>
      </c>
      <c r="D160">
        <v>1000000023</v>
      </c>
      <c r="E160" t="s">
        <v>385</v>
      </c>
      <c r="F160">
        <v>0</v>
      </c>
      <c r="G160">
        <v>25.2</v>
      </c>
      <c r="H160" t="s">
        <v>357</v>
      </c>
      <c r="I160" s="33"/>
    </row>
    <row r="161" spans="2:9" x14ac:dyDescent="0.3">
      <c r="B161">
        <v>156</v>
      </c>
      <c r="C161" t="s">
        <v>617</v>
      </c>
      <c r="D161">
        <v>1000000023</v>
      </c>
      <c r="E161" t="s">
        <v>385</v>
      </c>
      <c r="F161">
        <v>0</v>
      </c>
      <c r="G161">
        <v>25.2</v>
      </c>
      <c r="H161" t="s">
        <v>357</v>
      </c>
      <c r="I161" s="33"/>
    </row>
    <row r="162" spans="2:9" x14ac:dyDescent="0.3">
      <c r="B162">
        <v>157</v>
      </c>
      <c r="C162" t="s">
        <v>617</v>
      </c>
      <c r="D162">
        <v>1000000023</v>
      </c>
      <c r="E162" t="s">
        <v>385</v>
      </c>
      <c r="F162">
        <v>0</v>
      </c>
      <c r="G162">
        <v>25.2</v>
      </c>
      <c r="H162" t="s">
        <v>357</v>
      </c>
      <c r="I162" s="33"/>
    </row>
    <row r="163" spans="2:9" x14ac:dyDescent="0.3">
      <c r="B163">
        <v>158</v>
      </c>
      <c r="C163" t="s">
        <v>617</v>
      </c>
      <c r="D163">
        <v>1000000023</v>
      </c>
      <c r="E163" t="s">
        <v>385</v>
      </c>
      <c r="F163">
        <v>0</v>
      </c>
      <c r="G163">
        <v>25.2</v>
      </c>
      <c r="H163" t="s">
        <v>357</v>
      </c>
      <c r="I163" s="33"/>
    </row>
    <row r="164" spans="2:9" x14ac:dyDescent="0.3">
      <c r="B164">
        <v>159</v>
      </c>
      <c r="C164" t="s">
        <v>617</v>
      </c>
      <c r="D164">
        <v>1000000015</v>
      </c>
      <c r="E164" t="s">
        <v>366</v>
      </c>
      <c r="F164">
        <v>0</v>
      </c>
      <c r="G164">
        <v>36.92</v>
      </c>
      <c r="H164" t="s">
        <v>357</v>
      </c>
      <c r="I164" s="33"/>
    </row>
    <row r="165" spans="2:9" x14ac:dyDescent="0.3">
      <c r="B165">
        <v>160</v>
      </c>
      <c r="C165" t="s">
        <v>618</v>
      </c>
      <c r="D165">
        <v>1000000026</v>
      </c>
      <c r="E165" t="s">
        <v>390</v>
      </c>
      <c r="F165">
        <v>0</v>
      </c>
      <c r="G165">
        <v>19.8</v>
      </c>
      <c r="H165" t="s">
        <v>357</v>
      </c>
      <c r="I165" s="33"/>
    </row>
    <row r="166" spans="2:9" x14ac:dyDescent="0.3">
      <c r="B166">
        <v>161</v>
      </c>
      <c r="C166" t="s">
        <v>618</v>
      </c>
      <c r="D166">
        <v>1000000007</v>
      </c>
      <c r="E166" t="s">
        <v>373</v>
      </c>
      <c r="F166">
        <v>7890.58</v>
      </c>
      <c r="G166">
        <v>0</v>
      </c>
      <c r="H166" t="s">
        <v>357</v>
      </c>
      <c r="I166" s="33"/>
    </row>
    <row r="167" spans="2:9" x14ac:dyDescent="0.3">
      <c r="B167">
        <v>162</v>
      </c>
      <c r="C167" t="s">
        <v>619</v>
      </c>
      <c r="D167">
        <v>1000000023</v>
      </c>
      <c r="E167" t="s">
        <v>385</v>
      </c>
      <c r="F167">
        <v>0</v>
      </c>
      <c r="G167">
        <v>153.36000000000001</v>
      </c>
      <c r="H167" t="s">
        <v>357</v>
      </c>
      <c r="I167" s="33"/>
    </row>
    <row r="168" spans="2:9" x14ac:dyDescent="0.3">
      <c r="B168">
        <v>163</v>
      </c>
      <c r="C168" t="s">
        <v>619</v>
      </c>
      <c r="D168">
        <v>1000000023</v>
      </c>
      <c r="E168" t="s">
        <v>385</v>
      </c>
      <c r="F168">
        <v>0</v>
      </c>
      <c r="G168">
        <v>3.24</v>
      </c>
      <c r="H168" t="s">
        <v>357</v>
      </c>
      <c r="I168" s="33"/>
    </row>
    <row r="169" spans="2:9" x14ac:dyDescent="0.3">
      <c r="B169">
        <v>164</v>
      </c>
      <c r="C169" t="s">
        <v>619</v>
      </c>
      <c r="D169">
        <v>1000000023</v>
      </c>
      <c r="E169" t="s">
        <v>385</v>
      </c>
      <c r="F169">
        <v>0</v>
      </c>
      <c r="G169">
        <v>63</v>
      </c>
      <c r="H169" t="s">
        <v>357</v>
      </c>
      <c r="I169" s="33"/>
    </row>
    <row r="170" spans="2:9" x14ac:dyDescent="0.3">
      <c r="B170">
        <v>165</v>
      </c>
      <c r="C170" t="s">
        <v>619</v>
      </c>
      <c r="D170">
        <v>1000000005</v>
      </c>
      <c r="E170" t="s">
        <v>364</v>
      </c>
      <c r="F170">
        <v>6047.66</v>
      </c>
      <c r="G170">
        <v>0</v>
      </c>
      <c r="H170" t="s">
        <v>357</v>
      </c>
      <c r="I170" s="33"/>
    </row>
    <row r="171" spans="2:9" x14ac:dyDescent="0.3">
      <c r="B171">
        <v>166</v>
      </c>
      <c r="C171" t="s">
        <v>619</v>
      </c>
      <c r="D171">
        <v>1000000009</v>
      </c>
      <c r="E171" t="s">
        <v>397</v>
      </c>
      <c r="F171">
        <v>52.25</v>
      </c>
      <c r="G171">
        <v>0</v>
      </c>
      <c r="H171" t="s">
        <v>357</v>
      </c>
      <c r="I171" s="33"/>
    </row>
    <row r="172" spans="2:9" x14ac:dyDescent="0.3">
      <c r="B172">
        <v>167</v>
      </c>
      <c r="C172" t="s">
        <v>620</v>
      </c>
      <c r="D172">
        <v>1000000023</v>
      </c>
      <c r="E172" t="s">
        <v>385</v>
      </c>
      <c r="F172">
        <v>0</v>
      </c>
      <c r="G172">
        <v>33.479999999999997</v>
      </c>
      <c r="H172" t="s">
        <v>357</v>
      </c>
      <c r="I172" s="33"/>
    </row>
    <row r="173" spans="2:9" x14ac:dyDescent="0.3">
      <c r="B173">
        <v>168</v>
      </c>
      <c r="C173" t="s">
        <v>620</v>
      </c>
      <c r="D173">
        <v>1000000023</v>
      </c>
      <c r="E173" t="s">
        <v>385</v>
      </c>
      <c r="F173">
        <v>0</v>
      </c>
      <c r="G173">
        <v>99</v>
      </c>
      <c r="H173" t="s">
        <v>357</v>
      </c>
      <c r="I173" s="33"/>
    </row>
    <row r="174" spans="2:9" x14ac:dyDescent="0.3">
      <c r="B174">
        <v>169</v>
      </c>
      <c r="C174" t="s">
        <v>620</v>
      </c>
      <c r="E174" t="s">
        <v>377</v>
      </c>
      <c r="F174">
        <v>0</v>
      </c>
      <c r="G174">
        <v>25000</v>
      </c>
      <c r="H174" t="s">
        <v>357</v>
      </c>
      <c r="I174" s="33"/>
    </row>
    <row r="175" spans="2:9" x14ac:dyDescent="0.3">
      <c r="B175">
        <v>170</v>
      </c>
      <c r="C175" t="s">
        <v>621</v>
      </c>
      <c r="D175">
        <v>1000000033</v>
      </c>
      <c r="E175" t="s">
        <v>423</v>
      </c>
      <c r="F175">
        <v>0</v>
      </c>
      <c r="G175">
        <v>3.6</v>
      </c>
      <c r="H175" t="s">
        <v>357</v>
      </c>
      <c r="I175" s="33"/>
    </row>
    <row r="176" spans="2:9" x14ac:dyDescent="0.3">
      <c r="B176">
        <v>171</v>
      </c>
      <c r="C176" t="s">
        <v>621</v>
      </c>
      <c r="D176">
        <v>1000000018</v>
      </c>
      <c r="E176" t="s">
        <v>371</v>
      </c>
      <c r="F176">
        <v>0</v>
      </c>
      <c r="G176">
        <v>45</v>
      </c>
      <c r="H176" t="s">
        <v>357</v>
      </c>
      <c r="I176" s="33"/>
    </row>
    <row r="177" spans="2:9" x14ac:dyDescent="0.3">
      <c r="B177">
        <v>172</v>
      </c>
      <c r="C177" t="s">
        <v>622</v>
      </c>
      <c r="D177">
        <v>1000000017</v>
      </c>
      <c r="E177" t="s">
        <v>370</v>
      </c>
      <c r="F177">
        <v>0</v>
      </c>
      <c r="G177">
        <v>341.41</v>
      </c>
      <c r="H177" t="s">
        <v>357</v>
      </c>
      <c r="I177" s="33"/>
    </row>
    <row r="178" spans="2:9" x14ac:dyDescent="0.3">
      <c r="B178">
        <v>173</v>
      </c>
      <c r="C178" t="s">
        <v>622</v>
      </c>
      <c r="D178">
        <v>1000000024</v>
      </c>
      <c r="E178" t="s">
        <v>387</v>
      </c>
      <c r="F178">
        <v>0</v>
      </c>
      <c r="G178">
        <v>0.31</v>
      </c>
      <c r="H178" t="s">
        <v>357</v>
      </c>
      <c r="I178" s="33"/>
    </row>
    <row r="179" spans="2:9" x14ac:dyDescent="0.3">
      <c r="B179">
        <v>174</v>
      </c>
      <c r="C179" t="s">
        <v>623</v>
      </c>
      <c r="D179">
        <v>1000000005</v>
      </c>
      <c r="E179" t="s">
        <v>364</v>
      </c>
      <c r="F179">
        <v>6941.71</v>
      </c>
      <c r="G179">
        <v>0</v>
      </c>
      <c r="H179" t="s">
        <v>357</v>
      </c>
      <c r="I179" s="33"/>
    </row>
    <row r="180" spans="2:9" x14ac:dyDescent="0.3">
      <c r="B180">
        <v>175</v>
      </c>
      <c r="C180" t="s">
        <v>623</v>
      </c>
      <c r="D180">
        <v>1000000006</v>
      </c>
      <c r="E180" t="s">
        <v>393</v>
      </c>
      <c r="F180">
        <v>67.12</v>
      </c>
      <c r="G180">
        <v>0</v>
      </c>
      <c r="H180" t="s">
        <v>357</v>
      </c>
      <c r="I180" s="33"/>
    </row>
    <row r="181" spans="2:9" x14ac:dyDescent="0.3">
      <c r="B181">
        <v>176</v>
      </c>
      <c r="C181" t="s">
        <v>623</v>
      </c>
      <c r="D181">
        <v>1000000006</v>
      </c>
      <c r="E181" t="s">
        <v>393</v>
      </c>
      <c r="F181">
        <v>67.12</v>
      </c>
      <c r="G181">
        <v>0</v>
      </c>
      <c r="H181" t="s">
        <v>357</v>
      </c>
      <c r="I181" s="33"/>
    </row>
    <row r="182" spans="2:9" x14ac:dyDescent="0.3">
      <c r="B182">
        <v>177</v>
      </c>
      <c r="C182" t="s">
        <v>623</v>
      </c>
      <c r="D182">
        <v>1000000007</v>
      </c>
      <c r="E182" t="s">
        <v>373</v>
      </c>
      <c r="F182">
        <v>19691.13</v>
      </c>
      <c r="G182">
        <v>0</v>
      </c>
      <c r="H182" t="s">
        <v>357</v>
      </c>
      <c r="I182" s="33"/>
    </row>
    <row r="183" spans="2:9" x14ac:dyDescent="0.3">
      <c r="B183">
        <v>178</v>
      </c>
      <c r="C183" t="s">
        <v>624</v>
      </c>
      <c r="D183">
        <v>1000000005</v>
      </c>
      <c r="E183" t="s">
        <v>364</v>
      </c>
      <c r="F183">
        <v>4391.8500000000004</v>
      </c>
      <c r="G183">
        <v>0</v>
      </c>
      <c r="H183" t="s">
        <v>357</v>
      </c>
      <c r="I183" s="33"/>
    </row>
    <row r="184" spans="2:9" x14ac:dyDescent="0.3">
      <c r="B184">
        <v>179</v>
      </c>
      <c r="C184" t="s">
        <v>624</v>
      </c>
      <c r="D184">
        <v>1000000022</v>
      </c>
      <c r="E184" t="s">
        <v>383</v>
      </c>
      <c r="F184">
        <v>0</v>
      </c>
      <c r="G184">
        <v>305.08</v>
      </c>
      <c r="H184" t="s">
        <v>357</v>
      </c>
      <c r="I184" s="33"/>
    </row>
    <row r="185" spans="2:9" x14ac:dyDescent="0.3">
      <c r="B185">
        <v>180</v>
      </c>
      <c r="C185" t="s">
        <v>624</v>
      </c>
      <c r="D185">
        <v>1000000008</v>
      </c>
      <c r="E185" t="s">
        <v>430</v>
      </c>
      <c r="F185">
        <v>54.08</v>
      </c>
      <c r="G185">
        <v>0</v>
      </c>
      <c r="I185" s="33"/>
    </row>
    <row r="186" spans="2:9" x14ac:dyDescent="0.3">
      <c r="B186">
        <v>181</v>
      </c>
      <c r="C186" t="s">
        <v>625</v>
      </c>
      <c r="D186">
        <v>1000000025</v>
      </c>
      <c r="E186" t="s">
        <v>389</v>
      </c>
      <c r="F186">
        <v>0</v>
      </c>
      <c r="G186">
        <v>6000</v>
      </c>
      <c r="H186" t="s">
        <v>357</v>
      </c>
      <c r="I186" s="33"/>
    </row>
    <row r="187" spans="2:9" x14ac:dyDescent="0.3">
      <c r="B187">
        <v>182</v>
      </c>
      <c r="C187" t="s">
        <v>626</v>
      </c>
      <c r="D187">
        <v>1000000016</v>
      </c>
      <c r="E187" t="s">
        <v>368</v>
      </c>
      <c r="F187">
        <v>0</v>
      </c>
      <c r="G187">
        <v>59.4</v>
      </c>
      <c r="H187" t="s">
        <v>357</v>
      </c>
      <c r="I187" s="33"/>
    </row>
    <row r="188" spans="2:9" x14ac:dyDescent="0.3">
      <c r="B188">
        <v>183</v>
      </c>
      <c r="C188" t="s">
        <v>626</v>
      </c>
      <c r="D188">
        <v>1000000005</v>
      </c>
      <c r="E188" t="s">
        <v>364</v>
      </c>
      <c r="F188">
        <v>6101.69</v>
      </c>
      <c r="G188">
        <v>0</v>
      </c>
      <c r="H188" t="s">
        <v>357</v>
      </c>
      <c r="I188" s="33"/>
    </row>
    <row r="189" spans="2:9" x14ac:dyDescent="0.3">
      <c r="B189">
        <v>184</v>
      </c>
      <c r="C189" t="s">
        <v>626</v>
      </c>
      <c r="D189">
        <v>1000000014</v>
      </c>
      <c r="E189" t="s">
        <v>365</v>
      </c>
      <c r="F189">
        <v>0</v>
      </c>
      <c r="G189">
        <v>5.31</v>
      </c>
      <c r="H189" t="s">
        <v>357</v>
      </c>
      <c r="I189" s="33"/>
    </row>
    <row r="190" spans="2:9" x14ac:dyDescent="0.3">
      <c r="B190">
        <v>185</v>
      </c>
      <c r="C190" t="s">
        <v>626</v>
      </c>
      <c r="D190">
        <v>1000000013</v>
      </c>
      <c r="E190" t="s">
        <v>362</v>
      </c>
      <c r="F190">
        <v>0</v>
      </c>
      <c r="G190">
        <v>43.09</v>
      </c>
      <c r="H190" t="s">
        <v>357</v>
      </c>
      <c r="I190" s="33"/>
    </row>
    <row r="191" spans="2:9" x14ac:dyDescent="0.3">
      <c r="B191">
        <v>186</v>
      </c>
      <c r="C191" t="s">
        <v>627</v>
      </c>
      <c r="D191">
        <v>1000000019</v>
      </c>
      <c r="E191" t="s">
        <v>372</v>
      </c>
      <c r="F191">
        <v>0</v>
      </c>
      <c r="G191">
        <v>1025.0999999999999</v>
      </c>
      <c r="H191" t="s">
        <v>357</v>
      </c>
      <c r="I191" s="33"/>
    </row>
    <row r="192" spans="2:9" x14ac:dyDescent="0.3">
      <c r="B192">
        <v>187</v>
      </c>
      <c r="C192" t="s">
        <v>628</v>
      </c>
      <c r="D192">
        <v>1000000011</v>
      </c>
      <c r="E192" t="s">
        <v>359</v>
      </c>
      <c r="F192">
        <v>0</v>
      </c>
      <c r="G192">
        <v>22.88</v>
      </c>
      <c r="H192" t="s">
        <v>357</v>
      </c>
      <c r="I192" s="33"/>
    </row>
    <row r="193" spans="2:9" x14ac:dyDescent="0.3">
      <c r="B193">
        <v>188</v>
      </c>
      <c r="C193" t="s">
        <v>629</v>
      </c>
      <c r="D193">
        <v>1000000028</v>
      </c>
      <c r="E193" t="s">
        <v>395</v>
      </c>
      <c r="F193">
        <v>32.6</v>
      </c>
      <c r="G193">
        <v>0</v>
      </c>
      <c r="H193" t="s">
        <v>357</v>
      </c>
      <c r="I193" s="33"/>
    </row>
    <row r="194" spans="2:9" x14ac:dyDescent="0.3">
      <c r="B194">
        <v>189</v>
      </c>
      <c r="C194" t="s">
        <v>629</v>
      </c>
      <c r="D194">
        <v>1000000018</v>
      </c>
      <c r="E194" t="s">
        <v>371</v>
      </c>
      <c r="F194">
        <v>0</v>
      </c>
      <c r="G194">
        <v>45</v>
      </c>
      <c r="H194" t="s">
        <v>357</v>
      </c>
      <c r="I194" s="33"/>
    </row>
    <row r="195" spans="2:9" x14ac:dyDescent="0.3">
      <c r="B195">
        <v>190</v>
      </c>
      <c r="C195" t="s">
        <v>629</v>
      </c>
      <c r="D195">
        <v>1000000015</v>
      </c>
      <c r="E195" t="s">
        <v>366</v>
      </c>
      <c r="F195">
        <v>0</v>
      </c>
      <c r="G195">
        <v>36.659999999999997</v>
      </c>
      <c r="H195" t="s">
        <v>357</v>
      </c>
      <c r="I195" s="33"/>
    </row>
    <row r="196" spans="2:9" x14ac:dyDescent="0.3">
      <c r="B196">
        <v>191</v>
      </c>
      <c r="C196" t="s">
        <v>629</v>
      </c>
      <c r="D196">
        <v>1000000015</v>
      </c>
      <c r="E196" t="s">
        <v>366</v>
      </c>
      <c r="F196">
        <v>0</v>
      </c>
      <c r="G196">
        <v>136.19</v>
      </c>
      <c r="H196" t="s">
        <v>357</v>
      </c>
      <c r="I196" s="33"/>
    </row>
    <row r="197" spans="2:9" x14ac:dyDescent="0.3">
      <c r="B197">
        <v>192</v>
      </c>
      <c r="C197" t="s">
        <v>630</v>
      </c>
      <c r="D197">
        <v>1000000004</v>
      </c>
      <c r="E197" t="s">
        <v>376</v>
      </c>
      <c r="F197">
        <v>3050.85</v>
      </c>
      <c r="G197">
        <v>0</v>
      </c>
      <c r="H197" t="s">
        <v>357</v>
      </c>
      <c r="I197" s="33"/>
    </row>
    <row r="198" spans="2:9" x14ac:dyDescent="0.3">
      <c r="B198">
        <v>193</v>
      </c>
      <c r="C198" t="s">
        <v>630</v>
      </c>
      <c r="D198">
        <v>1000000005</v>
      </c>
      <c r="E198" t="s">
        <v>364</v>
      </c>
      <c r="F198">
        <v>4576.2700000000004</v>
      </c>
      <c r="G198">
        <v>0</v>
      </c>
      <c r="H198" t="s">
        <v>357</v>
      </c>
      <c r="I198" s="33"/>
    </row>
    <row r="199" spans="2:9" x14ac:dyDescent="0.3">
      <c r="B199">
        <v>194</v>
      </c>
      <c r="C199" t="s">
        <v>631</v>
      </c>
      <c r="D199">
        <v>1000000025</v>
      </c>
      <c r="E199" t="s">
        <v>389</v>
      </c>
      <c r="F199">
        <v>0</v>
      </c>
      <c r="G199">
        <v>5500</v>
      </c>
      <c r="H199" t="s">
        <v>357</v>
      </c>
      <c r="I199" s="33"/>
    </row>
    <row r="200" spans="2:9" x14ac:dyDescent="0.3">
      <c r="B200">
        <v>195</v>
      </c>
      <c r="C200" t="s">
        <v>631</v>
      </c>
      <c r="D200">
        <v>1000000037</v>
      </c>
      <c r="E200" t="s">
        <v>464</v>
      </c>
      <c r="F200">
        <v>0</v>
      </c>
      <c r="G200">
        <v>37.26</v>
      </c>
      <c r="H200" t="s">
        <v>357</v>
      </c>
      <c r="I200" s="33"/>
    </row>
    <row r="201" spans="2:9" x14ac:dyDescent="0.3">
      <c r="B201">
        <v>196</v>
      </c>
      <c r="C201" t="s">
        <v>632</v>
      </c>
      <c r="D201">
        <v>1000000038</v>
      </c>
      <c r="E201" t="s">
        <v>466</v>
      </c>
      <c r="F201">
        <v>266.95</v>
      </c>
      <c r="G201">
        <v>0</v>
      </c>
      <c r="H201" t="s">
        <v>357</v>
      </c>
      <c r="I201" s="33"/>
    </row>
    <row r="202" spans="2:9" x14ac:dyDescent="0.3">
      <c r="B202">
        <v>197</v>
      </c>
      <c r="C202" t="s">
        <v>632</v>
      </c>
      <c r="D202">
        <v>1000000039</v>
      </c>
      <c r="E202" t="s">
        <v>467</v>
      </c>
      <c r="F202">
        <v>152.54</v>
      </c>
      <c r="G202">
        <v>0</v>
      </c>
      <c r="H202" t="s">
        <v>357</v>
      </c>
      <c r="I202" s="33"/>
    </row>
    <row r="203" spans="2:9" x14ac:dyDescent="0.3">
      <c r="B203">
        <v>198</v>
      </c>
      <c r="C203" t="s">
        <v>633</v>
      </c>
      <c r="E203" t="s">
        <v>377</v>
      </c>
      <c r="F203">
        <v>0</v>
      </c>
      <c r="G203">
        <v>25000</v>
      </c>
      <c r="H203" t="s">
        <v>357</v>
      </c>
      <c r="I203" s="33"/>
    </row>
    <row r="204" spans="2:9" x14ac:dyDescent="0.3">
      <c r="B204">
        <v>199</v>
      </c>
      <c r="C204" t="s">
        <v>634</v>
      </c>
      <c r="D204">
        <v>1000000040</v>
      </c>
      <c r="E204" t="s">
        <v>470</v>
      </c>
      <c r="F204">
        <v>71.150000000000006</v>
      </c>
      <c r="G204">
        <v>0</v>
      </c>
      <c r="H204" t="s">
        <v>357</v>
      </c>
      <c r="I204" s="33"/>
    </row>
    <row r="205" spans="2:9" x14ac:dyDescent="0.3">
      <c r="B205">
        <v>200</v>
      </c>
      <c r="C205" t="s">
        <v>634</v>
      </c>
      <c r="D205">
        <v>1000000005</v>
      </c>
      <c r="E205" t="s">
        <v>364</v>
      </c>
      <c r="F205">
        <v>8168.64</v>
      </c>
      <c r="G205">
        <v>0</v>
      </c>
      <c r="H205" t="s">
        <v>357</v>
      </c>
      <c r="I205" s="33"/>
    </row>
    <row r="206" spans="2:9" x14ac:dyDescent="0.3">
      <c r="B206">
        <v>201</v>
      </c>
      <c r="C206" t="s">
        <v>634</v>
      </c>
      <c r="D206">
        <v>1000000007</v>
      </c>
      <c r="E206" t="s">
        <v>373</v>
      </c>
      <c r="F206">
        <v>11633.92</v>
      </c>
      <c r="G206">
        <v>0</v>
      </c>
      <c r="H206" t="s">
        <v>357</v>
      </c>
      <c r="I206" s="33"/>
    </row>
    <row r="207" spans="2:9" x14ac:dyDescent="0.3">
      <c r="B207">
        <v>202</v>
      </c>
      <c r="C207" t="s">
        <v>635</v>
      </c>
      <c r="D207">
        <v>1000000028</v>
      </c>
      <c r="E207" t="s">
        <v>395</v>
      </c>
      <c r="F207">
        <v>378</v>
      </c>
      <c r="G207">
        <v>0</v>
      </c>
      <c r="H207" t="s">
        <v>357</v>
      </c>
      <c r="I207" s="33"/>
    </row>
    <row r="208" spans="2:9" x14ac:dyDescent="0.3">
      <c r="B208">
        <v>203</v>
      </c>
      <c r="C208" t="s">
        <v>635</v>
      </c>
      <c r="D208">
        <v>1000000027</v>
      </c>
      <c r="E208" t="s">
        <v>391</v>
      </c>
      <c r="F208">
        <v>261.58</v>
      </c>
      <c r="G208">
        <v>0</v>
      </c>
      <c r="H208" t="s">
        <v>357</v>
      </c>
      <c r="I208" s="33"/>
    </row>
    <row r="209" spans="2:9" x14ac:dyDescent="0.3">
      <c r="B209">
        <v>204</v>
      </c>
      <c r="C209" t="s">
        <v>636</v>
      </c>
      <c r="D209">
        <v>1000000017</v>
      </c>
      <c r="E209" t="s">
        <v>370</v>
      </c>
      <c r="F209">
        <v>0</v>
      </c>
      <c r="G209">
        <v>338.17</v>
      </c>
      <c r="H209" t="s">
        <v>357</v>
      </c>
      <c r="I209" s="33"/>
    </row>
    <row r="210" spans="2:9" x14ac:dyDescent="0.3">
      <c r="B210">
        <v>205</v>
      </c>
      <c r="C210" t="s">
        <v>637</v>
      </c>
      <c r="D210">
        <v>1000000023</v>
      </c>
      <c r="E210" t="s">
        <v>385</v>
      </c>
      <c r="F210">
        <v>0</v>
      </c>
      <c r="G210">
        <v>99</v>
      </c>
      <c r="H210" t="s">
        <v>357</v>
      </c>
      <c r="I210" s="33"/>
    </row>
    <row r="211" spans="2:9" x14ac:dyDescent="0.3">
      <c r="B211">
        <v>206</v>
      </c>
      <c r="C211" t="s">
        <v>637</v>
      </c>
      <c r="D211">
        <v>1000000004</v>
      </c>
      <c r="E211" t="s">
        <v>376</v>
      </c>
      <c r="F211">
        <v>1525.42</v>
      </c>
      <c r="G211">
        <v>0</v>
      </c>
      <c r="H211" t="s">
        <v>357</v>
      </c>
      <c r="I211" s="33"/>
    </row>
    <row r="212" spans="2:9" x14ac:dyDescent="0.3">
      <c r="B212">
        <v>207</v>
      </c>
      <c r="C212" t="s">
        <v>638</v>
      </c>
      <c r="D212">
        <v>1000000010</v>
      </c>
      <c r="E212" t="s">
        <v>356</v>
      </c>
      <c r="F212">
        <v>0</v>
      </c>
      <c r="G212">
        <v>75518.899999999994</v>
      </c>
      <c r="H212" t="s">
        <v>357</v>
      </c>
      <c r="I212" s="33"/>
    </row>
    <row r="213" spans="2:9" x14ac:dyDescent="0.3">
      <c r="B213">
        <v>208</v>
      </c>
      <c r="C213" t="s">
        <v>638</v>
      </c>
      <c r="D213">
        <v>1000000010</v>
      </c>
      <c r="E213" t="s">
        <v>356</v>
      </c>
      <c r="F213">
        <v>0</v>
      </c>
      <c r="G213">
        <v>1001.88</v>
      </c>
      <c r="H213" t="s">
        <v>357</v>
      </c>
      <c r="I213" s="33"/>
    </row>
    <row r="214" spans="2:9" x14ac:dyDescent="0.3">
      <c r="B214">
        <v>209</v>
      </c>
      <c r="C214" t="s">
        <v>638</v>
      </c>
      <c r="D214">
        <v>1000000005</v>
      </c>
      <c r="E214" t="s">
        <v>364</v>
      </c>
      <c r="F214">
        <v>7627.12</v>
      </c>
      <c r="G214">
        <v>0</v>
      </c>
      <c r="H214" t="s">
        <v>357</v>
      </c>
      <c r="I214" s="33"/>
    </row>
    <row r="215" spans="2:9" x14ac:dyDescent="0.3">
      <c r="B215">
        <v>210</v>
      </c>
      <c r="C215" t="s">
        <v>638</v>
      </c>
      <c r="D215">
        <v>1000000007</v>
      </c>
      <c r="E215" t="s">
        <v>373</v>
      </c>
      <c r="F215">
        <v>15593.28</v>
      </c>
      <c r="G215">
        <v>0</v>
      </c>
      <c r="H215" t="s">
        <v>357</v>
      </c>
      <c r="I215" s="33"/>
    </row>
    <row r="216" spans="2:9" x14ac:dyDescent="0.3">
      <c r="B216">
        <v>211</v>
      </c>
      <c r="C216" t="s">
        <v>639</v>
      </c>
      <c r="D216">
        <v>1000000013</v>
      </c>
      <c r="E216" t="s">
        <v>362</v>
      </c>
      <c r="F216">
        <v>0</v>
      </c>
      <c r="G216">
        <v>43.09</v>
      </c>
      <c r="H216" t="s">
        <v>357</v>
      </c>
      <c r="I216" s="33"/>
    </row>
    <row r="217" spans="2:9" x14ac:dyDescent="0.3">
      <c r="B217">
        <v>212</v>
      </c>
      <c r="C217" t="s">
        <v>640</v>
      </c>
      <c r="D217">
        <v>1000000023</v>
      </c>
      <c r="E217" t="s">
        <v>385</v>
      </c>
      <c r="F217">
        <v>0</v>
      </c>
      <c r="G217">
        <v>9.7200000000000006</v>
      </c>
      <c r="H217" t="s">
        <v>357</v>
      </c>
      <c r="I217" s="33"/>
    </row>
    <row r="218" spans="2:9" x14ac:dyDescent="0.3">
      <c r="B218">
        <v>213</v>
      </c>
      <c r="C218" t="s">
        <v>640</v>
      </c>
      <c r="D218">
        <v>1000000016</v>
      </c>
      <c r="E218" t="s">
        <v>368</v>
      </c>
      <c r="F218">
        <v>0</v>
      </c>
      <c r="G218">
        <v>59.4</v>
      </c>
      <c r="H218" t="s">
        <v>357</v>
      </c>
      <c r="I218" s="33"/>
    </row>
    <row r="219" spans="2:9" x14ac:dyDescent="0.3">
      <c r="B219">
        <v>214</v>
      </c>
      <c r="C219" t="s">
        <v>640</v>
      </c>
      <c r="D219">
        <v>1000000011</v>
      </c>
      <c r="E219" t="s">
        <v>359</v>
      </c>
      <c r="F219">
        <v>0</v>
      </c>
      <c r="G219">
        <v>22.88</v>
      </c>
      <c r="H219" t="s">
        <v>357</v>
      </c>
      <c r="I219" s="33"/>
    </row>
    <row r="220" spans="2:9" x14ac:dyDescent="0.3">
      <c r="B220">
        <v>215</v>
      </c>
      <c r="C220" t="s">
        <v>641</v>
      </c>
      <c r="D220">
        <v>1000000023</v>
      </c>
      <c r="E220" t="s">
        <v>385</v>
      </c>
      <c r="F220">
        <v>0</v>
      </c>
      <c r="G220">
        <v>31.5</v>
      </c>
      <c r="H220" t="s">
        <v>357</v>
      </c>
      <c r="I220" s="33"/>
    </row>
    <row r="221" spans="2:9" x14ac:dyDescent="0.3">
      <c r="B221">
        <v>216</v>
      </c>
      <c r="C221" t="s">
        <v>642</v>
      </c>
      <c r="D221">
        <v>1000000010</v>
      </c>
      <c r="E221" t="s">
        <v>356</v>
      </c>
      <c r="F221">
        <v>0</v>
      </c>
      <c r="G221">
        <v>1090</v>
      </c>
      <c r="H221" t="s">
        <v>357</v>
      </c>
      <c r="I221" s="33"/>
    </row>
    <row r="222" spans="2:9" x14ac:dyDescent="0.3">
      <c r="B222">
        <v>217</v>
      </c>
      <c r="C222" t="s">
        <v>642</v>
      </c>
      <c r="D222">
        <v>1000000006</v>
      </c>
      <c r="E222" t="s">
        <v>393</v>
      </c>
      <c r="F222">
        <v>77.03</v>
      </c>
      <c r="G222">
        <v>0</v>
      </c>
      <c r="H222" t="s">
        <v>357</v>
      </c>
      <c r="I222" s="33"/>
    </row>
    <row r="223" spans="2:9" x14ac:dyDescent="0.3">
      <c r="B223">
        <v>218</v>
      </c>
      <c r="C223" t="s">
        <v>642</v>
      </c>
      <c r="D223">
        <v>1000000006</v>
      </c>
      <c r="E223" t="s">
        <v>393</v>
      </c>
      <c r="F223">
        <v>83.9</v>
      </c>
      <c r="G223">
        <v>0</v>
      </c>
      <c r="H223" t="s">
        <v>357</v>
      </c>
      <c r="I223" s="33"/>
    </row>
    <row r="224" spans="2:9" x14ac:dyDescent="0.3">
      <c r="B224">
        <v>219</v>
      </c>
      <c r="C224" t="s">
        <v>643</v>
      </c>
      <c r="D224">
        <v>1000000005</v>
      </c>
      <c r="E224" t="s">
        <v>364</v>
      </c>
      <c r="F224">
        <v>6997.23</v>
      </c>
      <c r="G224">
        <v>0</v>
      </c>
      <c r="H224" t="s">
        <v>357</v>
      </c>
      <c r="I224" s="33"/>
    </row>
    <row r="225" spans="2:9" x14ac:dyDescent="0.3">
      <c r="B225">
        <v>220</v>
      </c>
      <c r="C225" t="s">
        <v>643</v>
      </c>
      <c r="D225">
        <v>1000000009</v>
      </c>
      <c r="E225" t="s">
        <v>397</v>
      </c>
      <c r="F225">
        <v>44.12</v>
      </c>
      <c r="G225">
        <v>0</v>
      </c>
      <c r="H225" t="s">
        <v>357</v>
      </c>
      <c r="I225" s="33"/>
    </row>
    <row r="226" spans="2:9" x14ac:dyDescent="0.3">
      <c r="B226">
        <v>221</v>
      </c>
      <c r="C226" t="s">
        <v>644</v>
      </c>
      <c r="D226">
        <v>1000000023</v>
      </c>
      <c r="E226" t="s">
        <v>385</v>
      </c>
      <c r="F226">
        <v>0</v>
      </c>
      <c r="G226">
        <v>25.2</v>
      </c>
      <c r="H226" t="s">
        <v>357</v>
      </c>
      <c r="I226" s="33"/>
    </row>
    <row r="227" spans="2:9" x14ac:dyDescent="0.3">
      <c r="B227">
        <v>222</v>
      </c>
      <c r="C227" t="s">
        <v>644</v>
      </c>
      <c r="D227">
        <v>1000000023</v>
      </c>
      <c r="E227" t="s">
        <v>385</v>
      </c>
      <c r="F227">
        <v>0</v>
      </c>
      <c r="G227">
        <v>99</v>
      </c>
      <c r="H227" t="s">
        <v>357</v>
      </c>
      <c r="I227" s="33"/>
    </row>
    <row r="228" spans="2:9" x14ac:dyDescent="0.3">
      <c r="B228">
        <v>223</v>
      </c>
      <c r="C228" t="s">
        <v>644</v>
      </c>
      <c r="D228">
        <v>1000000023</v>
      </c>
      <c r="E228" t="s">
        <v>385</v>
      </c>
      <c r="F228">
        <v>0</v>
      </c>
      <c r="G228">
        <v>99</v>
      </c>
      <c r="H228" t="s">
        <v>357</v>
      </c>
      <c r="I228" s="33"/>
    </row>
    <row r="229" spans="2:9" x14ac:dyDescent="0.3">
      <c r="B229">
        <v>224</v>
      </c>
      <c r="C229" t="s">
        <v>644</v>
      </c>
      <c r="D229">
        <v>1000000038</v>
      </c>
      <c r="E229" t="s">
        <v>466</v>
      </c>
      <c r="F229">
        <v>671.19</v>
      </c>
      <c r="G229">
        <v>0</v>
      </c>
      <c r="H229" t="s">
        <v>357</v>
      </c>
      <c r="I229" s="33"/>
    </row>
    <row r="230" spans="2:9" x14ac:dyDescent="0.3">
      <c r="B230">
        <v>225</v>
      </c>
      <c r="C230" t="s">
        <v>644</v>
      </c>
      <c r="D230">
        <v>1000000005</v>
      </c>
      <c r="E230" t="s">
        <v>364</v>
      </c>
      <c r="F230">
        <v>6864.41</v>
      </c>
      <c r="G230">
        <v>0</v>
      </c>
      <c r="H230" t="s">
        <v>357</v>
      </c>
      <c r="I230" s="33"/>
    </row>
    <row r="231" spans="2:9" x14ac:dyDescent="0.3">
      <c r="B231">
        <v>226</v>
      </c>
      <c r="C231" t="s">
        <v>644</v>
      </c>
      <c r="D231">
        <v>1000000024</v>
      </c>
      <c r="E231" t="s">
        <v>387</v>
      </c>
      <c r="F231">
        <v>0</v>
      </c>
      <c r="G231">
        <v>0.31</v>
      </c>
      <c r="H231" t="s">
        <v>357</v>
      </c>
      <c r="I231" s="33"/>
    </row>
    <row r="232" spans="2:9" x14ac:dyDescent="0.3">
      <c r="B232">
        <v>227</v>
      </c>
      <c r="C232" t="s">
        <v>645</v>
      </c>
      <c r="D232">
        <v>1000000018</v>
      </c>
      <c r="E232" t="s">
        <v>371</v>
      </c>
      <c r="F232">
        <v>0</v>
      </c>
      <c r="G232">
        <v>45</v>
      </c>
      <c r="H232" t="s">
        <v>357</v>
      </c>
      <c r="I232" s="33"/>
    </row>
    <row r="233" spans="2:9" x14ac:dyDescent="0.3">
      <c r="B233">
        <v>228</v>
      </c>
      <c r="C233" t="s">
        <v>645</v>
      </c>
      <c r="D233">
        <v>1000000012</v>
      </c>
      <c r="E233" t="s">
        <v>360</v>
      </c>
      <c r="F233">
        <v>0</v>
      </c>
      <c r="G233">
        <v>72</v>
      </c>
      <c r="H233" t="s">
        <v>357</v>
      </c>
      <c r="I233" s="33"/>
    </row>
    <row r="234" spans="2:9" x14ac:dyDescent="0.3">
      <c r="B234">
        <v>229</v>
      </c>
      <c r="C234" t="s">
        <v>646</v>
      </c>
      <c r="D234">
        <v>1000000019</v>
      </c>
      <c r="E234" t="s">
        <v>372</v>
      </c>
      <c r="F234">
        <v>0</v>
      </c>
      <c r="G234">
        <v>1025.0999999999999</v>
      </c>
      <c r="H234" t="s">
        <v>357</v>
      </c>
      <c r="I234" s="33"/>
    </row>
    <row r="235" spans="2:9" x14ac:dyDescent="0.3">
      <c r="B235">
        <v>230</v>
      </c>
      <c r="C235" t="s">
        <v>646</v>
      </c>
      <c r="D235">
        <v>1000000014</v>
      </c>
      <c r="E235" t="s">
        <v>365</v>
      </c>
      <c r="F235">
        <v>0</v>
      </c>
      <c r="G235">
        <v>3.29</v>
      </c>
      <c r="H235" t="s">
        <v>357</v>
      </c>
      <c r="I235" s="33"/>
    </row>
    <row r="236" spans="2:9" x14ac:dyDescent="0.3">
      <c r="B236">
        <v>231</v>
      </c>
      <c r="C236" t="s">
        <v>646</v>
      </c>
      <c r="D236">
        <v>1000000015</v>
      </c>
      <c r="E236" t="s">
        <v>366</v>
      </c>
      <c r="F236">
        <v>0</v>
      </c>
      <c r="G236">
        <v>85.67</v>
      </c>
      <c r="H236" t="s">
        <v>357</v>
      </c>
      <c r="I236" s="33"/>
    </row>
    <row r="237" spans="2:9" x14ac:dyDescent="0.3">
      <c r="B237">
        <v>232</v>
      </c>
      <c r="C237" t="s">
        <v>647</v>
      </c>
      <c r="D237">
        <v>1000000022</v>
      </c>
      <c r="E237" t="s">
        <v>383</v>
      </c>
      <c r="F237">
        <v>0</v>
      </c>
      <c r="G237">
        <v>305.08</v>
      </c>
      <c r="H237" t="s">
        <v>357</v>
      </c>
      <c r="I237" s="33"/>
    </row>
    <row r="238" spans="2:9" x14ac:dyDescent="0.3">
      <c r="B238">
        <v>233</v>
      </c>
      <c r="C238" t="s">
        <v>648</v>
      </c>
      <c r="D238">
        <v>1000000005</v>
      </c>
      <c r="E238" t="s">
        <v>364</v>
      </c>
      <c r="F238">
        <v>3050.85</v>
      </c>
      <c r="G238">
        <v>0</v>
      </c>
      <c r="H238" t="s">
        <v>357</v>
      </c>
      <c r="I238" s="33"/>
    </row>
    <row r="239" spans="2:9" x14ac:dyDescent="0.3">
      <c r="B239">
        <v>234</v>
      </c>
      <c r="C239" t="s">
        <v>648</v>
      </c>
      <c r="D239">
        <v>1000000034</v>
      </c>
      <c r="E239" t="s">
        <v>427</v>
      </c>
      <c r="F239">
        <v>0</v>
      </c>
      <c r="G239">
        <v>7.2</v>
      </c>
      <c r="H239" t="s">
        <v>357</v>
      </c>
      <c r="I239" s="33"/>
    </row>
    <row r="240" spans="2:9" x14ac:dyDescent="0.3">
      <c r="B240">
        <v>235</v>
      </c>
      <c r="C240" t="s">
        <v>648</v>
      </c>
      <c r="D240">
        <v>1000000015</v>
      </c>
      <c r="E240" t="s">
        <v>366</v>
      </c>
      <c r="F240">
        <v>0</v>
      </c>
      <c r="G240">
        <v>31.59</v>
      </c>
      <c r="H240" t="s">
        <v>357</v>
      </c>
      <c r="I240" s="33"/>
    </row>
    <row r="241" spans="2:9" x14ac:dyDescent="0.3">
      <c r="B241">
        <v>236</v>
      </c>
      <c r="C241" t="s">
        <v>649</v>
      </c>
      <c r="D241">
        <v>1000000005</v>
      </c>
      <c r="E241" t="s">
        <v>364</v>
      </c>
      <c r="F241">
        <v>4267.18</v>
      </c>
      <c r="G241">
        <v>0</v>
      </c>
      <c r="H241" t="s">
        <v>357</v>
      </c>
      <c r="I241" s="33"/>
    </row>
    <row r="242" spans="2:9" x14ac:dyDescent="0.3">
      <c r="B242">
        <v>237</v>
      </c>
      <c r="C242" t="s">
        <v>650</v>
      </c>
      <c r="D242">
        <v>1000000023</v>
      </c>
      <c r="E242" t="s">
        <v>385</v>
      </c>
      <c r="F242">
        <v>0</v>
      </c>
      <c r="G242">
        <v>63</v>
      </c>
      <c r="H242" t="s">
        <v>357</v>
      </c>
      <c r="I242" s="33"/>
    </row>
    <row r="243" spans="2:9" x14ac:dyDescent="0.3">
      <c r="B243">
        <v>238</v>
      </c>
      <c r="C243" t="s">
        <v>651</v>
      </c>
      <c r="D243">
        <v>1000000009</v>
      </c>
      <c r="E243" t="s">
        <v>397</v>
      </c>
      <c r="F243">
        <v>14.46</v>
      </c>
      <c r="G243">
        <v>0</v>
      </c>
      <c r="H243" t="s">
        <v>357</v>
      </c>
      <c r="I243" s="33"/>
    </row>
    <row r="244" spans="2:9" x14ac:dyDescent="0.3">
      <c r="B244">
        <v>239</v>
      </c>
      <c r="C244" t="s">
        <v>652</v>
      </c>
      <c r="D244">
        <v>1000000035</v>
      </c>
      <c r="E244" t="s">
        <v>432</v>
      </c>
      <c r="F244">
        <v>583.46</v>
      </c>
      <c r="G244">
        <v>0</v>
      </c>
      <c r="H244" t="s">
        <v>357</v>
      </c>
      <c r="I244" s="33"/>
    </row>
    <row r="245" spans="2:9" x14ac:dyDescent="0.3">
      <c r="B245">
        <v>240</v>
      </c>
      <c r="C245" t="s">
        <v>653</v>
      </c>
      <c r="D245">
        <v>1000000005</v>
      </c>
      <c r="E245" t="s">
        <v>364</v>
      </c>
      <c r="F245">
        <v>5746.68</v>
      </c>
      <c r="G245">
        <v>0</v>
      </c>
      <c r="H245" t="s">
        <v>357</v>
      </c>
      <c r="I245" s="33"/>
    </row>
    <row r="246" spans="2:9" x14ac:dyDescent="0.3">
      <c r="B246">
        <v>241</v>
      </c>
      <c r="C246" t="s">
        <v>653</v>
      </c>
      <c r="D246">
        <v>1000000006</v>
      </c>
      <c r="E246" t="s">
        <v>393</v>
      </c>
      <c r="F246">
        <v>110.59</v>
      </c>
      <c r="G246">
        <v>0</v>
      </c>
      <c r="H246" t="s">
        <v>357</v>
      </c>
      <c r="I246" s="33"/>
    </row>
    <row r="247" spans="2:9" x14ac:dyDescent="0.3">
      <c r="B247">
        <v>242</v>
      </c>
      <c r="C247" t="s">
        <v>653</v>
      </c>
      <c r="E247" t="s">
        <v>377</v>
      </c>
      <c r="F247">
        <v>0</v>
      </c>
      <c r="G247">
        <v>25000</v>
      </c>
      <c r="H247" t="s">
        <v>357</v>
      </c>
      <c r="I247" s="33"/>
    </row>
  </sheetData>
  <autoFilter ref="B5:K247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K25"/>
  <sheetViews>
    <sheetView showGridLines="0" tabSelected="1" zoomScale="80" zoomScaleNormal="80" workbookViewId="0">
      <pane xSplit="5" ySplit="8" topLeftCell="F9" activePane="bottomRight" state="frozen"/>
      <selection pane="topRight" activeCell="E1" sqref="E1"/>
      <selection pane="bottomLeft" activeCell="A8" sqref="A8"/>
      <selection pane="bottomRight" activeCell="F9" sqref="F9:K25"/>
    </sheetView>
  </sheetViews>
  <sheetFormatPr defaultRowHeight="14.4" outlineLevelCol="1" x14ac:dyDescent="0.3"/>
  <cols>
    <col min="1" max="1" width="14.77734375" style="57" hidden="1" customWidth="1" outlineLevel="1"/>
    <col min="2" max="2" width="8.88671875" collapsed="1"/>
    <col min="3" max="3" width="6.109375" style="52" customWidth="1"/>
    <col min="4" max="4" width="16.109375" customWidth="1"/>
    <col min="5" max="5" width="25.109375" customWidth="1"/>
    <col min="6" max="9" width="21.5546875" customWidth="1"/>
    <col min="10" max="11" width="17.5546875" customWidth="1"/>
  </cols>
  <sheetData>
    <row r="1" spans="1:11" ht="19.95" customHeight="1" x14ac:dyDescent="0.3">
      <c r="A1" s="77">
        <f>DATE(2021,I2,1)</f>
        <v>44348</v>
      </c>
      <c r="B1" t="s">
        <v>661</v>
      </c>
      <c r="D1" t="s">
        <v>663</v>
      </c>
      <c r="E1" t="s">
        <v>660</v>
      </c>
      <c r="F1" s="59"/>
      <c r="G1" s="59" t="s">
        <v>659</v>
      </c>
      <c r="I1" s="2" t="s">
        <v>13</v>
      </c>
    </row>
    <row r="2" spans="1:11" ht="21" x14ac:dyDescent="0.3">
      <c r="A2" s="77">
        <f>EOMONTH(A1,0)</f>
        <v>44377</v>
      </c>
      <c r="B2" t="s">
        <v>662</v>
      </c>
      <c r="I2" s="81">
        <v>6</v>
      </c>
    </row>
    <row r="3" spans="1:11" ht="15" thickBot="1" x14ac:dyDescent="0.35">
      <c r="F3" s="1"/>
      <c r="G3" s="1"/>
      <c r="H3" s="1"/>
    </row>
    <row r="4" spans="1:11" ht="24" customHeight="1" x14ac:dyDescent="0.3">
      <c r="C4" s="127" t="s">
        <v>1</v>
      </c>
      <c r="D4" s="130" t="s">
        <v>0</v>
      </c>
      <c r="E4" s="130" t="s">
        <v>3</v>
      </c>
      <c r="F4" s="138" t="str">
        <f>VLOOKUP(I2,map!$G:$I,2,0)</f>
        <v>IYUN - 2021</v>
      </c>
      <c r="G4" s="138"/>
      <c r="H4" s="138"/>
      <c r="I4" s="139"/>
      <c r="J4" s="135" t="s">
        <v>654</v>
      </c>
      <c r="K4" s="135" t="s">
        <v>655</v>
      </c>
    </row>
    <row r="5" spans="1:11" ht="21" customHeight="1" x14ac:dyDescent="0.3">
      <c r="C5" s="128"/>
      <c r="D5" s="131"/>
      <c r="E5" s="131"/>
      <c r="F5" s="140" t="s">
        <v>10</v>
      </c>
      <c r="G5" s="141"/>
      <c r="H5" s="142" t="s">
        <v>4</v>
      </c>
      <c r="I5" s="143"/>
      <c r="J5" s="136"/>
      <c r="K5" s="136"/>
    </row>
    <row r="6" spans="1:11" ht="15.6" customHeight="1" x14ac:dyDescent="0.3">
      <c r="C6" s="129"/>
      <c r="D6" s="132"/>
      <c r="E6" s="132"/>
      <c r="F6" s="67" t="s">
        <v>5</v>
      </c>
      <c r="G6" s="71" t="s">
        <v>6</v>
      </c>
      <c r="H6" s="68" t="s">
        <v>7</v>
      </c>
      <c r="I6" s="72" t="s">
        <v>8</v>
      </c>
      <c r="J6" s="137"/>
      <c r="K6" s="137"/>
    </row>
    <row r="7" spans="1:11" ht="6.6" hidden="1" customHeight="1" x14ac:dyDescent="0.3">
      <c r="C7" s="84"/>
      <c r="D7" s="6"/>
      <c r="E7" s="6"/>
      <c r="F7" s="65" t="s">
        <v>21</v>
      </c>
      <c r="G7" s="6" t="s">
        <v>22</v>
      </c>
      <c r="H7" s="6" t="s">
        <v>23</v>
      </c>
      <c r="I7" s="63" t="s">
        <v>24</v>
      </c>
    </row>
    <row r="8" spans="1:11" ht="8.4" customHeight="1" thickBot="1" x14ac:dyDescent="0.35">
      <c r="C8" s="85" t="s">
        <v>16</v>
      </c>
      <c r="D8" s="4" t="s">
        <v>17</v>
      </c>
      <c r="E8" s="5" t="s">
        <v>18</v>
      </c>
      <c r="F8" s="66"/>
      <c r="G8" s="5"/>
      <c r="H8" s="5"/>
      <c r="I8" s="64"/>
    </row>
    <row r="9" spans="1:11" ht="15.6" customHeight="1" x14ac:dyDescent="0.3">
      <c r="A9" s="25" t="str">
        <f>"v_"&amp;SUBSTITUTE(D9," ","")</f>
        <v>v_1000000001</v>
      </c>
      <c r="C9" s="86">
        <v>1</v>
      </c>
      <c r="D9" s="26" t="s">
        <v>58</v>
      </c>
      <c r="E9" s="80" t="str">
        <f>VLOOKUP(A9,map!$B:$E,4,0)</f>
        <v> WEFINIX ASC</v>
      </c>
      <c r="F9" s="74"/>
      <c r="G9" s="75"/>
      <c r="H9" s="75"/>
      <c r="I9" s="76"/>
      <c r="J9" s="75"/>
      <c r="K9" s="75"/>
    </row>
    <row r="10" spans="1:11" ht="15.6" customHeight="1" x14ac:dyDescent="0.3">
      <c r="A10" s="25" t="str">
        <f t="shared" ref="A10:A25" si="0">"v_"&amp;SUBSTITUTE(D10," ","")</f>
        <v>v_0900000002</v>
      </c>
      <c r="C10" s="86">
        <v>2</v>
      </c>
      <c r="D10" s="26" t="s">
        <v>72</v>
      </c>
      <c r="E10" s="80" t="str">
        <f>VLOOKUP(A10,map!$B:$E,4,0)</f>
        <v> KONTRAGENT-02 ASC</v>
      </c>
      <c r="F10" s="74"/>
      <c r="G10" s="75"/>
      <c r="H10" s="75"/>
      <c r="I10" s="76"/>
      <c r="J10" s="75"/>
      <c r="K10" s="75"/>
    </row>
    <row r="11" spans="1:11" ht="15.6" customHeight="1" x14ac:dyDescent="0.3">
      <c r="A11" s="25" t="str">
        <f t="shared" si="0"/>
        <v>v_1000000003</v>
      </c>
      <c r="C11" s="86">
        <v>3</v>
      </c>
      <c r="D11" s="26" t="s">
        <v>82</v>
      </c>
      <c r="E11" s="80" t="str">
        <f>VLOOKUP(A11,map!$B:$E,4,0)</f>
        <v> KONTRAGENT-03 ASC</v>
      </c>
      <c r="F11" s="74"/>
      <c r="G11" s="75"/>
      <c r="H11" s="75"/>
      <c r="I11" s="76"/>
      <c r="J11" s="75"/>
      <c r="K11" s="75"/>
    </row>
    <row r="12" spans="1:11" ht="15.6" x14ac:dyDescent="0.3">
      <c r="A12" s="25" t="str">
        <f t="shared" si="0"/>
        <v>v_1000000004</v>
      </c>
      <c r="C12" s="86">
        <v>4</v>
      </c>
      <c r="D12" s="26" t="s">
        <v>93</v>
      </c>
      <c r="E12" s="80" t="str">
        <f>VLOOKUP(A12,map!$B:$E,4,0)</f>
        <v> KONTRAGENT-04 ASC</v>
      </c>
      <c r="F12" s="74"/>
      <c r="G12" s="75"/>
      <c r="H12" s="75"/>
      <c r="I12" s="76"/>
      <c r="J12" s="75"/>
      <c r="K12" s="75"/>
    </row>
    <row r="13" spans="1:11" ht="15.6" x14ac:dyDescent="0.3">
      <c r="A13" s="25" t="str">
        <f t="shared" si="0"/>
        <v>v_1000000005</v>
      </c>
      <c r="C13" s="86">
        <v>5</v>
      </c>
      <c r="D13" s="26" t="s">
        <v>131</v>
      </c>
      <c r="E13" s="80" t="str">
        <f>VLOOKUP(A13,map!$B:$E,4,0)</f>
        <v> KONTRAGENT-05 ASC</v>
      </c>
      <c r="F13" s="74"/>
      <c r="G13" s="75"/>
      <c r="H13" s="75"/>
      <c r="I13" s="76"/>
      <c r="J13" s="75"/>
      <c r="K13" s="75"/>
    </row>
    <row r="14" spans="1:11" ht="15.6" x14ac:dyDescent="0.3">
      <c r="A14" s="25" t="str">
        <f t="shared" si="0"/>
        <v>v_1000000006</v>
      </c>
      <c r="C14" s="86">
        <v>6</v>
      </c>
      <c r="D14" s="26" t="s">
        <v>187</v>
      </c>
      <c r="E14" s="80" t="str">
        <f>VLOOKUP(A14,map!$B:$E,4,0)</f>
        <v> KONTRAGENT-06 ASC</v>
      </c>
      <c r="F14" s="74"/>
      <c r="G14" s="75"/>
      <c r="H14" s="75"/>
      <c r="I14" s="76"/>
      <c r="J14" s="75"/>
      <c r="K14" s="75"/>
    </row>
    <row r="15" spans="1:11" ht="15.6" x14ac:dyDescent="0.3">
      <c r="A15" s="25" t="str">
        <f t="shared" si="0"/>
        <v>v_1000000007</v>
      </c>
      <c r="C15" s="86">
        <v>7</v>
      </c>
      <c r="D15" s="26" t="s">
        <v>203</v>
      </c>
      <c r="E15" s="80" t="str">
        <f>VLOOKUP(A15,map!$B:$E,4,0)</f>
        <v> KONTRAGENT-07 ASC</v>
      </c>
      <c r="F15" s="74"/>
      <c r="G15" s="75"/>
      <c r="H15" s="75"/>
      <c r="I15" s="76"/>
      <c r="J15" s="75"/>
      <c r="K15" s="75"/>
    </row>
    <row r="16" spans="1:11" ht="15.6" x14ac:dyDescent="0.3">
      <c r="A16" s="25" t="str">
        <f t="shared" si="0"/>
        <v>v_1000000008</v>
      </c>
      <c r="C16" s="86">
        <v>8</v>
      </c>
      <c r="D16" s="26" t="s">
        <v>216</v>
      </c>
      <c r="E16" s="80" t="str">
        <f>VLOOKUP(A16,map!$B:$E,4,0)</f>
        <v> KONTRAGENT-08 ASC</v>
      </c>
      <c r="F16" s="74"/>
      <c r="G16" s="75"/>
      <c r="H16" s="75"/>
      <c r="I16" s="76"/>
      <c r="J16" s="75"/>
      <c r="K16" s="75"/>
    </row>
    <row r="17" spans="1:11" ht="15.6" x14ac:dyDescent="0.3">
      <c r="A17" s="25" t="str">
        <f t="shared" si="0"/>
        <v>v_1000000009</v>
      </c>
      <c r="C17" s="86">
        <v>9</v>
      </c>
      <c r="D17" s="26" t="s">
        <v>225</v>
      </c>
      <c r="E17" s="80" t="str">
        <f>VLOOKUP(A17,map!$B:$E,4,0)</f>
        <v> KONTRAGENT-09 ASC</v>
      </c>
      <c r="F17" s="74"/>
      <c r="G17" s="75"/>
      <c r="H17" s="75"/>
      <c r="I17" s="76"/>
      <c r="J17" s="75"/>
      <c r="K17" s="75"/>
    </row>
    <row r="18" spans="1:11" ht="15.6" x14ac:dyDescent="0.3">
      <c r="A18" s="25" t="str">
        <f t="shared" si="0"/>
        <v>v_1000000027</v>
      </c>
      <c r="C18" s="86">
        <v>10</v>
      </c>
      <c r="D18" s="26">
        <v>1000000027</v>
      </c>
      <c r="E18" s="80" t="str">
        <f>VLOOKUP(A18,map!$B:$E,4,0)</f>
        <v> KONTRAGENT-27 ASC</v>
      </c>
      <c r="F18" s="74"/>
      <c r="G18" s="75"/>
      <c r="H18" s="75"/>
      <c r="I18" s="76"/>
      <c r="J18" s="75"/>
      <c r="K18" s="75"/>
    </row>
    <row r="19" spans="1:11" ht="15.6" x14ac:dyDescent="0.3">
      <c r="A19" s="25" t="str">
        <f t="shared" si="0"/>
        <v>v_1000000028</v>
      </c>
      <c r="C19" s="86">
        <v>11</v>
      </c>
      <c r="D19" s="26">
        <v>1000000028</v>
      </c>
      <c r="E19" s="80" t="str">
        <f>VLOOKUP(A19,map!$B:$E,4,0)</f>
        <v> KONTRAGENT-28 ASC</v>
      </c>
      <c r="F19" s="74"/>
      <c r="G19" s="75"/>
      <c r="H19" s="75"/>
      <c r="I19" s="76"/>
      <c r="J19" s="75"/>
      <c r="K19" s="75"/>
    </row>
    <row r="20" spans="1:11" ht="15.6" x14ac:dyDescent="0.3">
      <c r="A20" s="25" t="str">
        <f t="shared" si="0"/>
        <v>v_1000000030</v>
      </c>
      <c r="C20" s="86">
        <v>12</v>
      </c>
      <c r="D20" s="26">
        <v>1000000030</v>
      </c>
      <c r="E20" s="80" t="str">
        <f>VLOOKUP(A20,map!$B:$E,4,0)</f>
        <v> KONTRAGENT-30 ASC</v>
      </c>
      <c r="F20" s="74"/>
      <c r="G20" s="75"/>
      <c r="H20" s="75"/>
      <c r="I20" s="76"/>
      <c r="J20" s="75"/>
      <c r="K20" s="75"/>
    </row>
    <row r="21" spans="1:11" ht="15.6" x14ac:dyDescent="0.3">
      <c r="A21" s="25" t="str">
        <f t="shared" si="0"/>
        <v>v_1000000031</v>
      </c>
      <c r="C21" s="86">
        <v>13</v>
      </c>
      <c r="D21" s="26">
        <v>1000000031</v>
      </c>
      <c r="E21" s="80" t="str">
        <f>VLOOKUP(A21,map!$B:$E,4,0)</f>
        <v> KONTRAGENT-31 ASC</v>
      </c>
      <c r="F21" s="74"/>
      <c r="G21" s="75"/>
      <c r="H21" s="75"/>
      <c r="I21" s="76"/>
      <c r="J21" s="75"/>
      <c r="K21" s="75"/>
    </row>
    <row r="22" spans="1:11" ht="15.6" x14ac:dyDescent="0.3">
      <c r="A22" s="25" t="str">
        <f t="shared" si="0"/>
        <v>v_1000000035</v>
      </c>
      <c r="C22" s="86">
        <v>14</v>
      </c>
      <c r="D22" s="26">
        <v>1000000035</v>
      </c>
      <c r="E22" s="80" t="str">
        <f>VLOOKUP(A22,map!$B:$E,4,0)</f>
        <v> KONTRAGENT-35 ASC</v>
      </c>
      <c r="F22" s="74"/>
      <c r="G22" s="75"/>
      <c r="H22" s="75"/>
      <c r="I22" s="76"/>
      <c r="J22" s="75"/>
      <c r="K22" s="75"/>
    </row>
    <row r="23" spans="1:11" ht="15.6" x14ac:dyDescent="0.3">
      <c r="A23" s="25" t="str">
        <f t="shared" si="0"/>
        <v>v_1000000038</v>
      </c>
      <c r="C23" s="86">
        <v>15</v>
      </c>
      <c r="D23" s="26">
        <v>1000000038</v>
      </c>
      <c r="E23" s="80" t="str">
        <f>VLOOKUP(A23,map!$B:$E,4,0)</f>
        <v> KONTRAGENT-38 ASC</v>
      </c>
      <c r="F23" s="74"/>
      <c r="G23" s="75"/>
      <c r="H23" s="75"/>
      <c r="I23" s="76"/>
      <c r="J23" s="75"/>
      <c r="K23" s="75"/>
    </row>
    <row r="24" spans="1:11" ht="15.6" x14ac:dyDescent="0.3">
      <c r="A24" s="25" t="str">
        <f t="shared" si="0"/>
        <v>v_1000000039</v>
      </c>
      <c r="C24" s="86">
        <v>16</v>
      </c>
      <c r="D24" s="26">
        <v>1000000039</v>
      </c>
      <c r="E24" s="80" t="str">
        <f>VLOOKUP(A24,map!$B:$E,4,0)</f>
        <v> KONTRAGENT-39 ASC</v>
      </c>
      <c r="F24" s="74"/>
      <c r="G24" s="75"/>
      <c r="H24" s="75"/>
      <c r="I24" s="76"/>
      <c r="J24" s="75"/>
      <c r="K24" s="75"/>
    </row>
    <row r="25" spans="1:11" ht="15.6" x14ac:dyDescent="0.3">
      <c r="A25" s="25" t="str">
        <f t="shared" si="0"/>
        <v>v_1000000040</v>
      </c>
      <c r="C25" s="86">
        <v>17</v>
      </c>
      <c r="D25" s="26">
        <v>1000000040</v>
      </c>
      <c r="E25" s="80" t="str">
        <f>VLOOKUP(A25,map!$B:$E,4,0)</f>
        <v> KONTRAGENT-40 ASC</v>
      </c>
      <c r="F25" s="74"/>
      <c r="G25" s="75"/>
      <c r="H25" s="75"/>
      <c r="I25" s="76"/>
      <c r="J25" s="75"/>
      <c r="K25" s="75"/>
    </row>
  </sheetData>
  <autoFilter ref="C8:I25"/>
  <mergeCells count="8">
    <mergeCell ref="J4:J6"/>
    <mergeCell ref="K4:K6"/>
    <mergeCell ref="C4:C6"/>
    <mergeCell ref="D4:D6"/>
    <mergeCell ref="E4:E6"/>
    <mergeCell ref="F4:I4"/>
    <mergeCell ref="F5:G5"/>
    <mergeCell ref="H5:I5"/>
  </mergeCells>
  <conditionalFormatting sqref="D4:D25">
    <cfRule type="duplicateValues" dxfId="26" priority="1"/>
  </conditionalFormatting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map!$C$2:$C$27</xm:f>
          </x14:formula1>
          <xm:sqref>D9:D25</xm:sqref>
        </x14:dataValidation>
        <x14:dataValidation type="list" allowBlank="1" showInputMessage="1" showErrorMessage="1">
          <x14:formula1>
            <xm:f>map!$G$2:$G$13</xm:f>
          </x14:formula1>
          <xm:sqref>I2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K25"/>
  <sheetViews>
    <sheetView showGridLines="0" zoomScale="80" zoomScaleNormal="80" workbookViewId="0">
      <pane xSplit="5" ySplit="8" topLeftCell="F9" activePane="bottomRight" state="frozen"/>
      <selection pane="topRight" activeCell="E1" sqref="E1"/>
      <selection pane="bottomLeft" activeCell="A8" sqref="A8"/>
      <selection pane="bottomRight" activeCell="F9" sqref="F9:K25"/>
    </sheetView>
  </sheetViews>
  <sheetFormatPr defaultRowHeight="14.4" outlineLevelCol="1" x14ac:dyDescent="0.3"/>
  <cols>
    <col min="1" max="1" width="14.77734375" style="57" customWidth="1" outlineLevel="1"/>
    <col min="3" max="3" width="6.109375" style="52" customWidth="1"/>
    <col min="4" max="4" width="16.109375" customWidth="1"/>
    <col min="5" max="5" width="25.109375" customWidth="1"/>
    <col min="6" max="9" width="21.5546875" customWidth="1"/>
    <col min="10" max="11" width="17.5546875" customWidth="1"/>
  </cols>
  <sheetData>
    <row r="1" spans="1:11" ht="19.95" customHeight="1" x14ac:dyDescent="0.3">
      <c r="A1" s="77">
        <f>DATE(2021,I2,1)</f>
        <v>44348</v>
      </c>
      <c r="B1" t="s">
        <v>661</v>
      </c>
      <c r="D1" t="s">
        <v>663</v>
      </c>
      <c r="E1" t="s">
        <v>660</v>
      </c>
      <c r="F1" s="59"/>
      <c r="G1" s="59" t="s">
        <v>659</v>
      </c>
      <c r="I1" s="2" t="s">
        <v>13</v>
      </c>
    </row>
    <row r="2" spans="1:11" ht="21" x14ac:dyDescent="0.3">
      <c r="A2" s="77">
        <f>EOMONTH(A1,0)</f>
        <v>44377</v>
      </c>
      <c r="B2" t="s">
        <v>662</v>
      </c>
      <c r="I2" s="81">
        <v>6</v>
      </c>
    </row>
    <row r="3" spans="1:11" ht="15" thickBot="1" x14ac:dyDescent="0.35">
      <c r="F3" s="1"/>
      <c r="G3" s="1"/>
      <c r="H3" s="1"/>
    </row>
    <row r="4" spans="1:11" ht="24" customHeight="1" x14ac:dyDescent="0.3">
      <c r="C4" s="127" t="s">
        <v>1</v>
      </c>
      <c r="D4" s="130" t="s">
        <v>0</v>
      </c>
      <c r="E4" s="130" t="s">
        <v>3</v>
      </c>
      <c r="F4" s="138" t="str">
        <f>VLOOKUP(I2,map!$G:$I,2,0)</f>
        <v>IYUN - 2021</v>
      </c>
      <c r="G4" s="138"/>
      <c r="H4" s="138"/>
      <c r="I4" s="139"/>
      <c r="J4" s="135" t="s">
        <v>654</v>
      </c>
      <c r="K4" s="135" t="s">
        <v>655</v>
      </c>
    </row>
    <row r="5" spans="1:11" ht="21" customHeight="1" x14ac:dyDescent="0.3">
      <c r="C5" s="128"/>
      <c r="D5" s="131"/>
      <c r="E5" s="131"/>
      <c r="F5" s="140" t="s">
        <v>10</v>
      </c>
      <c r="G5" s="141"/>
      <c r="H5" s="142" t="s">
        <v>4</v>
      </c>
      <c r="I5" s="143"/>
      <c r="J5" s="136"/>
      <c r="K5" s="136"/>
    </row>
    <row r="6" spans="1:11" ht="15.6" customHeight="1" x14ac:dyDescent="0.3">
      <c r="C6" s="129"/>
      <c r="D6" s="132"/>
      <c r="E6" s="132"/>
      <c r="F6" s="67" t="s">
        <v>5</v>
      </c>
      <c r="G6" s="71" t="s">
        <v>6</v>
      </c>
      <c r="H6" s="68" t="s">
        <v>7</v>
      </c>
      <c r="I6" s="72" t="s">
        <v>8</v>
      </c>
      <c r="J6" s="137"/>
      <c r="K6" s="137"/>
    </row>
    <row r="7" spans="1:11" ht="6.6" hidden="1" customHeight="1" x14ac:dyDescent="0.3">
      <c r="C7" s="84"/>
      <c r="D7" s="6"/>
      <c r="E7" s="6"/>
      <c r="F7" s="65" t="s">
        <v>21</v>
      </c>
      <c r="G7" s="6" t="s">
        <v>22</v>
      </c>
      <c r="H7" s="6" t="s">
        <v>23</v>
      </c>
      <c r="I7" s="63" t="s">
        <v>24</v>
      </c>
    </row>
    <row r="8" spans="1:11" ht="8.4" customHeight="1" thickBot="1" x14ac:dyDescent="0.35">
      <c r="C8" s="85" t="s">
        <v>16</v>
      </c>
      <c r="D8" s="4" t="s">
        <v>17</v>
      </c>
      <c r="E8" s="5" t="s">
        <v>18</v>
      </c>
      <c r="F8" s="66"/>
      <c r="G8" s="5"/>
      <c r="H8" s="5"/>
      <c r="I8" s="64"/>
    </row>
    <row r="9" spans="1:11" ht="15.6" customHeight="1" x14ac:dyDescent="0.3">
      <c r="A9" s="25" t="str">
        <f>"v_"&amp;SUBSTITUTE(D9," ","")</f>
        <v>v_1000000001</v>
      </c>
      <c r="C9" s="86">
        <v>1</v>
      </c>
      <c r="D9" s="26" t="s">
        <v>58</v>
      </c>
      <c r="E9" s="80" t="str">
        <f>VLOOKUP(A9,map!$B:$E,4,0)</f>
        <v> WEFINIX ASC</v>
      </c>
      <c r="F9" s="74"/>
      <c r="G9" s="75"/>
      <c r="H9" s="75"/>
      <c r="I9" s="76"/>
      <c r="J9" s="75"/>
      <c r="K9" s="75"/>
    </row>
    <row r="10" spans="1:11" ht="15.6" customHeight="1" x14ac:dyDescent="0.3">
      <c r="A10" s="25" t="str">
        <f t="shared" ref="A10:A25" si="0">"v_"&amp;SUBSTITUTE(D10," ","")</f>
        <v>v_0900000002</v>
      </c>
      <c r="C10" s="86">
        <v>2</v>
      </c>
      <c r="D10" s="26" t="s">
        <v>72</v>
      </c>
      <c r="E10" s="80" t="str">
        <f>VLOOKUP(A10,map!$B:$E,4,0)</f>
        <v> KONTRAGENT-02 ASC</v>
      </c>
      <c r="F10" s="74"/>
      <c r="G10" s="75"/>
      <c r="H10" s="75"/>
      <c r="I10" s="76"/>
      <c r="J10" s="75"/>
      <c r="K10" s="75"/>
    </row>
    <row r="11" spans="1:11" ht="15.6" customHeight="1" x14ac:dyDescent="0.3">
      <c r="A11" s="25" t="str">
        <f t="shared" si="0"/>
        <v>v_1000000003</v>
      </c>
      <c r="C11" s="86">
        <v>3</v>
      </c>
      <c r="D11" s="26" t="s">
        <v>82</v>
      </c>
      <c r="E11" s="80" t="str">
        <f>VLOOKUP(A11,map!$B:$E,4,0)</f>
        <v> KONTRAGENT-03 ASC</v>
      </c>
      <c r="F11" s="74"/>
      <c r="G11" s="75"/>
      <c r="H11" s="75"/>
      <c r="I11" s="76"/>
      <c r="J11" s="75"/>
      <c r="K11" s="75"/>
    </row>
    <row r="12" spans="1:11" ht="15.6" x14ac:dyDescent="0.3">
      <c r="A12" s="25" t="str">
        <f t="shared" si="0"/>
        <v>v_1000000004</v>
      </c>
      <c r="C12" s="86">
        <v>4</v>
      </c>
      <c r="D12" s="26" t="s">
        <v>93</v>
      </c>
      <c r="E12" s="80" t="str">
        <f>VLOOKUP(A12,map!$B:$E,4,0)</f>
        <v> KONTRAGENT-04 ASC</v>
      </c>
      <c r="F12" s="74"/>
      <c r="G12" s="75"/>
      <c r="H12" s="75"/>
      <c r="I12" s="76"/>
      <c r="J12" s="75"/>
      <c r="K12" s="75"/>
    </row>
    <row r="13" spans="1:11" ht="15.6" x14ac:dyDescent="0.3">
      <c r="A13" s="25" t="str">
        <f t="shared" si="0"/>
        <v>v_1000000005</v>
      </c>
      <c r="C13" s="86">
        <v>5</v>
      </c>
      <c r="D13" s="26" t="s">
        <v>131</v>
      </c>
      <c r="E13" s="80" t="str">
        <f>VLOOKUP(A13,map!$B:$E,4,0)</f>
        <v> KONTRAGENT-05 ASC</v>
      </c>
      <c r="F13" s="74"/>
      <c r="G13" s="75"/>
      <c r="H13" s="75"/>
      <c r="I13" s="76"/>
      <c r="J13" s="75"/>
      <c r="K13" s="75"/>
    </row>
    <row r="14" spans="1:11" ht="15.6" x14ac:dyDescent="0.3">
      <c r="A14" s="25" t="str">
        <f t="shared" si="0"/>
        <v>v_1000000006</v>
      </c>
      <c r="C14" s="86">
        <v>6</v>
      </c>
      <c r="D14" s="26" t="s">
        <v>187</v>
      </c>
      <c r="E14" s="80" t="str">
        <f>VLOOKUP(A14,map!$B:$E,4,0)</f>
        <v> KONTRAGENT-06 ASC</v>
      </c>
      <c r="F14" s="74"/>
      <c r="G14" s="75"/>
      <c r="H14" s="75"/>
      <c r="I14" s="76"/>
      <c r="J14" s="75"/>
      <c r="K14" s="75"/>
    </row>
    <row r="15" spans="1:11" ht="15.6" x14ac:dyDescent="0.3">
      <c r="A15" s="25" t="str">
        <f t="shared" si="0"/>
        <v>v_1000000007</v>
      </c>
      <c r="C15" s="86">
        <v>7</v>
      </c>
      <c r="D15" s="26" t="s">
        <v>203</v>
      </c>
      <c r="E15" s="80" t="str">
        <f>VLOOKUP(A15,map!$B:$E,4,0)</f>
        <v> KONTRAGENT-07 ASC</v>
      </c>
      <c r="F15" s="74"/>
      <c r="G15" s="75"/>
      <c r="H15" s="75"/>
      <c r="I15" s="76"/>
      <c r="J15" s="75"/>
      <c r="K15" s="75"/>
    </row>
    <row r="16" spans="1:11" ht="15.6" x14ac:dyDescent="0.3">
      <c r="A16" s="25" t="str">
        <f t="shared" si="0"/>
        <v>v_1000000008</v>
      </c>
      <c r="C16" s="86">
        <v>8</v>
      </c>
      <c r="D16" s="26" t="s">
        <v>216</v>
      </c>
      <c r="E16" s="80" t="str">
        <f>VLOOKUP(A16,map!$B:$E,4,0)</f>
        <v> KONTRAGENT-08 ASC</v>
      </c>
      <c r="F16" s="74"/>
      <c r="G16" s="75"/>
      <c r="H16" s="75"/>
      <c r="I16" s="76"/>
      <c r="J16" s="75"/>
      <c r="K16" s="75"/>
    </row>
    <row r="17" spans="1:11" ht="15.6" x14ac:dyDescent="0.3">
      <c r="A17" s="25" t="str">
        <f t="shared" si="0"/>
        <v>v_1000000009</v>
      </c>
      <c r="C17" s="86">
        <v>9</v>
      </c>
      <c r="D17" s="26" t="s">
        <v>225</v>
      </c>
      <c r="E17" s="80" t="str">
        <f>VLOOKUP(A17,map!$B:$E,4,0)</f>
        <v> KONTRAGENT-09 ASC</v>
      </c>
      <c r="F17" s="74"/>
      <c r="G17" s="75"/>
      <c r="H17" s="75"/>
      <c r="I17" s="76"/>
      <c r="J17" s="75"/>
      <c r="K17" s="75"/>
    </row>
    <row r="18" spans="1:11" ht="15.6" x14ac:dyDescent="0.3">
      <c r="A18" s="25" t="str">
        <f t="shared" si="0"/>
        <v>v_1000000027</v>
      </c>
      <c r="C18" s="86">
        <v>10</v>
      </c>
      <c r="D18" s="26">
        <v>1000000027</v>
      </c>
      <c r="E18" s="80" t="str">
        <f>VLOOKUP(A18,map!$B:$E,4,0)</f>
        <v> KONTRAGENT-27 ASC</v>
      </c>
      <c r="F18" s="74"/>
      <c r="G18" s="75"/>
      <c r="H18" s="75"/>
      <c r="I18" s="76"/>
      <c r="J18" s="75"/>
      <c r="K18" s="75"/>
    </row>
    <row r="19" spans="1:11" ht="15.6" x14ac:dyDescent="0.3">
      <c r="A19" s="25" t="str">
        <f t="shared" si="0"/>
        <v>v_1000000028</v>
      </c>
      <c r="C19" s="86">
        <v>11</v>
      </c>
      <c r="D19" s="26">
        <v>1000000028</v>
      </c>
      <c r="E19" s="80" t="str">
        <f>VLOOKUP(A19,map!$B:$E,4,0)</f>
        <v> KONTRAGENT-28 ASC</v>
      </c>
      <c r="F19" s="74"/>
      <c r="G19" s="75"/>
      <c r="H19" s="75"/>
      <c r="I19" s="76"/>
      <c r="J19" s="75"/>
      <c r="K19" s="75"/>
    </row>
    <row r="20" spans="1:11" ht="15.6" x14ac:dyDescent="0.3">
      <c r="A20" s="25" t="str">
        <f t="shared" si="0"/>
        <v>v_1000000030</v>
      </c>
      <c r="C20" s="86">
        <v>12</v>
      </c>
      <c r="D20" s="26">
        <v>1000000030</v>
      </c>
      <c r="E20" s="80" t="str">
        <f>VLOOKUP(A20,map!$B:$E,4,0)</f>
        <v> KONTRAGENT-30 ASC</v>
      </c>
      <c r="F20" s="74"/>
      <c r="G20" s="75"/>
      <c r="H20" s="75"/>
      <c r="I20" s="76"/>
      <c r="J20" s="75"/>
      <c r="K20" s="75"/>
    </row>
    <row r="21" spans="1:11" ht="15.6" x14ac:dyDescent="0.3">
      <c r="A21" s="25" t="str">
        <f t="shared" si="0"/>
        <v>v_1000000031</v>
      </c>
      <c r="C21" s="86">
        <v>13</v>
      </c>
      <c r="D21" s="26">
        <v>1000000031</v>
      </c>
      <c r="E21" s="80" t="str">
        <f>VLOOKUP(A21,map!$B:$E,4,0)</f>
        <v> KONTRAGENT-31 ASC</v>
      </c>
      <c r="F21" s="74"/>
      <c r="G21" s="75"/>
      <c r="H21" s="75"/>
      <c r="I21" s="76"/>
      <c r="J21" s="75"/>
      <c r="K21" s="75"/>
    </row>
    <row r="22" spans="1:11" ht="15.6" x14ac:dyDescent="0.3">
      <c r="A22" s="25" t="str">
        <f t="shared" si="0"/>
        <v>v_1000000035</v>
      </c>
      <c r="C22" s="86">
        <v>14</v>
      </c>
      <c r="D22" s="26">
        <v>1000000035</v>
      </c>
      <c r="E22" s="80" t="str">
        <f>VLOOKUP(A22,map!$B:$E,4,0)</f>
        <v> KONTRAGENT-35 ASC</v>
      </c>
      <c r="F22" s="74"/>
      <c r="G22" s="75"/>
      <c r="H22" s="75"/>
      <c r="I22" s="76"/>
      <c r="J22" s="75"/>
      <c r="K22" s="75"/>
    </row>
    <row r="23" spans="1:11" ht="15.6" x14ac:dyDescent="0.3">
      <c r="A23" s="25" t="str">
        <f t="shared" si="0"/>
        <v>v_1000000038</v>
      </c>
      <c r="C23" s="86">
        <v>15</v>
      </c>
      <c r="D23" s="26">
        <v>1000000038</v>
      </c>
      <c r="E23" s="80" t="str">
        <f>VLOOKUP(A23,map!$B:$E,4,0)</f>
        <v> KONTRAGENT-38 ASC</v>
      </c>
      <c r="F23" s="74"/>
      <c r="G23" s="75"/>
      <c r="H23" s="75"/>
      <c r="I23" s="76"/>
      <c r="J23" s="75"/>
      <c r="K23" s="75"/>
    </row>
    <row r="24" spans="1:11" ht="15.6" x14ac:dyDescent="0.3">
      <c r="A24" s="25" t="str">
        <f t="shared" si="0"/>
        <v>v_1000000039</v>
      </c>
      <c r="C24" s="86">
        <v>16</v>
      </c>
      <c r="D24" s="26">
        <v>1000000039</v>
      </c>
      <c r="E24" s="80" t="str">
        <f>VLOOKUP(A24,map!$B:$E,4,0)</f>
        <v> KONTRAGENT-39 ASC</v>
      </c>
      <c r="F24" s="74"/>
      <c r="G24" s="75"/>
      <c r="H24" s="75"/>
      <c r="I24" s="76"/>
      <c r="J24" s="75"/>
      <c r="K24" s="75"/>
    </row>
    <row r="25" spans="1:11" ht="15.6" x14ac:dyDescent="0.3">
      <c r="A25" s="25" t="str">
        <f t="shared" si="0"/>
        <v>v_1000000040</v>
      </c>
      <c r="C25" s="86">
        <v>17</v>
      </c>
      <c r="D25" s="26">
        <v>1000000040</v>
      </c>
      <c r="E25" s="80" t="str">
        <f>VLOOKUP(A25,map!$B:$E,4,0)</f>
        <v> KONTRAGENT-40 ASC</v>
      </c>
      <c r="F25" s="74"/>
      <c r="G25" s="75"/>
      <c r="H25" s="75"/>
      <c r="I25" s="76"/>
      <c r="J25" s="75"/>
      <c r="K25" s="75"/>
    </row>
  </sheetData>
  <autoFilter ref="C8:I25"/>
  <mergeCells count="8">
    <mergeCell ref="K4:K6"/>
    <mergeCell ref="F5:G5"/>
    <mergeCell ref="H5:I5"/>
    <mergeCell ref="C4:C6"/>
    <mergeCell ref="D4:D6"/>
    <mergeCell ref="E4:E6"/>
    <mergeCell ref="F4:I4"/>
    <mergeCell ref="J4:J6"/>
  </mergeCells>
  <conditionalFormatting sqref="D4:D25">
    <cfRule type="duplicateValues" dxfId="25" priority="1"/>
  </conditionalFormatting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map!$G$2:$G$13</xm:f>
          </x14:formula1>
          <xm:sqref>I2</xm:sqref>
        </x14:dataValidation>
        <x14:dataValidation type="list" allowBlank="1" showInputMessage="1" showErrorMessage="1">
          <x14:formula1>
            <xm:f>map!$C$2:$C$27</xm:f>
          </x14:formula1>
          <xm:sqref>D9:D25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2</vt:i4>
      </vt:variant>
    </vt:vector>
  </HeadingPairs>
  <TitlesOfParts>
    <vt:vector size="20" baseType="lpstr">
      <vt:lpstr>org</vt:lpstr>
      <vt:lpstr>PV</vt:lpstr>
      <vt:lpstr>map</vt:lpstr>
      <vt:lpstr>real_case02_hw</vt:lpstr>
      <vt:lpstr>inp_eqaime</vt:lpstr>
      <vt:lpstr>inp_Bank</vt:lpstr>
      <vt:lpstr>inp_EDV</vt:lpstr>
      <vt:lpstr>real_case01</vt:lpstr>
      <vt:lpstr>just_copy</vt:lpstr>
      <vt:lpstr>IF</vt:lpstr>
      <vt:lpstr>ALL_Other</vt:lpstr>
      <vt:lpstr>ROUND</vt:lpstr>
      <vt:lpstr>Sheet1</vt:lpstr>
      <vt:lpstr>MİD</vt:lpstr>
      <vt:lpstr>Note</vt:lpstr>
      <vt:lpstr>input_deposit</vt:lpstr>
      <vt:lpstr>input_accsesbank</vt:lpstr>
      <vt:lpstr>input_eqaime</vt:lpstr>
      <vt:lpstr>fx_DateEnd</vt:lpstr>
      <vt:lpstr>fx_DateStart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2022-04-24T08:02:16Z</dcterms:modified>
</cp:coreProperties>
</file>