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7\Downloads\"/>
    </mc:Choice>
  </mc:AlternateContent>
  <xr:revisionPtr revIDLastSave="0" documentId="13_ncr:1_{1D78191E-A04C-4DA8-9F61-1333F9CB66C5}" xr6:coauthVersionLast="47" xr6:coauthVersionMax="47" xr10:uidLastSave="{00000000-0000-0000-0000-000000000000}"/>
  <bookViews>
    <workbookView xWindow="-108" yWindow="-108" windowWidth="23256" windowHeight="12456" xr2:uid="{3DC70CD2-21CF-4C69-90EE-058D85411E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1" l="1"/>
  <c r="D55" i="1"/>
  <c r="F54" i="1"/>
  <c r="D54" i="1"/>
  <c r="E53" i="1"/>
  <c r="C53" i="1"/>
  <c r="B53" i="1"/>
  <c r="F53" i="1" s="1"/>
  <c r="F52" i="1"/>
  <c r="D52" i="1"/>
  <c r="F51" i="1"/>
  <c r="D51" i="1"/>
  <c r="E50" i="1"/>
  <c r="C50" i="1"/>
  <c r="D50" i="1" s="1"/>
  <c r="B50" i="1"/>
  <c r="F49" i="1"/>
  <c r="D49" i="1"/>
  <c r="F48" i="1"/>
  <c r="D48" i="1"/>
  <c r="E47" i="1"/>
  <c r="C47" i="1"/>
  <c r="B47" i="1"/>
  <c r="D47" i="1" s="1"/>
  <c r="D53" i="1" l="1"/>
  <c r="F47" i="1"/>
  <c r="F50" i="1"/>
</calcChain>
</file>

<file path=xl/sharedStrings.xml><?xml version="1.0" encoding="utf-8"?>
<sst xmlns="http://schemas.openxmlformats.org/spreadsheetml/2006/main" count="96" uniqueCount="78">
  <si>
    <t>KPI of Digital Marketing: Understanding Performance by Channel and Overall</t>
  </si>
  <si>
    <t>Ultimate goals when evaluating performance</t>
  </si>
  <si>
    <t xml:space="preserve">1) Evaluating customer aquisition costs overall and by channel </t>
  </si>
  <si>
    <t>2) Understand customer retention and customer lifetime value</t>
  </si>
  <si>
    <t>Part 1: Understanding customer acquisition overall and by channel</t>
  </si>
  <si>
    <t>The best way to visualize how digital marketing works: Marketing Funnel</t>
  </si>
  <si>
    <t>Top Funnel - Reaching new customer for the first time</t>
  </si>
  <si>
    <t>Mid Funnel - Built relationship with customers and moving them closer to conversions</t>
  </si>
  <si>
    <t>Bottom Finnel - Conversions (purchases)</t>
  </si>
  <si>
    <t>Top</t>
  </si>
  <si>
    <t>Awareness</t>
  </si>
  <si>
    <t>Mid</t>
  </si>
  <si>
    <t>Consideration</t>
  </si>
  <si>
    <t>Bottom</t>
  </si>
  <si>
    <t>Conversion</t>
  </si>
  <si>
    <t>PROSPECTS</t>
  </si>
  <si>
    <t>PURCHASERS</t>
  </si>
  <si>
    <t>Funnels are widely different - dependent on the business</t>
  </si>
  <si>
    <t>Examples of marketing channels by funnel area:</t>
  </si>
  <si>
    <t>Facebook ads, Events, etc</t>
  </si>
  <si>
    <t>Emails</t>
  </si>
  <si>
    <t>Google ads, any remarketing</t>
  </si>
  <si>
    <t>Total advertising spend to get one new customer to buy for the first time</t>
  </si>
  <si>
    <t xml:space="preserve">*Customer Aqusition Cost (CAC) Definition: </t>
  </si>
  <si>
    <t>*Why CAC is important?</t>
  </si>
  <si>
    <t>Because almost all the paid marketing happens on the first purchase</t>
  </si>
  <si>
    <t>Highest Cost</t>
  </si>
  <si>
    <t>Moderate Cost</t>
  </si>
  <si>
    <t>Lower Cost</t>
  </si>
  <si>
    <t>CAC Channel Expectations</t>
  </si>
  <si>
    <t>Case Study</t>
  </si>
  <si>
    <t>FB ads are very expensive and business is loosing money on new order</t>
  </si>
  <si>
    <t>Google ads are crusing it, and business is making good profit on every order</t>
  </si>
  <si>
    <t>Question - Should we turn down facebook ads and increase budget on google ads</t>
  </si>
  <si>
    <t>*ROAS - Return On Ads Spend</t>
  </si>
  <si>
    <t>Example Dashboard - Paid Channels</t>
  </si>
  <si>
    <t>Spend</t>
  </si>
  <si>
    <t>Paid Rev</t>
  </si>
  <si>
    <t>Paid ROAS</t>
  </si>
  <si>
    <t>Paid Purchases</t>
  </si>
  <si>
    <t>Paid CAC</t>
  </si>
  <si>
    <t>*just attributed to paid channels</t>
  </si>
  <si>
    <t>January</t>
  </si>
  <si>
    <t xml:space="preserve">Facebook </t>
  </si>
  <si>
    <t>*top of funnel</t>
  </si>
  <si>
    <t>Google</t>
  </si>
  <si>
    <t>*bottom of funnel</t>
  </si>
  <si>
    <t>February</t>
  </si>
  <si>
    <t>March</t>
  </si>
  <si>
    <t>Top of the funnel SHOULD have higher CAC, and can't be compared 1-1 to bottom of funnel CAC.</t>
  </si>
  <si>
    <t>What about organic customers? Customers that buy for free (could be through search engines, word of mouth, email).</t>
  </si>
  <si>
    <t xml:space="preserve">That's part of your funnel!! Those are conversions, with no spend associated. We need to build digital marketing KPIs that include those. </t>
  </si>
  <si>
    <t>Example Dashboard: Overall Performance</t>
  </si>
  <si>
    <t>*Blended = Paid + Organic</t>
  </si>
  <si>
    <t>Total Purchases (All Channels)</t>
  </si>
  <si>
    <t>Total Rev</t>
  </si>
  <si>
    <t>Blended ROAS</t>
  </si>
  <si>
    <t>New Clients</t>
  </si>
  <si>
    <t xml:space="preserve">Returning </t>
  </si>
  <si>
    <t>Blended CAC</t>
  </si>
  <si>
    <t>*total for all channels</t>
  </si>
  <si>
    <t>Overall takeaway: to optimize the lowest overall blended CAC, you understand how each channel moves people through the funnel.</t>
  </si>
  <si>
    <t xml:space="preserve">Rule of thumb: at least 60-75% of marketing spend is usually spent at the top of the funnel, as that balance yields optimal performance. </t>
  </si>
  <si>
    <t>Ok - but how do we know what is a good CAC?</t>
  </si>
  <si>
    <t>Part 2: understand customer retention and customer lifetime value</t>
  </si>
  <si>
    <t>Core question: what is the highest CAC where we still make money on a customer?</t>
  </si>
  <si>
    <t>That question can only be answered by analyzing one metric: Customer Lifetime Value!</t>
  </si>
  <si>
    <t xml:space="preserve">LTV: the total gross profit that we expect to make from the lifetime purchases of the average customer. </t>
  </si>
  <si>
    <t>Example:</t>
  </si>
  <si>
    <t xml:space="preserve">Let's say our average customer spends $185 on an order (average order value, AOV). </t>
  </si>
  <si>
    <t>And our gross profit margin is 65%. So gross profit on our first order is $185 * 65% = $120</t>
  </si>
  <si>
    <t>Question: can we run our business with a $150 CAC? No way to know without understanding LTV.</t>
  </si>
  <si>
    <t>Customer lifetime value calculation:</t>
  </si>
  <si>
    <t xml:space="preserve">Let's say looking back historically at 3,000 customers, our average customer over their lifetime purchases 2.6 times. </t>
  </si>
  <si>
    <t xml:space="preserve">So our customer lifetime revenue is 2.6 * $185 = $481 </t>
  </si>
  <si>
    <t>And our average customer lifetime value (gross profit) is $481 * 65% = $313</t>
  </si>
  <si>
    <t xml:space="preserve">Question: so, can we spend $150 to acquire a new customer? The answer is absolutely yes. </t>
  </si>
  <si>
    <t xml:space="preserve">We will lose money on the first order, but we will make it back and then become profitable in the subsequent orders.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</si>
</sst>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&quot;$&quot;* #,##0_);_(&quot;$&quot;* \(#,##0\);_(&quot;$&quot;* &quot;-&quot;??_);_(@_)"/>
    <numFmt numFmtId="166" formatCode="_(* #,##0.0_);_(* \(#,##0.0\);_(* &quot;-&quot;??_);_(@_)"/>
    <numFmt numFmtId="167" formatCode="_(* #,##0_);_(* \(#,##0\);_(* &quot;-&quot;??_);_(@_)"/>
    <numFmt numFmtId="169" formatCode="_(&quot;$&quot;* #,##0.0_);_(&quot;$&quot;* \(#,##0.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u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 vertical="top"/>
    </xf>
    <xf numFmtId="0" fontId="3" fillId="0" borderId="1" xfId="0" applyFont="1" applyBorder="1"/>
    <xf numFmtId="0" fontId="2" fillId="0" borderId="2" xfId="0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3" fillId="4" borderId="3" xfId="0" applyFont="1" applyFill="1" applyBorder="1"/>
    <xf numFmtId="164" fontId="3" fillId="4" borderId="4" xfId="0" applyNumberFormat="1" applyFont="1" applyFill="1" applyBorder="1"/>
    <xf numFmtId="166" fontId="3" fillId="4" borderId="4" xfId="1" applyNumberFormat="1" applyFont="1" applyFill="1" applyBorder="1"/>
    <xf numFmtId="167" fontId="3" fillId="4" borderId="4" xfId="0" applyNumberFormat="1" applyFont="1" applyFill="1" applyBorder="1"/>
    <xf numFmtId="169" fontId="3" fillId="4" borderId="5" xfId="2" applyNumberFormat="1" applyFont="1" applyFill="1" applyBorder="1"/>
    <xf numFmtId="164" fontId="2" fillId="0" borderId="0" xfId="2" applyNumberFormat="1" applyFont="1"/>
    <xf numFmtId="166" fontId="2" fillId="0" borderId="0" xfId="1" applyNumberFormat="1" applyFont="1"/>
    <xf numFmtId="167" fontId="2" fillId="0" borderId="0" xfId="1" applyNumberFormat="1" applyFont="1"/>
    <xf numFmtId="169" fontId="2" fillId="0" borderId="0" xfId="2" applyNumberFormat="1" applyFont="1"/>
    <xf numFmtId="0" fontId="2" fillId="5" borderId="0" xfId="0" applyFont="1" applyFill="1"/>
    <xf numFmtId="0" fontId="2" fillId="5" borderId="0" xfId="0" applyFont="1" applyFill="1" applyAlignment="1">
      <alignment horizontal="center" wrapText="1"/>
    </xf>
    <xf numFmtId="2" fontId="2" fillId="0" borderId="0" xfId="0" applyNumberFormat="1" applyFont="1"/>
    <xf numFmtId="0" fontId="2" fillId="6" borderId="0" xfId="0" applyFont="1" applyFill="1"/>
    <xf numFmtId="0" fontId="3" fillId="2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31570</xdr:colOff>
      <xdr:row>9</xdr:row>
      <xdr:rowOff>78375</xdr:rowOff>
    </xdr:from>
    <xdr:to>
      <xdr:col>16</xdr:col>
      <xdr:colOff>480884</xdr:colOff>
      <xdr:row>16</xdr:row>
      <xdr:rowOff>141513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51497F-4B36-6E6D-C8B7-7386DEC71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1941" y="2037804"/>
          <a:ext cx="2887714" cy="1630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B9A3D-CB04-451D-AEB7-ADCDE1E37620}">
  <dimension ref="A1:Q99"/>
  <sheetViews>
    <sheetView showGridLines="0" tabSelected="1" zoomScale="102" zoomScaleNormal="102" workbookViewId="0">
      <selection sqref="A1:K1"/>
    </sheetView>
  </sheetViews>
  <sheetFormatPr defaultRowHeight="17.399999999999999" x14ac:dyDescent="0.3"/>
  <cols>
    <col min="1" max="1" width="14.21875" style="1" customWidth="1"/>
    <col min="2" max="2" width="35.6640625" style="1" bestFit="1" customWidth="1"/>
    <col min="3" max="3" width="12.33203125" style="1" bestFit="1" customWidth="1"/>
    <col min="4" max="4" width="15" style="1" bestFit="1" customWidth="1"/>
    <col min="5" max="5" width="20.77734375" style="1" bestFit="1" customWidth="1"/>
    <col min="6" max="6" width="13.109375" style="1" bestFit="1" customWidth="1"/>
    <col min="7" max="7" width="39.109375" style="1" bestFit="1" customWidth="1"/>
    <col min="8" max="11" width="8.88671875" style="1"/>
    <col min="12" max="12" width="17" style="1" bestFit="1" customWidth="1"/>
    <col min="13" max="16384" width="8.88671875" style="1"/>
  </cols>
  <sheetData>
    <row r="1" spans="1:17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3" spans="1:17" x14ac:dyDescent="0.3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7" x14ac:dyDescent="0.3">
      <c r="A4" s="5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7" x14ac:dyDescent="0.3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</row>
    <row r="7" spans="1:17" x14ac:dyDescent="0.3">
      <c r="A7" s="6" t="s">
        <v>4</v>
      </c>
      <c r="B7" s="6"/>
      <c r="C7" s="6"/>
      <c r="D7" s="6"/>
      <c r="E7" s="6"/>
      <c r="F7" s="6"/>
      <c r="G7" s="6"/>
      <c r="H7" s="6"/>
      <c r="I7" s="6"/>
      <c r="J7" s="6"/>
      <c r="K7" s="6"/>
    </row>
    <row r="9" spans="1:17" x14ac:dyDescent="0.3">
      <c r="A9" s="5" t="s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3" t="s">
        <v>15</v>
      </c>
      <c r="M9" s="3"/>
      <c r="N9" s="3"/>
      <c r="O9" s="3"/>
      <c r="P9" s="3"/>
      <c r="Q9" s="3"/>
    </row>
    <row r="10" spans="1:17" ht="18" thickBot="1" x14ac:dyDescent="0.35"/>
    <row r="11" spans="1:17" x14ac:dyDescent="0.3">
      <c r="A11" s="7" t="s">
        <v>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8" t="s">
        <v>9</v>
      </c>
    </row>
    <row r="12" spans="1:17" ht="18" thickBot="1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9" t="s">
        <v>10</v>
      </c>
    </row>
    <row r="13" spans="1:17" x14ac:dyDescent="0.3">
      <c r="A13" s="7" t="s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8" t="s">
        <v>11</v>
      </c>
    </row>
    <row r="14" spans="1:17" ht="18" thickBot="1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9" t="s">
        <v>12</v>
      </c>
    </row>
    <row r="15" spans="1:17" x14ac:dyDescent="0.3">
      <c r="A15" s="7" t="s">
        <v>8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8" t="s">
        <v>13</v>
      </c>
    </row>
    <row r="16" spans="1:17" ht="18" thickBot="1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9" t="s">
        <v>14</v>
      </c>
    </row>
    <row r="18" spans="1:17" x14ac:dyDescent="0.3">
      <c r="L18" s="3" t="s">
        <v>16</v>
      </c>
      <c r="M18" s="3"/>
      <c r="N18" s="3"/>
      <c r="O18" s="3"/>
      <c r="P18" s="3"/>
      <c r="Q18" s="3"/>
    </row>
    <row r="19" spans="1:17" x14ac:dyDescent="0.3">
      <c r="A19" s="2" t="s">
        <v>17</v>
      </c>
    </row>
    <row r="20" spans="1:17" x14ac:dyDescent="0.3">
      <c r="A20" s="1" t="s">
        <v>18</v>
      </c>
    </row>
    <row r="21" spans="1:17" x14ac:dyDescent="0.3">
      <c r="A21" s="1" t="s">
        <v>9</v>
      </c>
      <c r="B21" s="1" t="s">
        <v>19</v>
      </c>
    </row>
    <row r="22" spans="1:17" x14ac:dyDescent="0.3">
      <c r="A22" s="1" t="s">
        <v>11</v>
      </c>
      <c r="B22" s="1" t="s">
        <v>20</v>
      </c>
    </row>
    <row r="23" spans="1:17" x14ac:dyDescent="0.3">
      <c r="A23" s="1" t="s">
        <v>13</v>
      </c>
      <c r="B23" s="1" t="s">
        <v>21</v>
      </c>
    </row>
    <row r="25" spans="1:17" x14ac:dyDescent="0.3">
      <c r="A25" s="2" t="s">
        <v>23</v>
      </c>
    </row>
    <row r="26" spans="1:17" x14ac:dyDescent="0.3">
      <c r="A26" s="1" t="s">
        <v>22</v>
      </c>
    </row>
    <row r="28" spans="1:17" x14ac:dyDescent="0.3">
      <c r="A28" s="2" t="s">
        <v>24</v>
      </c>
    </row>
    <row r="29" spans="1:17" x14ac:dyDescent="0.3">
      <c r="A29" s="1" t="s">
        <v>25</v>
      </c>
    </row>
    <row r="31" spans="1:17" x14ac:dyDescent="0.3">
      <c r="A31" s="2" t="s">
        <v>29</v>
      </c>
    </row>
    <row r="32" spans="1:17" x14ac:dyDescent="0.3">
      <c r="A32" s="1" t="s">
        <v>9</v>
      </c>
      <c r="B32" s="1" t="s">
        <v>26</v>
      </c>
    </row>
    <row r="33" spans="1:7" x14ac:dyDescent="0.3">
      <c r="A33" s="1" t="s">
        <v>11</v>
      </c>
      <c r="B33" s="1" t="s">
        <v>27</v>
      </c>
    </row>
    <row r="34" spans="1:7" x14ac:dyDescent="0.3">
      <c r="A34" s="1" t="s">
        <v>13</v>
      </c>
      <c r="B34" s="1" t="s">
        <v>28</v>
      </c>
    </row>
    <row r="36" spans="1:7" x14ac:dyDescent="0.3">
      <c r="A36" s="2" t="s">
        <v>30</v>
      </c>
    </row>
    <row r="37" spans="1:7" x14ac:dyDescent="0.3">
      <c r="A37" s="1" t="s">
        <v>31</v>
      </c>
    </row>
    <row r="38" spans="1:7" x14ac:dyDescent="0.3">
      <c r="A38" s="1" t="s">
        <v>32</v>
      </c>
    </row>
    <row r="40" spans="1:7" x14ac:dyDescent="0.3">
      <c r="A40" s="10" t="s">
        <v>33</v>
      </c>
    </row>
    <row r="42" spans="1:7" x14ac:dyDescent="0.3">
      <c r="A42" s="2" t="s">
        <v>35</v>
      </c>
    </row>
    <row r="43" spans="1:7" x14ac:dyDescent="0.3">
      <c r="A43" s="2"/>
    </row>
    <row r="44" spans="1:7" x14ac:dyDescent="0.3">
      <c r="A44" s="2" t="s">
        <v>34</v>
      </c>
    </row>
    <row r="46" spans="1:7" x14ac:dyDescent="0.3">
      <c r="A46" s="2"/>
      <c r="B46" s="11" t="s">
        <v>36</v>
      </c>
      <c r="C46" s="12" t="s">
        <v>37</v>
      </c>
      <c r="D46" s="12" t="s">
        <v>38</v>
      </c>
      <c r="E46" s="12" t="s">
        <v>39</v>
      </c>
      <c r="F46" s="12" t="s">
        <v>40</v>
      </c>
      <c r="G46" s="1" t="s">
        <v>41</v>
      </c>
    </row>
    <row r="47" spans="1:7" x14ac:dyDescent="0.3">
      <c r="A47" s="13" t="s">
        <v>42</v>
      </c>
      <c r="B47" s="14">
        <f>SUM(B48:B49)</f>
        <v>7500</v>
      </c>
      <c r="C47" s="14">
        <f>SUM(C48:C49)</f>
        <v>28500</v>
      </c>
      <c r="D47" s="15">
        <f t="shared" ref="D47:D55" si="0">C47/B47</f>
        <v>3.8</v>
      </c>
      <c r="E47" s="16">
        <f>SUM(E48:E49)</f>
        <v>180</v>
      </c>
      <c r="F47" s="17">
        <f>B47/E47</f>
        <v>41.666666666666664</v>
      </c>
    </row>
    <row r="48" spans="1:7" x14ac:dyDescent="0.3">
      <c r="A48" s="1" t="s">
        <v>43</v>
      </c>
      <c r="B48" s="18">
        <v>5000</v>
      </c>
      <c r="C48" s="18">
        <v>12500</v>
      </c>
      <c r="D48" s="19">
        <f>C48/B48</f>
        <v>2.5</v>
      </c>
      <c r="E48" s="20">
        <v>85</v>
      </c>
      <c r="F48" s="21">
        <f t="shared" ref="F48:F55" si="1">B48/E48</f>
        <v>58.823529411764703</v>
      </c>
      <c r="G48" s="1" t="s">
        <v>44</v>
      </c>
    </row>
    <row r="49" spans="1:7" x14ac:dyDescent="0.3">
      <c r="A49" s="1" t="s">
        <v>45</v>
      </c>
      <c r="B49" s="18">
        <v>2500</v>
      </c>
      <c r="C49" s="18">
        <v>16000</v>
      </c>
      <c r="D49" s="19">
        <f t="shared" si="0"/>
        <v>6.4</v>
      </c>
      <c r="E49" s="20">
        <v>95</v>
      </c>
      <c r="F49" s="21">
        <f t="shared" si="1"/>
        <v>26.315789473684209</v>
      </c>
      <c r="G49" s="1" t="s">
        <v>46</v>
      </c>
    </row>
    <row r="50" spans="1:7" x14ac:dyDescent="0.3">
      <c r="A50" s="13" t="s">
        <v>47</v>
      </c>
      <c r="B50" s="14">
        <f>SUM(B51:B52)</f>
        <v>9000</v>
      </c>
      <c r="C50" s="14">
        <f>SUM(C51:C52)</f>
        <v>34800</v>
      </c>
      <c r="D50" s="15">
        <f t="shared" si="0"/>
        <v>3.8666666666666667</v>
      </c>
      <c r="E50" s="16">
        <f>SUM(E51:E52)</f>
        <v>181</v>
      </c>
      <c r="F50" s="17">
        <f t="shared" si="1"/>
        <v>49.723756906077348</v>
      </c>
    </row>
    <row r="51" spans="1:7" x14ac:dyDescent="0.3">
      <c r="A51" s="1" t="s">
        <v>43</v>
      </c>
      <c r="B51" s="18">
        <v>4000</v>
      </c>
      <c r="C51" s="18">
        <v>9800</v>
      </c>
      <c r="D51" s="19">
        <f t="shared" si="0"/>
        <v>2.4500000000000002</v>
      </c>
      <c r="E51" s="20">
        <v>75</v>
      </c>
      <c r="F51" s="21">
        <f t="shared" si="1"/>
        <v>53.333333333333336</v>
      </c>
      <c r="G51" s="1" t="s">
        <v>44</v>
      </c>
    </row>
    <row r="52" spans="1:7" x14ac:dyDescent="0.3">
      <c r="A52" s="1" t="s">
        <v>45</v>
      </c>
      <c r="B52" s="18">
        <v>5000</v>
      </c>
      <c r="C52" s="18">
        <v>25000</v>
      </c>
      <c r="D52" s="19">
        <f t="shared" si="0"/>
        <v>5</v>
      </c>
      <c r="E52" s="20">
        <v>106</v>
      </c>
      <c r="F52" s="21">
        <f t="shared" si="1"/>
        <v>47.169811320754718</v>
      </c>
      <c r="G52" s="1" t="s">
        <v>46</v>
      </c>
    </row>
    <row r="53" spans="1:7" x14ac:dyDescent="0.3">
      <c r="A53" s="13" t="s">
        <v>48</v>
      </c>
      <c r="B53" s="14">
        <f>SUM(B54:B55)</f>
        <v>11000</v>
      </c>
      <c r="C53" s="14">
        <f>SUM(C54:C55)</f>
        <v>39000</v>
      </c>
      <c r="D53" s="15">
        <f t="shared" si="0"/>
        <v>3.5454545454545454</v>
      </c>
      <c r="E53" s="16">
        <f>SUM(E54:E55)</f>
        <v>200</v>
      </c>
      <c r="F53" s="17">
        <f t="shared" si="1"/>
        <v>55</v>
      </c>
    </row>
    <row r="54" spans="1:7" x14ac:dyDescent="0.3">
      <c r="A54" s="1" t="s">
        <v>43</v>
      </c>
      <c r="B54" s="18">
        <v>3500</v>
      </c>
      <c r="C54" s="18">
        <v>9000</v>
      </c>
      <c r="D54" s="19">
        <f t="shared" si="0"/>
        <v>2.5714285714285716</v>
      </c>
      <c r="E54" s="20">
        <v>70</v>
      </c>
      <c r="F54" s="21">
        <f t="shared" si="1"/>
        <v>50</v>
      </c>
      <c r="G54" s="1" t="s">
        <v>44</v>
      </c>
    </row>
    <row r="55" spans="1:7" x14ac:dyDescent="0.3">
      <c r="A55" s="1" t="s">
        <v>45</v>
      </c>
      <c r="B55" s="18">
        <v>7500</v>
      </c>
      <c r="C55" s="18">
        <v>30000</v>
      </c>
      <c r="D55" s="19">
        <f t="shared" si="0"/>
        <v>4</v>
      </c>
      <c r="E55" s="20">
        <v>130</v>
      </c>
      <c r="F55" s="21">
        <f t="shared" si="1"/>
        <v>57.692307692307693</v>
      </c>
      <c r="G55" s="1" t="s">
        <v>46</v>
      </c>
    </row>
    <row r="57" spans="1:7" x14ac:dyDescent="0.3">
      <c r="A57" s="1" t="s">
        <v>49</v>
      </c>
    </row>
    <row r="59" spans="1:7" x14ac:dyDescent="0.3">
      <c r="A59" s="1" t="s">
        <v>50</v>
      </c>
    </row>
    <row r="61" spans="1:7" x14ac:dyDescent="0.3">
      <c r="A61" s="1" t="s">
        <v>51</v>
      </c>
    </row>
    <row r="63" spans="1:7" x14ac:dyDescent="0.3">
      <c r="A63" s="1" t="s">
        <v>52</v>
      </c>
    </row>
    <row r="65" spans="1:10" x14ac:dyDescent="0.3">
      <c r="A65" s="1" t="s">
        <v>53</v>
      </c>
    </row>
    <row r="66" spans="1:10" x14ac:dyDescent="0.3">
      <c r="E66" s="23" t="s">
        <v>54</v>
      </c>
      <c r="F66" s="23"/>
    </row>
    <row r="67" spans="1:10" ht="17.399999999999999" customHeight="1" x14ac:dyDescent="0.3">
      <c r="E67" s="23"/>
      <c r="F67" s="23"/>
    </row>
    <row r="68" spans="1:10" x14ac:dyDescent="0.3">
      <c r="B68" s="22" t="s">
        <v>36</v>
      </c>
      <c r="C68" s="22" t="s">
        <v>55</v>
      </c>
      <c r="D68" s="22" t="s">
        <v>56</v>
      </c>
      <c r="E68" s="22" t="s">
        <v>57</v>
      </c>
      <c r="F68" s="22" t="s">
        <v>58</v>
      </c>
      <c r="G68" s="22" t="s">
        <v>59</v>
      </c>
      <c r="H68" s="25" t="s">
        <v>60</v>
      </c>
      <c r="I68" s="25"/>
      <c r="J68" s="25"/>
    </row>
    <row r="69" spans="1:10" x14ac:dyDescent="0.3">
      <c r="A69" s="1" t="s">
        <v>42</v>
      </c>
      <c r="B69" s="1">
        <v>7500</v>
      </c>
      <c r="C69" s="1">
        <v>38500</v>
      </c>
      <c r="D69" s="24">
        <v>5.1333333333333337</v>
      </c>
      <c r="E69" s="1">
        <v>370</v>
      </c>
      <c r="F69" s="1">
        <v>50</v>
      </c>
      <c r="G69" s="24">
        <v>20.27027027027027</v>
      </c>
    </row>
    <row r="70" spans="1:10" x14ac:dyDescent="0.3">
      <c r="A70" s="1" t="s">
        <v>47</v>
      </c>
      <c r="B70" s="1">
        <v>9000</v>
      </c>
      <c r="C70" s="1">
        <v>45000</v>
      </c>
      <c r="D70" s="24">
        <v>5</v>
      </c>
      <c r="E70" s="1">
        <v>400</v>
      </c>
      <c r="F70" s="1">
        <v>74</v>
      </c>
      <c r="G70" s="24">
        <v>22.5</v>
      </c>
    </row>
    <row r="71" spans="1:10" x14ac:dyDescent="0.3">
      <c r="A71" s="1" t="s">
        <v>48</v>
      </c>
      <c r="B71" s="1">
        <v>11000</v>
      </c>
      <c r="C71" s="1">
        <v>52500</v>
      </c>
      <c r="D71" s="24">
        <v>4.7727272727272725</v>
      </c>
      <c r="E71" s="1">
        <v>375</v>
      </c>
      <c r="F71" s="1">
        <v>96</v>
      </c>
      <c r="G71" s="24">
        <v>29.333333333333332</v>
      </c>
    </row>
    <row r="73" spans="1:10" x14ac:dyDescent="0.3">
      <c r="A73" s="1" t="s">
        <v>61</v>
      </c>
    </row>
    <row r="74" spans="1:10" x14ac:dyDescent="0.3">
      <c r="A74" s="1" t="s">
        <v>62</v>
      </c>
    </row>
    <row r="76" spans="1:10" x14ac:dyDescent="0.3">
      <c r="A76" s="2" t="s">
        <v>63</v>
      </c>
      <c r="B76" s="2"/>
      <c r="C76" s="2"/>
    </row>
    <row r="78" spans="1:10" x14ac:dyDescent="0.3">
      <c r="A78" s="26" t="s">
        <v>64</v>
      </c>
      <c r="B78" s="26"/>
      <c r="C78" s="26"/>
      <c r="D78" s="26"/>
      <c r="E78" s="26"/>
      <c r="F78" s="26"/>
      <c r="G78" s="26"/>
      <c r="H78" s="26"/>
      <c r="I78" s="26"/>
    </row>
    <row r="80" spans="1:10" x14ac:dyDescent="0.3">
      <c r="A80" s="1" t="s">
        <v>65</v>
      </c>
    </row>
    <row r="82" spans="1:1" x14ac:dyDescent="0.3">
      <c r="A82" s="2" t="s">
        <v>66</v>
      </c>
    </row>
    <row r="84" spans="1:1" x14ac:dyDescent="0.3">
      <c r="A84" s="1" t="s">
        <v>67</v>
      </c>
    </row>
    <row r="86" spans="1:1" x14ac:dyDescent="0.3">
      <c r="A86" s="1" t="s">
        <v>68</v>
      </c>
    </row>
    <row r="87" spans="1:1" x14ac:dyDescent="0.3">
      <c r="A87" s="1" t="s">
        <v>69</v>
      </c>
    </row>
    <row r="88" spans="1:1" x14ac:dyDescent="0.3">
      <c r="A88" s="1" t="s">
        <v>70</v>
      </c>
    </row>
    <row r="90" spans="1:1" x14ac:dyDescent="0.3">
      <c r="A90" s="2" t="s">
        <v>71</v>
      </c>
    </row>
    <row r="92" spans="1:1" x14ac:dyDescent="0.3">
      <c r="A92" s="2" t="s">
        <v>72</v>
      </c>
    </row>
    <row r="93" spans="1:1" x14ac:dyDescent="0.3">
      <c r="A93" s="1" t="s">
        <v>73</v>
      </c>
    </row>
    <row r="94" spans="1:1" x14ac:dyDescent="0.3">
      <c r="A94" s="1" t="s">
        <v>74</v>
      </c>
    </row>
    <row r="95" spans="1:1" x14ac:dyDescent="0.3">
      <c r="A95" s="1" t="s">
        <v>75</v>
      </c>
    </row>
    <row r="97" spans="1:1" x14ac:dyDescent="0.3">
      <c r="A97" s="2" t="s">
        <v>76</v>
      </c>
    </row>
    <row r="99" spans="1:1" x14ac:dyDescent="0.3">
      <c r="A99" s="1" t="s">
        <v>77</v>
      </c>
    </row>
  </sheetData>
  <mergeCells count="12">
    <mergeCell ref="E66:F67"/>
    <mergeCell ref="A11:K12"/>
    <mergeCell ref="A13:K14"/>
    <mergeCell ref="A15:K16"/>
    <mergeCell ref="L9:Q9"/>
    <mergeCell ref="L18:Q18"/>
    <mergeCell ref="A1:K1"/>
    <mergeCell ref="A3:K3"/>
    <mergeCell ref="A4:K4"/>
    <mergeCell ref="A5:K5"/>
    <mergeCell ref="A9:K9"/>
    <mergeCell ref="A7:K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2023-11-03T16:09:42Z</dcterms:created>
  <dcterms:modified xsi:type="dcterms:W3CDTF">2023-11-03T18:00:44Z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2023-11-03T17:23:24Z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9ef57785-67b0-414b-ae41-41e76c0a7c92</vt:lpwstr>
  </property>
  <property fmtid="{D5CDD505-2E9C-101B-9397-08002B2CF9AE}" pid="7" name="MSIP_Label_defa4170-0d19-0005-0004-bc88714345d2_ActionId">
    <vt:lpwstr>531ce170-e810-4ce5-8e32-b83e75750f0d</vt:lpwstr>
  </property>
  <property fmtid="{D5CDD505-2E9C-101B-9397-08002B2CF9AE}" pid="8" name="MSIP_Label_defa4170-0d19-0005-0004-bc88714345d2_ContentBits">
    <vt:lpwstr>0</vt:lpwstr>
  </property>
</Properties>
</file>