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2"/>
  </bookViews>
  <sheets>
    <sheet name="Sheet1" sheetId="1" r:id="rId1"/>
    <sheet name="Sheet2" sheetId="2" r:id="rId2"/>
    <sheet name="Sheet3" sheetId="3" r:id="rId3"/>
  </sheets>
  <definedNames>
    <definedName name="solver_adj" localSheetId="0" hidden="1">Sheet1!$B$3:$B$6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Sheet1!$I$6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</definedName>
    <definedName name="solver_nwt" localSheetId="0" hidden="1">1</definedName>
    <definedName name="solver_opt" localSheetId="0" hidden="1">Sheet1!$I$4</definedName>
    <definedName name="solver_pre" localSheetId="0" hidden="1">0.000001</definedName>
    <definedName name="solver_rbv" localSheetId="0" hidden="1">2</definedName>
    <definedName name="solver_rel1" localSheetId="0" hidden="1">3</definedName>
    <definedName name="solver_rhs1" localSheetId="0" hidden="1">1000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" i="3" l="1"/>
  <c r="I3" i="3" l="1"/>
  <c r="I4" i="3"/>
  <c r="I5" i="3"/>
  <c r="I6" i="3"/>
  <c r="I7" i="3"/>
  <c r="I8" i="3"/>
  <c r="I2" i="3"/>
  <c r="F4" i="1" l="1"/>
  <c r="F5" i="1"/>
  <c r="F6" i="1"/>
  <c r="F3" i="1"/>
  <c r="E4" i="1"/>
  <c r="E5" i="1"/>
  <c r="E6" i="1"/>
  <c r="E3" i="1"/>
  <c r="D4" i="1"/>
  <c r="D5" i="1"/>
  <c r="D6" i="1"/>
  <c r="D3" i="1"/>
  <c r="C4" i="1"/>
  <c r="C5" i="1"/>
  <c r="C6" i="1"/>
  <c r="C3" i="1"/>
  <c r="I4" i="1"/>
  <c r="I2" i="1"/>
  <c r="I5" i="1" s="1"/>
  <c r="I6" i="1" s="1"/>
  <c r="I7" i="1" s="1"/>
</calcChain>
</file>

<file path=xl/sharedStrings.xml><?xml version="1.0" encoding="utf-8"?>
<sst xmlns="http://schemas.openxmlformats.org/spreadsheetml/2006/main" count="279" uniqueCount="33">
  <si>
    <t>X=Cost+Profit</t>
  </si>
  <si>
    <t>X</t>
  </si>
  <si>
    <t>Cost per night</t>
  </si>
  <si>
    <t>For 7 days</t>
  </si>
  <si>
    <t>Final Price for 7 Days</t>
  </si>
  <si>
    <t>Assumptions:</t>
  </si>
  <si>
    <t>Weekends : Saturday and Sunday falls in every combination of 3,4,5,6 Nights</t>
  </si>
  <si>
    <t>High Demand expected in Weekends and On-Season</t>
  </si>
  <si>
    <t>Weekdays(off season) demand&lt;weekdays(On season) demand</t>
  </si>
  <si>
    <t>Weekends(Off Season)</t>
  </si>
  <si>
    <t>Weekdays(On-Season)</t>
  </si>
  <si>
    <t>Weekends(On-Season)</t>
  </si>
  <si>
    <t>Discount Offered</t>
  </si>
  <si>
    <t>Profit(40%)</t>
  </si>
  <si>
    <t>Booking Discount for blocikng 7 Days(12%)</t>
  </si>
  <si>
    <t>Slab on weekdays off season as demand is expected to be lowest</t>
  </si>
  <si>
    <t>Weekdays(off-Season)(10%)</t>
  </si>
  <si>
    <t>Further Scope of work:</t>
  </si>
  <si>
    <t>Number of Nights</t>
  </si>
  <si>
    <t>We can use solver to arrive at best discounts to be offered and optimize the profits</t>
  </si>
  <si>
    <t>weekends on season no discount</t>
  </si>
  <si>
    <t>Coke</t>
  </si>
  <si>
    <t>Classic</t>
  </si>
  <si>
    <t>Sprite</t>
  </si>
  <si>
    <t>Pepsi</t>
  </si>
  <si>
    <t>Diet</t>
  </si>
  <si>
    <t>Dr.</t>
  </si>
  <si>
    <t>Pepper</t>
  </si>
  <si>
    <t>Cok</t>
  </si>
  <si>
    <t>…………..</t>
  </si>
  <si>
    <t>………………</t>
  </si>
  <si>
    <t>……………….</t>
  </si>
  <si>
    <t xml:space="preserve">audit time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</si>
</sst>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2F2F2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wrapText="1"/>
    </xf>
    <xf numFmtId="0" fontId="4" fillId="0" borderId="0" xfId="0" applyFont="1"/>
    <xf numFmtId="0" fontId="4" fillId="0" borderId="7" xfId="0" applyFont="1" applyBorder="1"/>
    <xf numFmtId="0" fontId="4" fillId="0" borderId="4" xfId="0" applyFont="1" applyBorder="1" applyAlignment="1">
      <alignment vertical="top" wrapText="1"/>
    </xf>
    <xf numFmtId="0" fontId="4" fillId="0" borderId="8" xfId="0" applyFont="1" applyBorder="1" applyAlignment="1">
      <alignment horizontal="left" vertical="top" wrapText="1"/>
    </xf>
    <xf numFmtId="0" fontId="1" fillId="2" borderId="0" xfId="1"/>
    <xf numFmtId="0" fontId="2" fillId="3" borderId="1" xfId="2"/>
    <xf numFmtId="9" fontId="2" fillId="3" borderId="1" xfId="2" applyNumberFormat="1"/>
    <xf numFmtId="0" fontId="3" fillId="0" borderId="0" xfId="3"/>
    <xf numFmtId="0" fontId="4" fillId="0" borderId="2" xfId="0" applyFont="1" applyBorder="1" applyAlignment="1">
      <alignment horizontal="center" wrapText="1"/>
    </xf>
    <xf numFmtId="0" fontId="4" fillId="0" borderId="3" xfId="0" applyFont="1" applyBorder="1" applyAlignment="1">
      <alignment horizontal="center" wrapText="1"/>
    </xf>
    <xf numFmtId="0" fontId="4" fillId="0" borderId="5" xfId="0" applyFont="1" applyBorder="1" applyAlignment="1">
      <alignment horizontal="center" wrapText="1"/>
    </xf>
    <xf numFmtId="0" fontId="4" fillId="0" borderId="6" xfId="0" applyFont="1" applyBorder="1" applyAlignment="1">
      <alignment horizontal="center" wrapText="1"/>
    </xf>
  </cellXfs>
  <cellStyles count="4">
    <cellStyle name="Bad" xfId="1" builtinId="27"/>
    <cellStyle name="Calculation" xfId="2" builtinId="22"/>
    <cellStyle name="Explanatory Text" xfId="3" builtinId="53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Bar graph of soft drinks purchase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9.7136522375437642E-2"/>
          <c:y val="8.5908407575813583E-2"/>
          <c:w val="0.90286351706036749"/>
          <c:h val="0.8416746864975212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cat>
            <c:strRef>
              <c:f>Sheet3!$H$1:$H$8</c:f>
              <c:strCache>
                <c:ptCount val="8"/>
                <c:pt idx="0">
                  <c:v>Coke</c:v>
                </c:pt>
                <c:pt idx="1">
                  <c:v>Classic</c:v>
                </c:pt>
                <c:pt idx="2">
                  <c:v>Sprite</c:v>
                </c:pt>
                <c:pt idx="3">
                  <c:v>Pepsi</c:v>
                </c:pt>
                <c:pt idx="4">
                  <c:v>Diet</c:v>
                </c:pt>
                <c:pt idx="5">
                  <c:v>Dr.</c:v>
                </c:pt>
                <c:pt idx="6">
                  <c:v>Pepper</c:v>
                </c:pt>
                <c:pt idx="7">
                  <c:v>Cok</c:v>
                </c:pt>
              </c:strCache>
            </c:strRef>
          </c:cat>
          <c:val>
            <c:numRef>
              <c:f>Sheet3!$I$1:$I$8</c:f>
              <c:numCache>
                <c:formatCode>General</c:formatCode>
                <c:ptCount val="8"/>
                <c:pt idx="0">
                  <c:v>26</c:v>
                </c:pt>
                <c:pt idx="1">
                  <c:v>19</c:v>
                </c:pt>
                <c:pt idx="2">
                  <c:v>5</c:v>
                </c:pt>
                <c:pt idx="3">
                  <c:v>13</c:v>
                </c:pt>
                <c:pt idx="4">
                  <c:v>8</c:v>
                </c:pt>
                <c:pt idx="5">
                  <c:v>5</c:v>
                </c:pt>
                <c:pt idx="6">
                  <c:v>5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75-4552-9FE6-6C470016EE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706065295"/>
        <c:axId val="706065711"/>
        <c:axId val="0"/>
      </c:bar3DChart>
      <c:catAx>
        <c:axId val="706065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065711"/>
        <c:crosses val="autoZero"/>
        <c:auto val="1"/>
        <c:lblAlgn val="ctr"/>
        <c:lblOffset val="100"/>
        <c:noMultiLvlLbl val="0"/>
      </c:catAx>
      <c:valAx>
        <c:axId val="70606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Axifs frequency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0652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525780</xdr:colOff>
      <xdr:row>9</xdr:row>
      <xdr:rowOff>45720</xdr:rowOff>
    </xdr:from>
    <xdr:to>
      <xdr:col>16</xdr:col>
      <xdr:colOff>213360</xdr:colOff>
      <xdr:row>27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workbookViewId="0">
      <selection activeCell="H12" sqref="H12"/>
    </sheetView>
  </sheetViews>
  <sheetFormatPr defaultRowHeight="14.4" x14ac:dyDescent="0.3"/>
  <cols>
    <col min="2" max="2" width="9" customWidth="1"/>
    <col min="3" max="3" width="9.77734375" customWidth="1"/>
    <col min="4" max="4" width="10.5546875" customWidth="1"/>
    <col min="5" max="5" width="11.6640625" customWidth="1"/>
    <col min="6" max="6" width="12.5546875" customWidth="1"/>
    <col min="8" max="8" width="24.77734375" customWidth="1"/>
  </cols>
  <sheetData>
    <row r="1" spans="1:12" ht="15" thickBot="1" x14ac:dyDescent="0.35">
      <c r="A1" s="10"/>
      <c r="B1" s="11"/>
      <c r="C1" s="12"/>
      <c r="D1" s="12"/>
      <c r="E1" s="12"/>
      <c r="F1" s="13"/>
      <c r="H1" t="s">
        <v>0</v>
      </c>
    </row>
    <row r="2" spans="1:12" ht="57.6" x14ac:dyDescent="0.3">
      <c r="A2" s="3" t="s">
        <v>18</v>
      </c>
      <c r="B2" s="4" t="s">
        <v>12</v>
      </c>
      <c r="C2" s="5" t="s">
        <v>16</v>
      </c>
      <c r="D2" s="5" t="s">
        <v>9</v>
      </c>
      <c r="E2" s="5" t="s">
        <v>10</v>
      </c>
      <c r="F2" s="5" t="s">
        <v>11</v>
      </c>
      <c r="H2" t="s">
        <v>1</v>
      </c>
      <c r="I2">
        <f>I3+I4</f>
        <v>1400</v>
      </c>
    </row>
    <row r="3" spans="1:12" x14ac:dyDescent="0.3">
      <c r="A3" s="7">
        <v>3</v>
      </c>
      <c r="B3" s="8">
        <v>7.0000000000000007E-2</v>
      </c>
      <c r="C3" s="7">
        <f>($I$2*A3)-$B$6*I2</f>
        <v>4060</v>
      </c>
      <c r="D3" s="7">
        <f>$I$2*A3-B3*$I$2</f>
        <v>4102</v>
      </c>
      <c r="E3" s="7">
        <f>$I$2*A3-$I$2*B3</f>
        <v>4102</v>
      </c>
      <c r="F3" s="7">
        <f>$I$2*A3</f>
        <v>4200</v>
      </c>
      <c r="H3" t="s">
        <v>2</v>
      </c>
      <c r="I3">
        <v>1000</v>
      </c>
    </row>
    <row r="4" spans="1:12" x14ac:dyDescent="0.3">
      <c r="A4" s="7">
        <v>4</v>
      </c>
      <c r="B4" s="8">
        <v>0.08</v>
      </c>
      <c r="C4" s="7">
        <f>($I$2*A4)-$B$6*I3</f>
        <v>5500</v>
      </c>
      <c r="D4" s="7">
        <f>$I$2*A4-B4*$I$2</f>
        <v>5488</v>
      </c>
      <c r="E4" s="7">
        <f>$I$2*A4-$I$2*B4</f>
        <v>5488</v>
      </c>
      <c r="F4" s="7">
        <f>$I$2*A4</f>
        <v>5600</v>
      </c>
      <c r="H4" t="s">
        <v>13</v>
      </c>
      <c r="I4">
        <f>40%*1000</f>
        <v>400</v>
      </c>
    </row>
    <row r="5" spans="1:12" x14ac:dyDescent="0.3">
      <c r="A5" s="7">
        <v>5</v>
      </c>
      <c r="B5" s="8">
        <v>0.09</v>
      </c>
      <c r="C5" s="7">
        <f>($I$2*A5)-$B$6*I4</f>
        <v>6960</v>
      </c>
      <c r="D5" s="7">
        <f>$I$2*A5-B5*$I$2</f>
        <v>6874</v>
      </c>
      <c r="E5" s="7">
        <f>$I$2*A5-$I$2*B5</f>
        <v>6874</v>
      </c>
      <c r="F5" s="7">
        <f>$I$2*A5</f>
        <v>7000</v>
      </c>
      <c r="H5" t="s">
        <v>3</v>
      </c>
      <c r="I5">
        <f>7*I2</f>
        <v>9800</v>
      </c>
    </row>
    <row r="6" spans="1:12" ht="28.8" x14ac:dyDescent="0.3">
      <c r="A6" s="7">
        <v>6</v>
      </c>
      <c r="B6" s="8">
        <v>0.1</v>
      </c>
      <c r="C6" s="7">
        <f>($I$2*A6)-$B$6*I5</f>
        <v>7420</v>
      </c>
      <c r="D6" s="7">
        <f>$I$2*A6-B6*$I$2</f>
        <v>8260</v>
      </c>
      <c r="E6" s="7">
        <f>$I$2*A6-$I$2*B6</f>
        <v>8260</v>
      </c>
      <c r="F6" s="7">
        <f>$I$2*A6</f>
        <v>8400</v>
      </c>
      <c r="H6" s="1" t="s">
        <v>14</v>
      </c>
      <c r="I6">
        <f>12%*I5</f>
        <v>1176</v>
      </c>
      <c r="L6" s="7"/>
    </row>
    <row r="7" spans="1:12" x14ac:dyDescent="0.3">
      <c r="H7" t="s">
        <v>4</v>
      </c>
      <c r="I7">
        <f>I5-I6</f>
        <v>8624</v>
      </c>
    </row>
    <row r="11" spans="1:12" x14ac:dyDescent="0.3">
      <c r="A11" s="2" t="s">
        <v>5</v>
      </c>
    </row>
    <row r="12" spans="1:12" x14ac:dyDescent="0.3">
      <c r="A12" s="6" t="s">
        <v>6</v>
      </c>
      <c r="B12" s="6"/>
      <c r="C12" s="6"/>
      <c r="D12" s="6"/>
      <c r="E12" s="6"/>
      <c r="F12" s="6"/>
    </row>
    <row r="13" spans="1:12" x14ac:dyDescent="0.3">
      <c r="A13" s="6" t="s">
        <v>7</v>
      </c>
      <c r="B13" s="6"/>
      <c r="C13" s="6"/>
      <c r="D13" s="6"/>
      <c r="E13" s="6"/>
      <c r="F13" s="6"/>
    </row>
    <row r="14" spans="1:12" x14ac:dyDescent="0.3">
      <c r="A14" s="6" t="s">
        <v>8</v>
      </c>
      <c r="B14" s="6"/>
      <c r="C14" s="6"/>
      <c r="D14" s="6"/>
      <c r="E14" s="6"/>
      <c r="F14" s="6"/>
    </row>
    <row r="15" spans="1:12" x14ac:dyDescent="0.3">
      <c r="A15" s="6" t="s">
        <v>15</v>
      </c>
      <c r="B15" s="6"/>
      <c r="C15" s="6"/>
      <c r="D15" s="6"/>
      <c r="E15" s="6"/>
      <c r="F15" s="6"/>
      <c r="H15" s="9"/>
    </row>
    <row r="16" spans="1:12" x14ac:dyDescent="0.3">
      <c r="A16" s="6" t="s">
        <v>20</v>
      </c>
      <c r="B16" s="6"/>
      <c r="C16" s="6"/>
      <c r="D16" s="6"/>
      <c r="E16" s="6"/>
      <c r="F16" s="6"/>
    </row>
    <row r="17" spans="1:1" x14ac:dyDescent="0.3">
      <c r="A17" s="2" t="s">
        <v>17</v>
      </c>
    </row>
    <row r="18" spans="1:1" x14ac:dyDescent="0.3">
      <c r="A18" t="s">
        <v>19</v>
      </c>
    </row>
    <row r="19" spans="1:1" x14ac:dyDescent="0.3">
      <c r="A19" s="7"/>
    </row>
  </sheetData>
  <mergeCells count="1">
    <mergeCell ref="A1:F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D1"/>
  <sheetViews>
    <sheetView topLeftCell="BH1" workbookViewId="0">
      <selection sqref="A1:CD1"/>
    </sheetView>
  </sheetViews>
  <sheetFormatPr defaultRowHeight="14.4" x14ac:dyDescent="0.3"/>
  <sheetData>
    <row r="1" spans="1:82" x14ac:dyDescent="0.3">
      <c r="A1" t="s">
        <v>21</v>
      </c>
      <c r="B1" t="s">
        <v>22</v>
      </c>
      <c r="C1" t="s">
        <v>23</v>
      </c>
      <c r="D1" t="s">
        <v>24</v>
      </c>
      <c r="E1" t="s">
        <v>25</v>
      </c>
      <c r="F1" t="s">
        <v>21</v>
      </c>
      <c r="G1" t="s">
        <v>21</v>
      </c>
      <c r="H1" t="s">
        <v>22</v>
      </c>
      <c r="I1" t="s">
        <v>21</v>
      </c>
      <c r="J1" t="s">
        <v>22</v>
      </c>
      <c r="K1" t="s">
        <v>24</v>
      </c>
      <c r="L1" t="s">
        <v>25</v>
      </c>
      <c r="M1" t="s">
        <v>21</v>
      </c>
      <c r="N1" t="s">
        <v>21</v>
      </c>
      <c r="O1" t="s">
        <v>22</v>
      </c>
      <c r="P1" t="s">
        <v>25</v>
      </c>
      <c r="Q1" t="s">
        <v>21</v>
      </c>
      <c r="R1" t="s">
        <v>21</v>
      </c>
      <c r="S1" t="s">
        <v>22</v>
      </c>
      <c r="T1" t="s">
        <v>21</v>
      </c>
      <c r="U1" t="s">
        <v>22</v>
      </c>
      <c r="V1" t="s">
        <v>21</v>
      </c>
      <c r="W1" t="s">
        <v>22</v>
      </c>
      <c r="X1" t="s">
        <v>25</v>
      </c>
      <c r="Y1" t="s">
        <v>21</v>
      </c>
      <c r="Z1" t="s">
        <v>24</v>
      </c>
      <c r="AA1" t="s">
        <v>21</v>
      </c>
      <c r="AB1" t="s">
        <v>22</v>
      </c>
      <c r="AC1" t="s">
        <v>21</v>
      </c>
      <c r="AD1" t="s">
        <v>22</v>
      </c>
      <c r="AE1" t="s">
        <v>26</v>
      </c>
      <c r="AF1" t="s">
        <v>27</v>
      </c>
      <c r="AG1" t="s">
        <v>26</v>
      </c>
      <c r="AH1" t="s">
        <v>27</v>
      </c>
      <c r="AI1" t="s">
        <v>23</v>
      </c>
      <c r="AJ1" t="s">
        <v>21</v>
      </c>
      <c r="AK1" t="s">
        <v>22</v>
      </c>
      <c r="AL1" t="s">
        <v>25</v>
      </c>
      <c r="AM1" t="s">
        <v>21</v>
      </c>
      <c r="AN1" t="s">
        <v>24</v>
      </c>
      <c r="AO1" t="s">
        <v>25</v>
      </c>
      <c r="AP1" t="s">
        <v>21</v>
      </c>
      <c r="AQ1" t="s">
        <v>24</v>
      </c>
      <c r="AR1" t="s">
        <v>21</v>
      </c>
      <c r="AS1" t="s">
        <v>22</v>
      </c>
      <c r="AT1" t="s">
        <v>24</v>
      </c>
      <c r="AU1" t="s">
        <v>24</v>
      </c>
      <c r="AV1" t="s">
        <v>21</v>
      </c>
      <c r="AW1" t="s">
        <v>22</v>
      </c>
      <c r="AX1" t="s">
        <v>24</v>
      </c>
      <c r="AY1" t="s">
        <v>21</v>
      </c>
      <c r="AZ1" t="s">
        <v>22</v>
      </c>
      <c r="BA1" t="s">
        <v>21</v>
      </c>
      <c r="BB1" t="s">
        <v>22</v>
      </c>
      <c r="BC1" t="s">
        <v>24</v>
      </c>
      <c r="BD1" t="s">
        <v>26</v>
      </c>
      <c r="BE1" t="s">
        <v>27</v>
      </c>
      <c r="BF1" t="s">
        <v>24</v>
      </c>
      <c r="BG1" t="s">
        <v>24</v>
      </c>
      <c r="BH1" t="s">
        <v>23</v>
      </c>
      <c r="BI1" t="s">
        <v>21</v>
      </c>
      <c r="BJ1" t="s">
        <v>22</v>
      </c>
      <c r="BK1" t="s">
        <v>21</v>
      </c>
      <c r="BL1" t="s">
        <v>22</v>
      </c>
      <c r="BM1" t="s">
        <v>21</v>
      </c>
      <c r="BN1" t="s">
        <v>22</v>
      </c>
      <c r="BO1" t="s">
        <v>23</v>
      </c>
      <c r="BP1" t="s">
        <v>26</v>
      </c>
      <c r="BQ1" t="s">
        <v>27</v>
      </c>
      <c r="BR1" t="s">
        <v>25</v>
      </c>
      <c r="BS1" t="s">
        <v>21</v>
      </c>
      <c r="BT1" t="s">
        <v>26</v>
      </c>
      <c r="BU1" t="s">
        <v>27</v>
      </c>
      <c r="BV1" t="s">
        <v>24</v>
      </c>
      <c r="BW1" t="s">
        <v>21</v>
      </c>
      <c r="BX1" t="s">
        <v>22</v>
      </c>
      <c r="BY1" t="s">
        <v>24</v>
      </c>
      <c r="BZ1" t="s">
        <v>23</v>
      </c>
      <c r="CA1" t="s">
        <v>21</v>
      </c>
      <c r="CB1" t="s">
        <v>22</v>
      </c>
      <c r="CC1" t="s">
        <v>25</v>
      </c>
      <c r="CD1" t="s">
        <v>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7"/>
  <sheetViews>
    <sheetView tabSelected="1" workbookViewId="0">
      <selection activeCell="A108" sqref="A108"/>
    </sheetView>
  </sheetViews>
  <sheetFormatPr defaultRowHeight="14.4" x14ac:dyDescent="0.3"/>
  <sheetData>
    <row r="1" spans="1:9" x14ac:dyDescent="0.3">
      <c r="A1" t="s">
        <v>21</v>
      </c>
      <c r="C1" t="s">
        <v>21</v>
      </c>
      <c r="H1" t="s">
        <v>21</v>
      </c>
      <c r="I1">
        <f>COUNTIF(A1:A82,H1)</f>
        <v>26</v>
      </c>
    </row>
    <row r="2" spans="1:9" x14ac:dyDescent="0.3">
      <c r="A2" t="s">
        <v>22</v>
      </c>
      <c r="C2" t="s">
        <v>22</v>
      </c>
      <c r="H2" t="s">
        <v>22</v>
      </c>
      <c r="I2">
        <f>COUNTIF(A1:A83,H2)</f>
        <v>19</v>
      </c>
    </row>
    <row r="3" spans="1:9" x14ac:dyDescent="0.3">
      <c r="A3" t="s">
        <v>23</v>
      </c>
      <c r="C3" t="s">
        <v>23</v>
      </c>
      <c r="H3" t="s">
        <v>23</v>
      </c>
      <c r="I3">
        <f t="shared" ref="I3:I8" si="0">COUNTIF(A2:A84,H3)</f>
        <v>5</v>
      </c>
    </row>
    <row r="4" spans="1:9" x14ac:dyDescent="0.3">
      <c r="A4" t="s">
        <v>24</v>
      </c>
      <c r="C4" t="s">
        <v>24</v>
      </c>
      <c r="H4" t="s">
        <v>24</v>
      </c>
      <c r="I4">
        <f t="shared" si="0"/>
        <v>13</v>
      </c>
    </row>
    <row r="5" spans="1:9" x14ac:dyDescent="0.3">
      <c r="A5" t="s">
        <v>25</v>
      </c>
      <c r="C5" t="s">
        <v>25</v>
      </c>
      <c r="H5" t="s">
        <v>25</v>
      </c>
      <c r="I5">
        <f t="shared" si="0"/>
        <v>8</v>
      </c>
    </row>
    <row r="6" spans="1:9" x14ac:dyDescent="0.3">
      <c r="A6" t="s">
        <v>21</v>
      </c>
      <c r="C6" t="s">
        <v>21</v>
      </c>
      <c r="H6" t="s">
        <v>26</v>
      </c>
      <c r="I6">
        <f t="shared" si="0"/>
        <v>5</v>
      </c>
    </row>
    <row r="7" spans="1:9" x14ac:dyDescent="0.3">
      <c r="A7" t="s">
        <v>21</v>
      </c>
      <c r="C7" t="s">
        <v>21</v>
      </c>
      <c r="H7" t="s">
        <v>27</v>
      </c>
      <c r="I7">
        <f t="shared" si="0"/>
        <v>5</v>
      </c>
    </row>
    <row r="8" spans="1:9" x14ac:dyDescent="0.3">
      <c r="A8" t="s">
        <v>22</v>
      </c>
      <c r="C8" t="s">
        <v>22</v>
      </c>
      <c r="H8" t="s">
        <v>28</v>
      </c>
      <c r="I8">
        <f t="shared" si="0"/>
        <v>1</v>
      </c>
    </row>
    <row r="9" spans="1:9" x14ac:dyDescent="0.3">
      <c r="A9" t="s">
        <v>21</v>
      </c>
      <c r="C9" t="s">
        <v>21</v>
      </c>
    </row>
    <row r="10" spans="1:9" x14ac:dyDescent="0.3">
      <c r="A10" t="s">
        <v>22</v>
      </c>
      <c r="C10" t="s">
        <v>22</v>
      </c>
    </row>
    <row r="11" spans="1:9" x14ac:dyDescent="0.3">
      <c r="A11" t="s">
        <v>24</v>
      </c>
      <c r="C11" t="s">
        <v>24</v>
      </c>
    </row>
    <row r="12" spans="1:9" x14ac:dyDescent="0.3">
      <c r="A12" t="s">
        <v>25</v>
      </c>
      <c r="C12" t="s">
        <v>25</v>
      </c>
    </row>
    <row r="13" spans="1:9" x14ac:dyDescent="0.3">
      <c r="A13" t="s">
        <v>21</v>
      </c>
      <c r="C13" t="s">
        <v>21</v>
      </c>
    </row>
    <row r="14" spans="1:9" x14ac:dyDescent="0.3">
      <c r="A14" t="s">
        <v>21</v>
      </c>
      <c r="C14" t="s">
        <v>21</v>
      </c>
    </row>
    <row r="15" spans="1:9" x14ac:dyDescent="0.3">
      <c r="A15" t="s">
        <v>22</v>
      </c>
      <c r="C15" t="s">
        <v>22</v>
      </c>
    </row>
    <row r="16" spans="1:9" x14ac:dyDescent="0.3">
      <c r="A16" t="s">
        <v>25</v>
      </c>
      <c r="C16" t="s">
        <v>25</v>
      </c>
    </row>
    <row r="17" spans="1:3" x14ac:dyDescent="0.3">
      <c r="A17" t="s">
        <v>21</v>
      </c>
      <c r="C17" t="s">
        <v>21</v>
      </c>
    </row>
    <row r="18" spans="1:3" x14ac:dyDescent="0.3">
      <c r="A18" t="s">
        <v>21</v>
      </c>
      <c r="C18" t="s">
        <v>21</v>
      </c>
    </row>
    <row r="19" spans="1:3" x14ac:dyDescent="0.3">
      <c r="A19" t="s">
        <v>22</v>
      </c>
      <c r="C19" t="s">
        <v>22</v>
      </c>
    </row>
    <row r="20" spans="1:3" x14ac:dyDescent="0.3">
      <c r="A20" t="s">
        <v>21</v>
      </c>
      <c r="C20" t="s">
        <v>21</v>
      </c>
    </row>
    <row r="21" spans="1:3" x14ac:dyDescent="0.3">
      <c r="A21" t="s">
        <v>22</v>
      </c>
      <c r="C21" t="s">
        <v>22</v>
      </c>
    </row>
    <row r="22" spans="1:3" x14ac:dyDescent="0.3">
      <c r="A22" t="s">
        <v>21</v>
      </c>
      <c r="C22" t="s">
        <v>21</v>
      </c>
    </row>
    <row r="23" spans="1:3" x14ac:dyDescent="0.3">
      <c r="A23" t="s">
        <v>22</v>
      </c>
      <c r="C23" t="s">
        <v>22</v>
      </c>
    </row>
    <row r="24" spans="1:3" x14ac:dyDescent="0.3">
      <c r="A24" t="s">
        <v>25</v>
      </c>
      <c r="C24" t="s">
        <v>25</v>
      </c>
    </row>
    <row r="25" spans="1:3" x14ac:dyDescent="0.3">
      <c r="A25" t="s">
        <v>21</v>
      </c>
      <c r="C25" t="s">
        <v>21</v>
      </c>
    </row>
    <row r="26" spans="1:3" x14ac:dyDescent="0.3">
      <c r="A26" t="s">
        <v>24</v>
      </c>
      <c r="C26" t="s">
        <v>24</v>
      </c>
    </row>
    <row r="27" spans="1:3" x14ac:dyDescent="0.3">
      <c r="A27" t="s">
        <v>21</v>
      </c>
      <c r="C27" t="s">
        <v>21</v>
      </c>
    </row>
    <row r="28" spans="1:3" x14ac:dyDescent="0.3">
      <c r="A28" t="s">
        <v>22</v>
      </c>
      <c r="C28" t="s">
        <v>22</v>
      </c>
    </row>
    <row r="29" spans="1:3" x14ac:dyDescent="0.3">
      <c r="A29" t="s">
        <v>21</v>
      </c>
      <c r="C29" t="s">
        <v>21</v>
      </c>
    </row>
    <row r="30" spans="1:3" x14ac:dyDescent="0.3">
      <c r="A30" t="s">
        <v>22</v>
      </c>
      <c r="C30" t="s">
        <v>22</v>
      </c>
    </row>
    <row r="31" spans="1:3" x14ac:dyDescent="0.3">
      <c r="A31" t="s">
        <v>26</v>
      </c>
      <c r="C31" t="s">
        <v>26</v>
      </c>
    </row>
    <row r="32" spans="1:3" x14ac:dyDescent="0.3">
      <c r="A32" t="s">
        <v>27</v>
      </c>
      <c r="C32" t="s">
        <v>27</v>
      </c>
    </row>
    <row r="33" spans="1:3" x14ac:dyDescent="0.3">
      <c r="A33" t="s">
        <v>26</v>
      </c>
      <c r="C33" t="s">
        <v>26</v>
      </c>
    </row>
    <row r="34" spans="1:3" x14ac:dyDescent="0.3">
      <c r="A34" t="s">
        <v>27</v>
      </c>
      <c r="C34" t="s">
        <v>27</v>
      </c>
    </row>
    <row r="35" spans="1:3" x14ac:dyDescent="0.3">
      <c r="A35" t="s">
        <v>23</v>
      </c>
      <c r="C35" t="s">
        <v>23</v>
      </c>
    </row>
    <row r="36" spans="1:3" x14ac:dyDescent="0.3">
      <c r="A36" t="s">
        <v>21</v>
      </c>
      <c r="C36" t="s">
        <v>21</v>
      </c>
    </row>
    <row r="37" spans="1:3" x14ac:dyDescent="0.3">
      <c r="A37" t="s">
        <v>22</v>
      </c>
      <c r="C37" t="s">
        <v>22</v>
      </c>
    </row>
    <row r="38" spans="1:3" x14ac:dyDescent="0.3">
      <c r="A38" t="s">
        <v>25</v>
      </c>
      <c r="C38" t="s">
        <v>25</v>
      </c>
    </row>
    <row r="39" spans="1:3" x14ac:dyDescent="0.3">
      <c r="A39" t="s">
        <v>21</v>
      </c>
      <c r="C39" t="s">
        <v>21</v>
      </c>
    </row>
    <row r="40" spans="1:3" x14ac:dyDescent="0.3">
      <c r="A40" t="s">
        <v>24</v>
      </c>
      <c r="C40" t="s">
        <v>24</v>
      </c>
    </row>
    <row r="41" spans="1:3" x14ac:dyDescent="0.3">
      <c r="A41" t="s">
        <v>25</v>
      </c>
      <c r="C41" t="s">
        <v>25</v>
      </c>
    </row>
    <row r="42" spans="1:3" x14ac:dyDescent="0.3">
      <c r="A42" t="s">
        <v>21</v>
      </c>
      <c r="C42" t="s">
        <v>21</v>
      </c>
    </row>
    <row r="43" spans="1:3" x14ac:dyDescent="0.3">
      <c r="A43" t="s">
        <v>24</v>
      </c>
      <c r="C43" t="s">
        <v>24</v>
      </c>
    </row>
    <row r="44" spans="1:3" x14ac:dyDescent="0.3">
      <c r="A44" t="s">
        <v>21</v>
      </c>
      <c r="C44" t="s">
        <v>21</v>
      </c>
    </row>
    <row r="45" spans="1:3" x14ac:dyDescent="0.3">
      <c r="A45" t="s">
        <v>22</v>
      </c>
      <c r="C45" t="s">
        <v>22</v>
      </c>
    </row>
    <row r="46" spans="1:3" x14ac:dyDescent="0.3">
      <c r="A46" t="s">
        <v>24</v>
      </c>
      <c r="C46" t="s">
        <v>24</v>
      </c>
    </row>
    <row r="47" spans="1:3" x14ac:dyDescent="0.3">
      <c r="A47" t="s">
        <v>24</v>
      </c>
      <c r="C47" t="s">
        <v>24</v>
      </c>
    </row>
    <row r="48" spans="1:3" x14ac:dyDescent="0.3">
      <c r="A48" t="s">
        <v>21</v>
      </c>
      <c r="C48" t="s">
        <v>21</v>
      </c>
    </row>
    <row r="49" spans="1:3" x14ac:dyDescent="0.3">
      <c r="A49" t="s">
        <v>22</v>
      </c>
      <c r="C49" t="s">
        <v>22</v>
      </c>
    </row>
    <row r="50" spans="1:3" x14ac:dyDescent="0.3">
      <c r="A50" t="s">
        <v>24</v>
      </c>
      <c r="C50" t="s">
        <v>24</v>
      </c>
    </row>
    <row r="51" spans="1:3" x14ac:dyDescent="0.3">
      <c r="A51" t="s">
        <v>21</v>
      </c>
      <c r="C51" t="s">
        <v>21</v>
      </c>
    </row>
    <row r="52" spans="1:3" x14ac:dyDescent="0.3">
      <c r="A52" t="s">
        <v>22</v>
      </c>
      <c r="C52" t="s">
        <v>22</v>
      </c>
    </row>
    <row r="53" spans="1:3" x14ac:dyDescent="0.3">
      <c r="A53" t="s">
        <v>21</v>
      </c>
      <c r="C53" t="s">
        <v>21</v>
      </c>
    </row>
    <row r="54" spans="1:3" x14ac:dyDescent="0.3">
      <c r="A54" t="s">
        <v>22</v>
      </c>
      <c r="C54" t="s">
        <v>22</v>
      </c>
    </row>
    <row r="55" spans="1:3" x14ac:dyDescent="0.3">
      <c r="A55" t="s">
        <v>24</v>
      </c>
      <c r="C55" t="s">
        <v>24</v>
      </c>
    </row>
    <row r="56" spans="1:3" x14ac:dyDescent="0.3">
      <c r="A56" t="s">
        <v>26</v>
      </c>
      <c r="C56" t="s">
        <v>26</v>
      </c>
    </row>
    <row r="57" spans="1:3" x14ac:dyDescent="0.3">
      <c r="A57" t="s">
        <v>27</v>
      </c>
      <c r="C57" t="s">
        <v>27</v>
      </c>
    </row>
    <row r="58" spans="1:3" x14ac:dyDescent="0.3">
      <c r="A58" t="s">
        <v>24</v>
      </c>
      <c r="C58" t="s">
        <v>24</v>
      </c>
    </row>
    <row r="59" spans="1:3" x14ac:dyDescent="0.3">
      <c r="A59" t="s">
        <v>24</v>
      </c>
      <c r="C59" t="s">
        <v>24</v>
      </c>
    </row>
    <row r="60" spans="1:3" x14ac:dyDescent="0.3">
      <c r="A60" t="s">
        <v>23</v>
      </c>
      <c r="C60" t="s">
        <v>23</v>
      </c>
    </row>
    <row r="61" spans="1:3" x14ac:dyDescent="0.3">
      <c r="A61" t="s">
        <v>21</v>
      </c>
      <c r="C61" t="s">
        <v>21</v>
      </c>
    </row>
    <row r="62" spans="1:3" x14ac:dyDescent="0.3">
      <c r="A62" t="s">
        <v>22</v>
      </c>
      <c r="C62" t="s">
        <v>22</v>
      </c>
    </row>
    <row r="63" spans="1:3" x14ac:dyDescent="0.3">
      <c r="A63" t="s">
        <v>21</v>
      </c>
      <c r="C63" t="s">
        <v>21</v>
      </c>
    </row>
    <row r="64" spans="1:3" x14ac:dyDescent="0.3">
      <c r="A64" t="s">
        <v>22</v>
      </c>
      <c r="C64" t="s">
        <v>22</v>
      </c>
    </row>
    <row r="65" spans="1:3" x14ac:dyDescent="0.3">
      <c r="A65" t="s">
        <v>21</v>
      </c>
      <c r="C65" t="s">
        <v>21</v>
      </c>
    </row>
    <row r="66" spans="1:3" x14ac:dyDescent="0.3">
      <c r="A66" t="s">
        <v>22</v>
      </c>
      <c r="C66" t="s">
        <v>22</v>
      </c>
    </row>
    <row r="67" spans="1:3" x14ac:dyDescent="0.3">
      <c r="A67" t="s">
        <v>23</v>
      </c>
      <c r="C67" t="s">
        <v>23</v>
      </c>
    </row>
    <row r="68" spans="1:3" x14ac:dyDescent="0.3">
      <c r="A68" t="s">
        <v>26</v>
      </c>
      <c r="C68" t="s">
        <v>26</v>
      </c>
    </row>
    <row r="69" spans="1:3" x14ac:dyDescent="0.3">
      <c r="A69" t="s">
        <v>27</v>
      </c>
      <c r="C69" t="s">
        <v>27</v>
      </c>
    </row>
    <row r="70" spans="1:3" x14ac:dyDescent="0.3">
      <c r="A70" t="s">
        <v>25</v>
      </c>
      <c r="C70" t="s">
        <v>25</v>
      </c>
    </row>
    <row r="71" spans="1:3" x14ac:dyDescent="0.3">
      <c r="A71" t="s">
        <v>21</v>
      </c>
      <c r="C71" t="s">
        <v>21</v>
      </c>
    </row>
    <row r="72" spans="1:3" x14ac:dyDescent="0.3">
      <c r="A72" t="s">
        <v>26</v>
      </c>
      <c r="C72" t="s">
        <v>26</v>
      </c>
    </row>
    <row r="73" spans="1:3" x14ac:dyDescent="0.3">
      <c r="A73" t="s">
        <v>27</v>
      </c>
      <c r="C73" t="s">
        <v>27</v>
      </c>
    </row>
    <row r="74" spans="1:3" x14ac:dyDescent="0.3">
      <c r="A74" t="s">
        <v>24</v>
      </c>
      <c r="C74" t="s">
        <v>24</v>
      </c>
    </row>
    <row r="75" spans="1:3" x14ac:dyDescent="0.3">
      <c r="A75" t="s">
        <v>21</v>
      </c>
      <c r="C75" t="s">
        <v>21</v>
      </c>
    </row>
    <row r="76" spans="1:3" x14ac:dyDescent="0.3">
      <c r="A76" t="s">
        <v>22</v>
      </c>
      <c r="C76" t="s">
        <v>22</v>
      </c>
    </row>
    <row r="77" spans="1:3" x14ac:dyDescent="0.3">
      <c r="A77" t="s">
        <v>24</v>
      </c>
      <c r="C77" t="s">
        <v>24</v>
      </c>
    </row>
    <row r="78" spans="1:3" x14ac:dyDescent="0.3">
      <c r="A78" t="s">
        <v>23</v>
      </c>
      <c r="C78" t="s">
        <v>23</v>
      </c>
    </row>
    <row r="79" spans="1:3" x14ac:dyDescent="0.3">
      <c r="A79" t="s">
        <v>21</v>
      </c>
      <c r="C79" t="s">
        <v>21</v>
      </c>
    </row>
    <row r="80" spans="1:3" x14ac:dyDescent="0.3">
      <c r="A80" t="s">
        <v>22</v>
      </c>
      <c r="C80" t="s">
        <v>22</v>
      </c>
    </row>
    <row r="81" spans="1:6" x14ac:dyDescent="0.3">
      <c r="A81" t="s">
        <v>25</v>
      </c>
      <c r="C81" t="s">
        <v>25</v>
      </c>
    </row>
    <row r="82" spans="1:6" x14ac:dyDescent="0.3">
      <c r="A82" t="s">
        <v>28</v>
      </c>
      <c r="C82" t="s">
        <v>28</v>
      </c>
    </row>
    <row r="94" spans="1:6" x14ac:dyDescent="0.3">
      <c r="A94" t="s">
        <v>29</v>
      </c>
      <c r="B94" t="s">
        <v>30</v>
      </c>
      <c r="F94" t="s">
        <v>31</v>
      </c>
    </row>
    <row r="97" spans="1:1" x14ac:dyDescent="0.3">
      <c r="A97" t="s">
        <v>32</v>
      </c>
    </row>
    <row r="98" spans="1:1" x14ac:dyDescent="0.3">
      <c r="A98">
        <v>12</v>
      </c>
    </row>
    <row r="99" spans="1:1" x14ac:dyDescent="0.3">
      <c r="A99">
        <v>15</v>
      </c>
    </row>
    <row r="100" spans="1:1" x14ac:dyDescent="0.3">
      <c r="A100">
        <v>20</v>
      </c>
    </row>
    <row r="101" spans="1:1" x14ac:dyDescent="0.3">
      <c r="A101">
        <v>22</v>
      </c>
    </row>
    <row r="102" spans="1:1" x14ac:dyDescent="0.3">
      <c r="A102">
        <v>14</v>
      </c>
    </row>
    <row r="103" spans="1:1" x14ac:dyDescent="0.3">
      <c r="A103">
        <v>14</v>
      </c>
    </row>
    <row r="104" spans="1:1" x14ac:dyDescent="0.3">
      <c r="A104">
        <v>15</v>
      </c>
    </row>
    <row r="105" spans="1:1" x14ac:dyDescent="0.3">
      <c r="A105">
        <v>27</v>
      </c>
    </row>
    <row r="106" spans="1:1" x14ac:dyDescent="0.3">
      <c r="A106">
        <v>21</v>
      </c>
    </row>
    <row r="107" spans="1:1" x14ac:dyDescent="0.3">
      <c r="A107">
        <v>18</v>
      </c>
    </row>
  </sheetData>
  <conditionalFormatting sqref="H1:H8">
    <cfRule type="uniqueValues" dxfId="2" priority="3"/>
  </conditionalFormatting>
  <conditionalFormatting sqref="C1:C82">
    <cfRule type="uniqueValues" dxfId="1" priority="2"/>
    <cfRule type="uniqueValues" dxfId="0" priority="1"/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2019-08-11T19:46:46Z</dcterms:modified>
</cp:coreProperties>
</file>