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lexBadeaMyExperiments/Exercise/"/>
    </mc:Choice>
  </mc:AlternateContent>
  <xr:revisionPtr revIDLastSave="0" documentId="13_ncr:1_{9A0646B0-CCD0-DB40-A9E4-83FE388962D4}" xr6:coauthVersionLast="45" xr6:coauthVersionMax="45" xr10:uidLastSave="{00000000-0000-0000-0000-000000000000}"/>
  <bookViews>
    <workbookView xWindow="7060" yWindow="6120" windowWidth="33300" windowHeight="18820" xr2:uid="{81A854FF-005F-BB4D-8067-5DBF1D96E9D7}"/>
  </bookViews>
  <sheets>
    <sheet name="Sheet1" sheetId="1" r:id="rId1"/>
    <sheet name="Sheet2" sheetId="2" r:id="rId2"/>
  </sheets>
  <definedNames>
    <definedName name="_xlnm.Print_Area" localSheetId="0">Sheet1!$A$8:$L$37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0" i="1"/>
  <c r="B3" i="1" l="1"/>
  <c r="B4" i="1" s="1"/>
  <c r="B5" i="1" s="1"/>
  <c r="T5" i="1"/>
  <c r="R5" i="1"/>
  <c r="S5" i="1" s="1"/>
  <c r="Q5" i="1"/>
  <c r="L5" i="1"/>
  <c r="K5" i="1"/>
  <c r="J5" i="1"/>
  <c r="T4" i="1"/>
  <c r="R4" i="1"/>
  <c r="S4" i="1" s="1"/>
  <c r="Q4" i="1"/>
  <c r="L4" i="1"/>
  <c r="K4" i="1"/>
  <c r="J4" i="1"/>
  <c r="T3" i="1"/>
  <c r="R3" i="1"/>
  <c r="S3" i="1" s="1"/>
  <c r="Q3" i="1"/>
  <c r="L3" i="1"/>
  <c r="K3" i="1"/>
  <c r="J3" i="1"/>
  <c r="T2" i="1"/>
  <c r="R2" i="1"/>
  <c r="S2" i="1" s="1"/>
  <c r="S7" i="1" s="1"/>
  <c r="Q2" i="1"/>
  <c r="L2" i="1"/>
  <c r="K2" i="1"/>
  <c r="J2" i="1"/>
</calcChain>
</file>

<file path=xl/sharedStrings.xml><?xml version="1.0" encoding="utf-8"?>
<sst xmlns="http://schemas.openxmlformats.org/spreadsheetml/2006/main" count="513" uniqueCount="135">
  <si>
    <t>index</t>
  </si>
  <si>
    <t>cohort</t>
  </si>
  <si>
    <t>id</t>
  </si>
  <si>
    <t>cage_number</t>
  </si>
  <si>
    <t>sex</t>
  </si>
  <si>
    <t>genotype</t>
  </si>
  <si>
    <t>DOB</t>
  </si>
  <si>
    <t>age (year frac)</t>
  </si>
  <si>
    <t>age(days)</t>
  </si>
  <si>
    <t>age(months)</t>
  </si>
  <si>
    <t>mark</t>
  </si>
  <si>
    <t>bodymass</t>
  </si>
  <si>
    <t>CageLabel</t>
  </si>
  <si>
    <t>Date of Imagin</t>
  </si>
  <si>
    <t>Manganese delivered by 72 ul</t>
  </si>
  <si>
    <t>Concentration per ml</t>
  </si>
  <si>
    <t>age at MRI date</t>
  </si>
  <si>
    <t>perfusion</t>
  </si>
  <si>
    <t>Cage3Cohort1</t>
  </si>
  <si>
    <t>Cage4Cohort2</t>
  </si>
  <si>
    <t>200805-4:0</t>
  </si>
  <si>
    <t>Mouse</t>
  </si>
  <si>
    <t>CVN</t>
  </si>
  <si>
    <t>F</t>
  </si>
  <si>
    <t>R ear mark; 2 tail marks</t>
  </si>
  <si>
    <t>Cage 1251018</t>
  </si>
  <si>
    <t>20.abb.15</t>
  </si>
  <si>
    <t>200805-3:0</t>
  </si>
  <si>
    <t>LL ear mark; red tail mark</t>
  </si>
  <si>
    <t>200805-2:0</t>
  </si>
  <si>
    <t>L ear mark; 1 tail mark black</t>
  </si>
  <si>
    <t>200805-1:0</t>
  </si>
  <si>
    <t>no ear mark</t>
  </si>
  <si>
    <t>191212-9:0</t>
  </si>
  <si>
    <t>RE4</t>
  </si>
  <si>
    <t>Cage 1210372</t>
  </si>
  <si>
    <t>191212-8:0</t>
  </si>
  <si>
    <t>LE1</t>
  </si>
  <si>
    <t>191212-7:0</t>
  </si>
  <si>
    <t>LE3</t>
  </si>
  <si>
    <t>Cage 1210373</t>
  </si>
  <si>
    <t>191212-6:0</t>
  </si>
  <si>
    <t>191212-5:0</t>
  </si>
  <si>
    <t>NM</t>
  </si>
  <si>
    <t>Cage 1210361</t>
  </si>
  <si>
    <t>191212-4:0</t>
  </si>
  <si>
    <t>191212-3:0</t>
  </si>
  <si>
    <t>RE6</t>
  </si>
  <si>
    <t>191212-2:0</t>
  </si>
  <si>
    <t>191212-1:0</t>
  </si>
  <si>
    <t>191205-9:0</t>
  </si>
  <si>
    <t>191205-8:0</t>
  </si>
  <si>
    <t>191205-7:0</t>
  </si>
  <si>
    <t>191205-6:0</t>
  </si>
  <si>
    <t>191205-5:0</t>
  </si>
  <si>
    <t>RE2H</t>
  </si>
  <si>
    <t>191205-4:0</t>
  </si>
  <si>
    <t>LE2H</t>
  </si>
  <si>
    <t>191205-3:0</t>
  </si>
  <si>
    <t>191205-2:0</t>
  </si>
  <si>
    <t>191205-1:0</t>
  </si>
  <si>
    <t>191205-10:0</t>
  </si>
  <si>
    <t>f</t>
  </si>
  <si>
    <t>Sucrose testing 36 &amp; 52WOA</t>
  </si>
  <si>
    <t>NOR 36 &amp; 52 WOA</t>
  </si>
  <si>
    <t>Barnes 36 &amp; 52 WOA</t>
  </si>
  <si>
    <t>CC</t>
  </si>
  <si>
    <t>Strain</t>
  </si>
  <si>
    <t>WOA</t>
  </si>
  <si>
    <t>Mouse ID</t>
  </si>
  <si>
    <t>Tail Marking</t>
  </si>
  <si>
    <t>(Secondary ID Measure)</t>
  </si>
  <si>
    <t>Weights</t>
  </si>
  <si>
    <t>No Ear Marks</t>
  </si>
  <si>
    <t>No Tail Marking</t>
  </si>
  <si>
    <t>1 Hole Left Ear</t>
  </si>
  <si>
    <t>1 Black Tail Marking</t>
  </si>
  <si>
    <t>2 Holes Left Ear</t>
  </si>
  <si>
    <t>1 Red Tail Marking</t>
  </si>
  <si>
    <t>1 Hole Right Ear</t>
  </si>
  <si>
    <t>2 Black Tail Markings</t>
  </si>
  <si>
    <t>treadmill</t>
  </si>
  <si>
    <t>runningwheel_only</t>
  </si>
  <si>
    <t>201007-1:0</t>
  </si>
  <si>
    <t>201007-2:0</t>
  </si>
  <si>
    <t>201007-3:0</t>
  </si>
  <si>
    <t>201007-4:0</t>
  </si>
  <si>
    <t>201007-5:0</t>
  </si>
  <si>
    <t>sedentary</t>
  </si>
  <si>
    <t>Index</t>
  </si>
  <si>
    <t>CIVM_ID</t>
  </si>
  <si>
    <t>Species</t>
  </si>
  <si>
    <t>Sex</t>
  </si>
  <si>
    <t>Mark</t>
  </si>
  <si>
    <t>Cage</t>
  </si>
  <si>
    <t>Study</t>
  </si>
  <si>
    <t>Treatment</t>
  </si>
  <si>
    <t>RE1</t>
  </si>
  <si>
    <t>20.abb.16</t>
  </si>
  <si>
    <t>20.abb.17</t>
  </si>
  <si>
    <t>20.abb.18</t>
  </si>
  <si>
    <t>20.abb.19</t>
  </si>
  <si>
    <t>20.abb.20</t>
  </si>
  <si>
    <t>mass</t>
  </si>
  <si>
    <t>?</t>
  </si>
  <si>
    <t>1Black Tail/ Left Ear Mark</t>
  </si>
  <si>
    <t>Cage 1266628</t>
  </si>
  <si>
    <t>1Blue Tail/ Right Ear Mark</t>
  </si>
  <si>
    <t>Cage 1281480</t>
  </si>
  <si>
    <t>Blue tail/left ear</t>
  </si>
  <si>
    <t>no markings</t>
  </si>
  <si>
    <t>Cage 1281475</t>
  </si>
  <si>
    <t>200805-5:0</t>
  </si>
  <si>
    <t>no ear marks; no tail marks</t>
  </si>
  <si>
    <t>Cage 1278727</t>
  </si>
  <si>
    <t xml:space="preserve"> </t>
  </si>
  <si>
    <t>died before immplantation</t>
  </si>
  <si>
    <t>immplantation 12/12/19</t>
  </si>
  <si>
    <t>N98223</t>
  </si>
  <si>
    <t>N98219</t>
  </si>
  <si>
    <t>N98221</t>
  </si>
  <si>
    <t>N98222</t>
  </si>
  <si>
    <t>N98229</t>
  </si>
  <si>
    <t>N58230</t>
  </si>
  <si>
    <t>N58231</t>
  </si>
  <si>
    <t>N58232</t>
  </si>
  <si>
    <t>N58214</t>
  </si>
  <si>
    <t>N58215</t>
  </si>
  <si>
    <t>N58216</t>
  </si>
  <si>
    <t>N58217</t>
  </si>
  <si>
    <t>N58218</t>
  </si>
  <si>
    <t>N58224</t>
  </si>
  <si>
    <t>N58225</t>
  </si>
  <si>
    <t>N58226</t>
  </si>
  <si>
    <t>N58228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</si>
</sst>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u/>
      <sz val="12"/>
      <color theme="10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rgb="FF000000"/>
      <name val="Arial"/>
      <family val="2"/>
    </font>
    <font>
      <b/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u/>
      <sz val="12"/>
      <color theme="10"/>
      <name val="Calibri"/>
      <family val="2"/>
      <scheme val="minor"/>
    </font>
    <font>
      <strike/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2" borderId="0" xfId="0" applyFont="1" applyFill="1"/>
    <xf numFmtId="14" fontId="0" fillId="2" borderId="0" xfId="0" applyNumberFormat="1" applyFill="1"/>
    <xf numFmtId="2" fontId="3" fillId="3" borderId="0" xfId="0" applyNumberFormat="1" applyFont="1" applyFill="1"/>
    <xf numFmtId="0" fontId="1" fillId="2" borderId="0" xfId="0" applyFont="1" applyFill="1"/>
    <xf numFmtId="0" fontId="4" fillId="0" borderId="0" xfId="0" applyFont="1"/>
    <xf numFmtId="0" fontId="5" fillId="0" borderId="0" xfId="1"/>
    <xf numFmtId="14" fontId="4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0" xfId="0" applyFill="1"/>
    <xf numFmtId="0" fontId="5" fillId="5" borderId="0" xfId="1" applyFill="1"/>
    <xf numFmtId="14" fontId="4" fillId="5" borderId="0" xfId="0" applyNumberFormat="1" applyFont="1" applyFill="1"/>
    <xf numFmtId="0" fontId="4" fillId="5" borderId="0" xfId="0" applyFont="1" applyFill="1"/>
    <xf numFmtId="14" fontId="0" fillId="5" borderId="0" xfId="0" applyNumberFormat="1" applyFill="1"/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0" fillId="6" borderId="0" xfId="0" applyFill="1"/>
    <xf numFmtId="0" fontId="5" fillId="6" borderId="0" xfId="1" applyFill="1"/>
    <xf numFmtId="14" fontId="4" fillId="6" borderId="0" xfId="0" applyNumberFormat="1" applyFont="1" applyFill="1"/>
    <xf numFmtId="0" fontId="4" fillId="6" borderId="0" xfId="0" applyFont="1" applyFill="1"/>
    <xf numFmtId="0" fontId="0" fillId="7" borderId="0" xfId="0" applyFill="1"/>
    <xf numFmtId="0" fontId="5" fillId="7" borderId="0" xfId="1" applyFill="1"/>
    <xf numFmtId="14" fontId="4" fillId="7" borderId="0" xfId="0" applyNumberFormat="1" applyFont="1" applyFill="1"/>
    <xf numFmtId="0" fontId="4" fillId="7" borderId="0" xfId="0" applyFont="1" applyFill="1"/>
    <xf numFmtId="0" fontId="9" fillId="7" borderId="0" xfId="0" applyFont="1" applyFill="1"/>
    <xf numFmtId="0" fontId="6" fillId="0" borderId="5" xfId="0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7" borderId="0" xfId="0" applyFont="1" applyFill="1" applyBorder="1"/>
    <xf numFmtId="0" fontId="1" fillId="6" borderId="0" xfId="0" applyFont="1" applyFill="1"/>
    <xf numFmtId="14" fontId="14" fillId="6" borderId="0" xfId="0" applyNumberFormat="1" applyFont="1" applyFill="1"/>
    <xf numFmtId="0" fontId="14" fillId="6" borderId="0" xfId="0" applyFont="1" applyFill="1"/>
    <xf numFmtId="0" fontId="14" fillId="7" borderId="0" xfId="0" applyFont="1" applyFill="1"/>
    <xf numFmtId="0" fontId="1" fillId="4" borderId="0" xfId="0" applyFont="1" applyFill="1"/>
    <xf numFmtId="0" fontId="13" fillId="4" borderId="0" xfId="1" applyFont="1" applyFill="1"/>
    <xf numFmtId="14" fontId="14" fillId="4" borderId="0" xfId="0" applyNumberFormat="1" applyFont="1" applyFill="1"/>
    <xf numFmtId="0" fontId="14" fillId="4" borderId="0" xfId="0" applyFont="1" applyFill="1"/>
    <xf numFmtId="0" fontId="15" fillId="4" borderId="0" xfId="0" applyFont="1" applyFill="1"/>
    <xf numFmtId="0" fontId="17" fillId="6" borderId="0" xfId="0" applyFont="1" applyFill="1"/>
    <xf numFmtId="0" fontId="18" fillId="6" borderId="0" xfId="1" applyFont="1" applyFill="1"/>
    <xf numFmtId="14" fontId="19" fillId="6" borderId="0" xfId="0" applyNumberFormat="1" applyFont="1" applyFill="1"/>
    <xf numFmtId="0" fontId="19" fillId="6" borderId="0" xfId="0" applyFont="1" applyFill="1"/>
    <xf numFmtId="0" fontId="17" fillId="0" borderId="0" xfId="0" applyFont="1"/>
    <xf numFmtId="0" fontId="0" fillId="6" borderId="0" xfId="0" applyFont="1" applyFill="1"/>
    <xf numFmtId="0" fontId="16" fillId="6" borderId="0" xfId="1" applyFont="1" applyFill="1"/>
    <xf numFmtId="0" fontId="18" fillId="5" borderId="0" xfId="1" applyFont="1" applyFill="1"/>
    <xf numFmtId="14" fontId="19" fillId="5" borderId="0" xfId="0" applyNumberFormat="1" applyFont="1" applyFill="1"/>
    <xf numFmtId="0" fontId="19" fillId="5" borderId="0" xfId="0" applyFont="1" applyFill="1"/>
    <xf numFmtId="0" fontId="17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lt-civmsrv.dhe.duke.edu:8080/mousedbweb/animaledit.do?key=191212-1:0&amp;refpage=/AnimalListForm.jsp" TargetMode="External"/><Relationship Id="rId18" Type="http://schemas.openxmlformats.org/officeDocument/2006/relationships/hyperlink" Target="http://vlt-civmsrv.dhe.duke.edu:8080/mousedbweb/animaledit.do?key=191205-5:0&amp;refpage=/AnimalListForm.jsp" TargetMode="External"/><Relationship Id="rId26" Type="http://schemas.openxmlformats.org/officeDocument/2006/relationships/hyperlink" Target="http://vlt-civmsrv.dhe.duke.edu:8080/mousedbweb/animaledit.do?key=200805-2:0&amp;refpage=/AnimalListForm.jsp" TargetMode="External"/><Relationship Id="rId39" Type="http://schemas.openxmlformats.org/officeDocument/2006/relationships/hyperlink" Target="http://vlt-civmsrv.dhe.duke.edu:8080/mousedbweb/animaledit.do?key=200805-4:0&amp;refpage=/AnimalListForm.jsp" TargetMode="External"/><Relationship Id="rId21" Type="http://schemas.openxmlformats.org/officeDocument/2006/relationships/hyperlink" Target="http://vlt-civmsrv.dhe.duke.edu:8080/mousedbweb/animaledit.do?key=191205-2:0&amp;refpage=/AnimalListForm.jsp" TargetMode="External"/><Relationship Id="rId34" Type="http://schemas.openxmlformats.org/officeDocument/2006/relationships/hyperlink" Target="http://vlt-civmsrv.dhe.duke.edu:8080/mousedbweb/animaledit.do?key=201007-4:0&amp;refpage=/AnimalListForm.jsp" TargetMode="External"/><Relationship Id="rId42" Type="http://schemas.openxmlformats.org/officeDocument/2006/relationships/hyperlink" Target="http://vlt-civmsrv.dhe.duke.edu:8080/mousedbweb/animaledit.do?key=200805-1:0&amp;refpage=/AnimalListForm.jsp" TargetMode="External"/><Relationship Id="rId47" Type="http://schemas.openxmlformats.org/officeDocument/2006/relationships/hyperlink" Target="http://vlt-civmsrv.dhe.duke.edu:8080/mousedbweb/animaledit.do?key=191212-5:0&amp;refpage=/AnimalListForm.jsp" TargetMode="External"/><Relationship Id="rId50" Type="http://schemas.openxmlformats.org/officeDocument/2006/relationships/hyperlink" Target="http://vlt-civmsrv.dhe.duke.edu:8080/mousedbweb/animaledit.do?key=191212-2:0&amp;refpage=/AnimalListForm.jsp" TargetMode="External"/><Relationship Id="rId55" Type="http://schemas.openxmlformats.org/officeDocument/2006/relationships/hyperlink" Target="http://vlt-civmsrv.dhe.duke.edu:8080/mousedbweb/animaledit.do?key=191205-6:0&amp;refpage=/AnimalListForm.jsp" TargetMode="External"/><Relationship Id="rId7" Type="http://schemas.openxmlformats.org/officeDocument/2006/relationships/hyperlink" Target="http://vlt-civmsrv.dhe.duke.edu:8080/mousedbweb/animaledit.do?key=191212-7:0&amp;refpage=/AnimalListForm.jsp" TargetMode="External"/><Relationship Id="rId2" Type="http://schemas.openxmlformats.org/officeDocument/2006/relationships/hyperlink" Target="http://vlt-civmsrv.dhe.duke.edu:8080/mousedbweb/animaledit.do?key=200805-3:0&amp;refpage=/AnimalListForm.jsp" TargetMode="External"/><Relationship Id="rId16" Type="http://schemas.openxmlformats.org/officeDocument/2006/relationships/hyperlink" Target="http://vlt-civmsrv.dhe.duke.edu:8080/mousedbweb/animaledit.do?key=191205-7:0&amp;refpage=/AnimalListForm.jsp" TargetMode="External"/><Relationship Id="rId29" Type="http://schemas.openxmlformats.org/officeDocument/2006/relationships/hyperlink" Target="http://vlt-civmsrv.dhe.duke.edu:8080/mousedbweb/animaledit.do?key=201007-2:0&amp;refpage=/AnimalListForm.jsp" TargetMode="External"/><Relationship Id="rId11" Type="http://schemas.openxmlformats.org/officeDocument/2006/relationships/hyperlink" Target="http://vlt-civmsrv.dhe.duke.edu:8080/mousedbweb/animaledit.do?key=191212-3:0&amp;refpage=/AnimalListForm.jsp" TargetMode="External"/><Relationship Id="rId24" Type="http://schemas.openxmlformats.org/officeDocument/2006/relationships/hyperlink" Target="http://vlt-civmsrv.dhe.duke.edu:8080/mousedbweb/animaledit.do?key=200805-4:0&amp;refpage=/AnimalListForm.jsp" TargetMode="External"/><Relationship Id="rId32" Type="http://schemas.openxmlformats.org/officeDocument/2006/relationships/hyperlink" Target="http://vlt-civmsrv.dhe.duke.edu:8080/mousedbweb/animaledit.do?key=201007-5:0&amp;refpage=/AnimalListForm.jsp" TargetMode="External"/><Relationship Id="rId37" Type="http://schemas.openxmlformats.org/officeDocument/2006/relationships/hyperlink" Target="http://vlt-civmsrv.dhe.duke.edu:8080/mousedbweb/animaledit.do?key=201007-1:0&amp;refpage=/AnimalListForm.jsp" TargetMode="External"/><Relationship Id="rId40" Type="http://schemas.openxmlformats.org/officeDocument/2006/relationships/hyperlink" Target="http://vlt-civmsrv.dhe.duke.edu:8080/mousedbweb/animaledit.do?key=200805-3:0&amp;refpage=/AnimalListForm.jsp" TargetMode="External"/><Relationship Id="rId45" Type="http://schemas.openxmlformats.org/officeDocument/2006/relationships/hyperlink" Target="http://vlt-civmsrv.dhe.duke.edu:8080/mousedbweb/animaledit.do?key=191212-7:0&amp;refpage=/AnimalListForm.jsp" TargetMode="External"/><Relationship Id="rId53" Type="http://schemas.openxmlformats.org/officeDocument/2006/relationships/hyperlink" Target="http://vlt-civmsrv.dhe.duke.edu:8080/mousedbweb/animaledit.do?key=191205-8:0&amp;refpage=/AnimalListForm.jsp" TargetMode="External"/><Relationship Id="rId58" Type="http://schemas.openxmlformats.org/officeDocument/2006/relationships/hyperlink" Target="http://vlt-civmsrv.dhe.duke.edu:8080/mousedbweb/animaledit.do?key=191205-3:0&amp;refpage=/AnimalListForm.jsp" TargetMode="External"/><Relationship Id="rId5" Type="http://schemas.openxmlformats.org/officeDocument/2006/relationships/hyperlink" Target="http://vlt-civmsrv.dhe.duke.edu:8080/mousedbweb/animaledit.do?key=191212-9:0&amp;refpage=/AnimalListForm.jsp" TargetMode="External"/><Relationship Id="rId61" Type="http://schemas.openxmlformats.org/officeDocument/2006/relationships/hyperlink" Target="http://vlt-civmsrv.dhe.duke.edu:8080/mousedbweb/animaledit.do?key=191205-10:0&amp;refpage=/AnimalListForm.jsp" TargetMode="External"/><Relationship Id="rId19" Type="http://schemas.openxmlformats.org/officeDocument/2006/relationships/hyperlink" Target="http://vlt-civmsrv.dhe.duke.edu:8080/mousedbweb/animaledit.do?key=191205-4:0&amp;refpage=/AnimalListForm.jsp" TargetMode="External"/><Relationship Id="rId14" Type="http://schemas.openxmlformats.org/officeDocument/2006/relationships/hyperlink" Target="http://vlt-civmsrv.dhe.duke.edu:8080/mousedbweb/animaledit.do?key=191205-9:0&amp;refpage=/AnimalListForm.jsp" TargetMode="External"/><Relationship Id="rId22" Type="http://schemas.openxmlformats.org/officeDocument/2006/relationships/hyperlink" Target="http://vlt-civmsrv.dhe.duke.edu:8080/mousedbweb/animaledit.do?key=191205-1:0&amp;refpage=/AnimalListForm.jsp" TargetMode="External"/><Relationship Id="rId27" Type="http://schemas.openxmlformats.org/officeDocument/2006/relationships/hyperlink" Target="http://vlt-civmsrv.dhe.duke.edu:8080/mousedbweb/animaledit.do?key=200805-1:0&amp;refpage=/AnimalListForm.jsp" TargetMode="External"/><Relationship Id="rId30" Type="http://schemas.openxmlformats.org/officeDocument/2006/relationships/hyperlink" Target="http://vlt-civmsrv.dhe.duke.edu:8080/mousedbweb/animaledit.do?key=201007-3:0&amp;refpage=/AnimalListForm.jsp" TargetMode="External"/><Relationship Id="rId35" Type="http://schemas.openxmlformats.org/officeDocument/2006/relationships/hyperlink" Target="http://vlt-civmsrv.dhe.duke.edu:8080/mousedbweb/animaledit.do?key=201007-3:0&amp;refpage=/AnimalListForm.jsp" TargetMode="External"/><Relationship Id="rId43" Type="http://schemas.openxmlformats.org/officeDocument/2006/relationships/hyperlink" Target="http://vlt-civmsrv.dhe.duke.edu:8080/mousedbweb/animaledit.do?key=191212-9:0&amp;refpage=/AnimalListForm.jsp" TargetMode="External"/><Relationship Id="rId48" Type="http://schemas.openxmlformats.org/officeDocument/2006/relationships/hyperlink" Target="http://vlt-civmsrv.dhe.duke.edu:8080/mousedbweb/animaledit.do?key=191212-4:0&amp;refpage=/AnimalListForm.jsp" TargetMode="External"/><Relationship Id="rId56" Type="http://schemas.openxmlformats.org/officeDocument/2006/relationships/hyperlink" Target="http://vlt-civmsrv.dhe.duke.edu:8080/mousedbweb/animaledit.do?key=191205-5:0&amp;refpage=/AnimalListForm.jsp" TargetMode="External"/><Relationship Id="rId8" Type="http://schemas.openxmlformats.org/officeDocument/2006/relationships/hyperlink" Target="http://vlt-civmsrv.dhe.duke.edu:8080/mousedbweb/animaledit.do?key=191212-6:0&amp;refpage=/AnimalListForm.jsp" TargetMode="External"/><Relationship Id="rId51" Type="http://schemas.openxmlformats.org/officeDocument/2006/relationships/hyperlink" Target="http://vlt-civmsrv.dhe.duke.edu:8080/mousedbweb/animaledit.do?key=191212-1:0&amp;refpage=/AnimalListForm.jsp" TargetMode="External"/><Relationship Id="rId3" Type="http://schemas.openxmlformats.org/officeDocument/2006/relationships/hyperlink" Target="http://vlt-civmsrv.dhe.duke.edu:8080/mousedbweb/animaledit.do?key=200805-2:0&amp;refpage=/AnimalListForm.jsp" TargetMode="External"/><Relationship Id="rId12" Type="http://schemas.openxmlformats.org/officeDocument/2006/relationships/hyperlink" Target="http://vlt-civmsrv.dhe.duke.edu:8080/mousedbweb/animaledit.do?key=191212-2:0&amp;refpage=/AnimalListForm.jsp" TargetMode="External"/><Relationship Id="rId17" Type="http://schemas.openxmlformats.org/officeDocument/2006/relationships/hyperlink" Target="http://vlt-civmsrv.dhe.duke.edu:8080/mousedbweb/animaledit.do?key=191205-6:0&amp;refpage=/AnimalListForm.jsp" TargetMode="External"/><Relationship Id="rId25" Type="http://schemas.openxmlformats.org/officeDocument/2006/relationships/hyperlink" Target="http://vlt-civmsrv.dhe.duke.edu:8080/mousedbweb/animaledit.do?key=200805-3:0&amp;refpage=/AnimalListForm.jsp" TargetMode="External"/><Relationship Id="rId33" Type="http://schemas.openxmlformats.org/officeDocument/2006/relationships/hyperlink" Target="http://vlt-civmsrv.dhe.duke.edu:8080/mousedbweb/animaledit.do?key=201007-5:0&amp;refpage=/AnimalListForm.jsp" TargetMode="External"/><Relationship Id="rId38" Type="http://schemas.openxmlformats.org/officeDocument/2006/relationships/hyperlink" Target="http://vlt-civmsrv.dhe.duke.edu:8080/mousedbweb/animaledit.do?key=200805-5:0&amp;refpage=/AnimalListForm.jsp" TargetMode="External"/><Relationship Id="rId46" Type="http://schemas.openxmlformats.org/officeDocument/2006/relationships/hyperlink" Target="http://vlt-civmsrv.dhe.duke.edu:8080/mousedbweb/animaledit.do?key=191212-6:0&amp;refpage=/AnimalListForm.jsp" TargetMode="External"/><Relationship Id="rId59" Type="http://schemas.openxmlformats.org/officeDocument/2006/relationships/hyperlink" Target="http://vlt-civmsrv.dhe.duke.edu:8080/mousedbweb/animaledit.do?key=191205-2:0&amp;refpage=/AnimalListForm.jsp" TargetMode="External"/><Relationship Id="rId20" Type="http://schemas.openxmlformats.org/officeDocument/2006/relationships/hyperlink" Target="http://vlt-civmsrv.dhe.duke.edu:8080/mousedbweb/animaledit.do?key=191205-3:0&amp;refpage=/AnimalListForm.jsp" TargetMode="External"/><Relationship Id="rId41" Type="http://schemas.openxmlformats.org/officeDocument/2006/relationships/hyperlink" Target="http://vlt-civmsrv.dhe.duke.edu:8080/mousedbweb/animaledit.do?key=200805-2:0&amp;refpage=/AnimalListForm.jsp" TargetMode="External"/><Relationship Id="rId54" Type="http://schemas.openxmlformats.org/officeDocument/2006/relationships/hyperlink" Target="http://vlt-civmsrv.dhe.duke.edu:8080/mousedbweb/animaledit.do?key=191205-7:0&amp;refpage=/AnimalListForm.jsp" TargetMode="External"/><Relationship Id="rId62" Type="http://schemas.openxmlformats.org/officeDocument/2006/relationships/hyperlink" Target="http://vlt-civmsrv.dhe.duke.edu:8080/mousedbweb/animaledit.do?key=200805-5:0&amp;refpage=/AnimalListForm.jsp" TargetMode="External"/><Relationship Id="rId1" Type="http://schemas.openxmlformats.org/officeDocument/2006/relationships/hyperlink" Target="http://vlt-civmsrv.dhe.duke.edu:8080/mousedbweb/animaledit.do?key=200805-4:0&amp;refpage=/AnimalListForm.jsp" TargetMode="External"/><Relationship Id="rId6" Type="http://schemas.openxmlformats.org/officeDocument/2006/relationships/hyperlink" Target="http://vlt-civmsrv.dhe.duke.edu:8080/mousedbweb/animaledit.do?key=191212-8:0&amp;refpage=/AnimalListForm.jsp" TargetMode="External"/><Relationship Id="rId15" Type="http://schemas.openxmlformats.org/officeDocument/2006/relationships/hyperlink" Target="http://vlt-civmsrv.dhe.duke.edu:8080/mousedbweb/animaledit.do?key=191205-8:0&amp;refpage=/AnimalListForm.jsp" TargetMode="External"/><Relationship Id="rId23" Type="http://schemas.openxmlformats.org/officeDocument/2006/relationships/hyperlink" Target="http://vlt-civmsrv.dhe.duke.edu:8080/mousedbweb/animaledit.do?key=191205-10:0&amp;refpage=/AnimalListForm.jsp" TargetMode="External"/><Relationship Id="rId28" Type="http://schemas.openxmlformats.org/officeDocument/2006/relationships/hyperlink" Target="http://vlt-civmsrv.dhe.duke.edu:8080/mousedbweb/animaledit.do?key=201007-1:0&amp;refpage=/AnimalListForm.jsp" TargetMode="External"/><Relationship Id="rId36" Type="http://schemas.openxmlformats.org/officeDocument/2006/relationships/hyperlink" Target="http://vlt-civmsrv.dhe.duke.edu:8080/mousedbweb/animaledit.do?key=201007-2:0&amp;refpage=/AnimalListForm.jsp" TargetMode="External"/><Relationship Id="rId49" Type="http://schemas.openxmlformats.org/officeDocument/2006/relationships/hyperlink" Target="http://vlt-civmsrv.dhe.duke.edu:8080/mousedbweb/animaledit.do?key=191212-3:0&amp;refpage=/AnimalListForm.jsp" TargetMode="External"/><Relationship Id="rId57" Type="http://schemas.openxmlformats.org/officeDocument/2006/relationships/hyperlink" Target="http://vlt-civmsrv.dhe.duke.edu:8080/mousedbweb/animaledit.do?key=191205-4:0&amp;refpage=/AnimalListForm.jsp" TargetMode="External"/><Relationship Id="rId10" Type="http://schemas.openxmlformats.org/officeDocument/2006/relationships/hyperlink" Target="http://vlt-civmsrv.dhe.duke.edu:8080/mousedbweb/animaledit.do?key=191212-4:0&amp;refpage=/AnimalListForm.jsp" TargetMode="External"/><Relationship Id="rId31" Type="http://schemas.openxmlformats.org/officeDocument/2006/relationships/hyperlink" Target="http://vlt-civmsrv.dhe.duke.edu:8080/mousedbweb/animaledit.do?key=201007-4:0&amp;refpage=/AnimalListForm.jsp" TargetMode="External"/><Relationship Id="rId44" Type="http://schemas.openxmlformats.org/officeDocument/2006/relationships/hyperlink" Target="http://vlt-civmsrv.dhe.duke.edu:8080/mousedbweb/animaledit.do?key=191212-8:0&amp;refpage=/AnimalListForm.jsp" TargetMode="External"/><Relationship Id="rId52" Type="http://schemas.openxmlformats.org/officeDocument/2006/relationships/hyperlink" Target="http://vlt-civmsrv.dhe.duke.edu:8080/mousedbweb/animaledit.do?key=191205-9:0&amp;refpage=/AnimalListForm.jsp" TargetMode="External"/><Relationship Id="rId60" Type="http://schemas.openxmlformats.org/officeDocument/2006/relationships/hyperlink" Target="http://vlt-civmsrv.dhe.duke.edu:8080/mousedbweb/animaledit.do?key=191205-1:0&amp;refpage=/AnimalListForm.jsp" TargetMode="External"/><Relationship Id="rId4" Type="http://schemas.openxmlformats.org/officeDocument/2006/relationships/hyperlink" Target="http://vlt-civmsrv.dhe.duke.edu:8080/mousedbweb/animaledit.do?key=200805-1:0&amp;refpage=/AnimalListForm.jsp" TargetMode="External"/><Relationship Id="rId9" Type="http://schemas.openxmlformats.org/officeDocument/2006/relationships/hyperlink" Target="http://vlt-civmsrv.dhe.duke.edu:8080/mousedbweb/animaledit.do?key=191212-5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DE90-B93D-1F4D-A34C-DEA93EC48C76}">
  <sheetPr>
    <pageSetUpPr fitToPage="1"/>
  </sheetPr>
  <dimension ref="A1:Z41"/>
  <sheetViews>
    <sheetView tabSelected="1" topLeftCell="A4" workbookViewId="0">
      <selection activeCell="A8" sqref="A8:L37"/>
    </sheetView>
  </sheetViews>
  <sheetFormatPr baseColWidth="10" defaultRowHeight="16" x14ac:dyDescent="0.2"/>
  <cols>
    <col min="3" max="3" width="14.1640625" customWidth="1"/>
    <col min="7" max="7" width="4.6640625" customWidth="1"/>
    <col min="8" max="8" width="18" customWidth="1"/>
    <col min="10" max="10" width="7.83203125" customWidth="1"/>
    <col min="11" max="11" width="6.5" customWidth="1"/>
    <col min="13" max="13" width="19.33203125" customWidth="1"/>
    <col min="15" max="15" width="9" customWidth="1"/>
    <col min="19" max="19" width="22.83203125" customWidth="1"/>
    <col min="21" max="21" width="5.5" customWidth="1"/>
    <col min="22" max="22" width="5.6640625" customWidth="1"/>
    <col min="23" max="24" width="0.1640625" customWidth="1"/>
    <col min="25" max="25" width="5.6640625" customWidth="1"/>
  </cols>
  <sheetData>
    <row r="1" spans="1:26" x14ac:dyDescent="0.2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1" t="s">
        <v>9</v>
      </c>
      <c r="R1" s="2" t="s">
        <v>14</v>
      </c>
      <c r="S1" s="2" t="s">
        <v>15</v>
      </c>
      <c r="T1" t="s">
        <v>16</v>
      </c>
      <c r="Z1" t="s">
        <v>17</v>
      </c>
    </row>
    <row r="2" spans="1:26" x14ac:dyDescent="0.2">
      <c r="B2" s="3">
        <v>1</v>
      </c>
      <c r="C2" s="3">
        <v>1</v>
      </c>
      <c r="D2" s="3">
        <v>3</v>
      </c>
      <c r="E2" s="9" t="s">
        <v>20</v>
      </c>
      <c r="F2" s="8" t="s">
        <v>25</v>
      </c>
      <c r="G2" s="3" t="s">
        <v>62</v>
      </c>
      <c r="H2" s="8" t="s">
        <v>22</v>
      </c>
      <c r="I2" s="10">
        <v>43656</v>
      </c>
      <c r="J2" s="4">
        <f t="shared" ref="J2:J5" ca="1" si="0">YEARFRAC(I2,TODAY())</f>
        <v>1.2861111111111112</v>
      </c>
      <c r="K2" s="4">
        <f t="shared" ref="K2:K5" ca="1" si="1">_xlfn.DAYS(TODAY(),I2)</f>
        <v>471</v>
      </c>
      <c r="L2" s="4" t="str">
        <f t="shared" ref="L2:L5" ca="1" si="2">DATEDIF(I2,TODAY(),"M")&amp;"M "&amp;DATEDIF(I2,TODAY(),"MD")&amp;"D"</f>
        <v>15M 13D</v>
      </c>
      <c r="M2" s="8" t="s">
        <v>24</v>
      </c>
      <c r="N2" s="3">
        <v>25.96</v>
      </c>
      <c r="O2" s="3" t="s">
        <v>18</v>
      </c>
      <c r="P2" s="5">
        <v>44048</v>
      </c>
      <c r="Q2" s="6">
        <f>DATEDIF(I2, P2, "m")</f>
        <v>12</v>
      </c>
      <c r="R2" s="7">
        <f t="shared" ref="R2:R5" si="3">180*N2/1000</f>
        <v>4.6728000000000005</v>
      </c>
      <c r="S2" s="7">
        <f t="shared" ref="S2:S5" si="4">R2/0.072</f>
        <v>64.900000000000006</v>
      </c>
      <c r="T2" s="3" t="str">
        <f>DATEDIF(I2,P2,"M")&amp;"M "&amp;DATEDIF(I2,P2,"MD")&amp;"D"</f>
        <v>12M 26D</v>
      </c>
      <c r="U2" s="3"/>
      <c r="V2" s="3"/>
      <c r="W2" s="3"/>
      <c r="X2" s="3"/>
      <c r="Y2" s="3"/>
      <c r="Z2" s="5">
        <v>44049</v>
      </c>
    </row>
    <row r="3" spans="1:26" x14ac:dyDescent="0.2">
      <c r="B3" s="3">
        <f>1+B2</f>
        <v>2</v>
      </c>
      <c r="C3" s="3">
        <v>2</v>
      </c>
      <c r="D3" s="3">
        <v>3</v>
      </c>
      <c r="E3" s="9" t="s">
        <v>27</v>
      </c>
      <c r="F3" s="8" t="s">
        <v>25</v>
      </c>
      <c r="G3" s="3" t="s">
        <v>62</v>
      </c>
      <c r="H3" s="8" t="s">
        <v>22</v>
      </c>
      <c r="I3" s="10">
        <v>43656</v>
      </c>
      <c r="J3" s="4">
        <f t="shared" ca="1" si="0"/>
        <v>1.2861111111111112</v>
      </c>
      <c r="K3" s="4">
        <f t="shared" ca="1" si="1"/>
        <v>471</v>
      </c>
      <c r="L3" s="4" t="str">
        <f t="shared" ca="1" si="2"/>
        <v>15M 13D</v>
      </c>
      <c r="M3" s="8" t="s">
        <v>28</v>
      </c>
      <c r="N3" s="3">
        <v>27.1</v>
      </c>
      <c r="O3" s="3" t="s">
        <v>18</v>
      </c>
      <c r="P3" s="5">
        <v>44048</v>
      </c>
      <c r="Q3" s="6">
        <f>DATEDIF(I3, P3, "m")</f>
        <v>12</v>
      </c>
      <c r="R3" s="7">
        <f t="shared" si="3"/>
        <v>4.8780000000000001</v>
      </c>
      <c r="S3" s="7">
        <f t="shared" si="4"/>
        <v>67.75</v>
      </c>
      <c r="T3" s="3" t="str">
        <f>DATEDIF(I3,P3,"M")&amp;"M "&amp;DATEDIF(I3,P3,"MD")&amp;"D"</f>
        <v>12M 26D</v>
      </c>
      <c r="U3" s="3"/>
      <c r="V3" s="3"/>
      <c r="W3" s="3"/>
      <c r="X3" s="3"/>
      <c r="Y3" s="3"/>
      <c r="Z3" s="5">
        <v>44049</v>
      </c>
    </row>
    <row r="4" spans="1:26" x14ac:dyDescent="0.2">
      <c r="B4" s="3">
        <f t="shared" ref="B4:B5" si="5">1+B3</f>
        <v>3</v>
      </c>
      <c r="C4" s="3">
        <v>3</v>
      </c>
      <c r="D4" s="3">
        <v>3</v>
      </c>
      <c r="E4" s="9" t="s">
        <v>29</v>
      </c>
      <c r="F4" s="8" t="s">
        <v>25</v>
      </c>
      <c r="G4" s="3" t="s">
        <v>62</v>
      </c>
      <c r="H4" s="8" t="s">
        <v>22</v>
      </c>
      <c r="I4" s="10">
        <v>43656</v>
      </c>
      <c r="J4" s="4">
        <f t="shared" ca="1" si="0"/>
        <v>1.2861111111111112</v>
      </c>
      <c r="K4" s="4">
        <f t="shared" ca="1" si="1"/>
        <v>471</v>
      </c>
      <c r="L4" s="4" t="str">
        <f t="shared" ca="1" si="2"/>
        <v>15M 13D</v>
      </c>
      <c r="M4" s="8" t="s">
        <v>30</v>
      </c>
      <c r="N4" s="3">
        <v>26.42</v>
      </c>
      <c r="O4" s="3" t="s">
        <v>18</v>
      </c>
      <c r="P4" s="5">
        <v>44048</v>
      </c>
      <c r="Q4" s="6">
        <f>DATEDIF(I4, P4, "m")</f>
        <v>12</v>
      </c>
      <c r="R4" s="7">
        <f t="shared" si="3"/>
        <v>4.7556000000000003</v>
      </c>
      <c r="S4" s="7">
        <f t="shared" si="4"/>
        <v>66.050000000000011</v>
      </c>
      <c r="T4" s="3" t="str">
        <f>DATEDIF(I4,P4,"M")&amp;"M "&amp;DATEDIF(I4,P4,"MD")&amp;"D"</f>
        <v>12M 26D</v>
      </c>
      <c r="U4" s="3"/>
      <c r="V4" s="3"/>
      <c r="W4" s="3"/>
      <c r="X4" s="3"/>
      <c r="Y4" s="3"/>
      <c r="Z4" s="5">
        <v>44049</v>
      </c>
    </row>
    <row r="5" spans="1:26" x14ac:dyDescent="0.2">
      <c r="B5" s="3">
        <f t="shared" si="5"/>
        <v>4</v>
      </c>
      <c r="C5" s="3">
        <v>4</v>
      </c>
      <c r="D5" s="3">
        <v>3</v>
      </c>
      <c r="E5" s="9" t="s">
        <v>31</v>
      </c>
      <c r="F5" s="8" t="s">
        <v>25</v>
      </c>
      <c r="G5" s="3" t="s">
        <v>62</v>
      </c>
      <c r="H5" s="8" t="s">
        <v>22</v>
      </c>
      <c r="I5" s="10">
        <v>43656</v>
      </c>
      <c r="J5" s="4">
        <f t="shared" ca="1" si="0"/>
        <v>1.2861111111111112</v>
      </c>
      <c r="K5" s="4">
        <f t="shared" ca="1" si="1"/>
        <v>471</v>
      </c>
      <c r="L5" s="4" t="str">
        <f t="shared" ca="1" si="2"/>
        <v>15M 13D</v>
      </c>
      <c r="M5" s="8" t="s">
        <v>32</v>
      </c>
      <c r="N5" s="3">
        <v>25.78</v>
      </c>
      <c r="O5" s="3" t="s">
        <v>19</v>
      </c>
      <c r="P5" s="5">
        <v>44048</v>
      </c>
      <c r="Q5" s="6">
        <f>DATEDIF(I5, P5, "m")</f>
        <v>12</v>
      </c>
      <c r="R5" s="7">
        <f t="shared" si="3"/>
        <v>4.6404000000000005</v>
      </c>
      <c r="S5" s="7">
        <f t="shared" si="4"/>
        <v>64.450000000000017</v>
      </c>
      <c r="T5" s="3" t="str">
        <f>DATEDIF(I5,P5,"M")&amp;"M "&amp;DATEDIF(I5,P5,"MD")&amp;"D"</f>
        <v>12M 26D</v>
      </c>
      <c r="U5" s="3"/>
      <c r="V5" s="3"/>
      <c r="W5" s="3"/>
      <c r="X5" s="3"/>
      <c r="Y5" s="3"/>
      <c r="Z5" s="5">
        <v>44049</v>
      </c>
    </row>
    <row r="7" spans="1:26" x14ac:dyDescent="0.2">
      <c r="S7" s="7">
        <f>AVERAGE(S2:S5)</f>
        <v>65.787500000000009</v>
      </c>
    </row>
    <row r="8" spans="1:26" x14ac:dyDescent="0.2">
      <c r="A8" t="s">
        <v>89</v>
      </c>
      <c r="B8" t="s">
        <v>90</v>
      </c>
      <c r="C8" t="s">
        <v>6</v>
      </c>
      <c r="D8" t="s">
        <v>91</v>
      </c>
      <c r="E8" t="s">
        <v>67</v>
      </c>
      <c r="F8" s="8" t="s">
        <v>92</v>
      </c>
      <c r="G8" s="3" t="s">
        <v>93</v>
      </c>
      <c r="H8" s="8" t="s">
        <v>94</v>
      </c>
      <c r="I8" t="s">
        <v>95</v>
      </c>
      <c r="J8" t="s">
        <v>96</v>
      </c>
      <c r="K8" t="s">
        <v>103</v>
      </c>
      <c r="Q8" t="s">
        <v>90</v>
      </c>
      <c r="R8" t="s">
        <v>6</v>
      </c>
      <c r="S8" t="s">
        <v>91</v>
      </c>
      <c r="T8" t="s">
        <v>67</v>
      </c>
      <c r="U8" s="8" t="s">
        <v>92</v>
      </c>
      <c r="V8" s="3" t="s">
        <v>93</v>
      </c>
      <c r="W8" s="8" t="s">
        <v>94</v>
      </c>
      <c r="X8" t="s">
        <v>95</v>
      </c>
    </row>
    <row r="9" spans="1:26" x14ac:dyDescent="0.2">
      <c r="A9" s="27">
        <v>1</v>
      </c>
      <c r="B9" s="28" t="s">
        <v>61</v>
      </c>
      <c r="C9" s="29">
        <v>43459</v>
      </c>
      <c r="D9" s="30" t="s">
        <v>21</v>
      </c>
      <c r="E9" s="30" t="s">
        <v>22</v>
      </c>
      <c r="F9" s="30" t="s">
        <v>23</v>
      </c>
      <c r="G9" s="30" t="s">
        <v>43</v>
      </c>
      <c r="H9" s="30"/>
      <c r="I9" s="30" t="s">
        <v>26</v>
      </c>
      <c r="J9" s="30" t="s">
        <v>82</v>
      </c>
      <c r="K9" s="27">
        <v>28.9</v>
      </c>
      <c r="L9" s="30" t="s">
        <v>118</v>
      </c>
      <c r="N9" t="s">
        <v>63</v>
      </c>
      <c r="Q9" s="9" t="s">
        <v>60</v>
      </c>
      <c r="R9" s="10">
        <v>43457</v>
      </c>
      <c r="S9" s="8" t="s">
        <v>21</v>
      </c>
      <c r="T9" s="8" t="s">
        <v>22</v>
      </c>
      <c r="U9" s="8" t="s">
        <v>23</v>
      </c>
      <c r="V9" s="8" t="s">
        <v>37</v>
      </c>
      <c r="W9" s="8"/>
      <c r="X9" s="8" t="s">
        <v>26</v>
      </c>
      <c r="Y9" s="8"/>
    </row>
    <row r="10" spans="1:26" x14ac:dyDescent="0.2">
      <c r="A10" s="27">
        <f>1+A9</f>
        <v>2</v>
      </c>
      <c r="B10" s="28" t="s">
        <v>53</v>
      </c>
      <c r="C10" s="29">
        <v>43459</v>
      </c>
      <c r="D10" s="30" t="s">
        <v>21</v>
      </c>
      <c r="E10" s="30" t="s">
        <v>22</v>
      </c>
      <c r="F10" s="30" t="s">
        <v>23</v>
      </c>
      <c r="G10" s="30" t="s">
        <v>37</v>
      </c>
      <c r="H10" s="30"/>
      <c r="I10" s="30" t="s">
        <v>26</v>
      </c>
      <c r="J10" s="30" t="s">
        <v>82</v>
      </c>
      <c r="K10" s="27">
        <v>24.8</v>
      </c>
      <c r="L10" s="30" t="s">
        <v>119</v>
      </c>
      <c r="N10" t="s">
        <v>64</v>
      </c>
      <c r="Q10" s="9" t="s">
        <v>61</v>
      </c>
      <c r="R10" s="10">
        <v>43459</v>
      </c>
      <c r="S10" s="8" t="s">
        <v>21</v>
      </c>
      <c r="T10" s="8" t="s">
        <v>22</v>
      </c>
      <c r="U10" s="8" t="s">
        <v>23</v>
      </c>
      <c r="V10" s="8" t="s">
        <v>43</v>
      </c>
      <c r="W10" s="8"/>
      <c r="X10" s="8" t="s">
        <v>26</v>
      </c>
    </row>
    <row r="11" spans="1:26" x14ac:dyDescent="0.2">
      <c r="A11" s="51">
        <f t="shared" ref="A11:A37" si="6">1+A10</f>
        <v>3</v>
      </c>
      <c r="B11" s="52" t="s">
        <v>52</v>
      </c>
      <c r="C11" s="53">
        <v>43459</v>
      </c>
      <c r="D11" s="54" t="s">
        <v>21</v>
      </c>
      <c r="E11" s="54" t="s">
        <v>22</v>
      </c>
      <c r="F11" s="54" t="s">
        <v>23</v>
      </c>
      <c r="G11" s="54" t="s">
        <v>39</v>
      </c>
      <c r="H11" s="54"/>
      <c r="I11" s="54" t="s">
        <v>26</v>
      </c>
      <c r="J11" s="54" t="s">
        <v>82</v>
      </c>
      <c r="K11" s="51">
        <v>25.6</v>
      </c>
      <c r="L11" s="55" t="s">
        <v>116</v>
      </c>
      <c r="M11" s="55"/>
      <c r="N11" t="s">
        <v>65</v>
      </c>
      <c r="Q11" s="9" t="s">
        <v>59</v>
      </c>
      <c r="R11" s="10">
        <v>43457</v>
      </c>
      <c r="S11" s="8" t="s">
        <v>21</v>
      </c>
      <c r="T11" s="8" t="s">
        <v>22</v>
      </c>
      <c r="U11" s="8" t="s">
        <v>23</v>
      </c>
      <c r="V11" s="8" t="s">
        <v>34</v>
      </c>
      <c r="W11" s="8"/>
      <c r="X11" s="8" t="s">
        <v>26</v>
      </c>
      <c r="Y11" s="8"/>
    </row>
    <row r="12" spans="1:26" x14ac:dyDescent="0.2">
      <c r="A12" s="27">
        <f t="shared" si="6"/>
        <v>4</v>
      </c>
      <c r="B12" s="28" t="s">
        <v>51</v>
      </c>
      <c r="C12" s="29">
        <v>43459</v>
      </c>
      <c r="D12" s="30" t="s">
        <v>21</v>
      </c>
      <c r="E12" s="30" t="s">
        <v>22</v>
      </c>
      <c r="F12" s="30" t="s">
        <v>23</v>
      </c>
      <c r="G12" s="30" t="s">
        <v>47</v>
      </c>
      <c r="H12" s="30"/>
      <c r="I12" s="30" t="s">
        <v>26</v>
      </c>
      <c r="J12" s="30" t="s">
        <v>82</v>
      </c>
      <c r="K12" s="27">
        <v>25.6</v>
      </c>
      <c r="L12" s="30" t="s">
        <v>120</v>
      </c>
      <c r="Q12" s="9" t="s">
        <v>58</v>
      </c>
      <c r="R12" s="10">
        <v>43457</v>
      </c>
      <c r="S12" s="8" t="s">
        <v>21</v>
      </c>
      <c r="T12" s="8" t="s">
        <v>22</v>
      </c>
      <c r="U12" s="8" t="s">
        <v>23</v>
      </c>
      <c r="V12" s="8" t="s">
        <v>39</v>
      </c>
      <c r="W12" s="8"/>
      <c r="X12" s="8" t="s">
        <v>26</v>
      </c>
      <c r="Y12" s="8"/>
    </row>
    <row r="13" spans="1:26" x14ac:dyDescent="0.2">
      <c r="A13" s="27">
        <f t="shared" si="6"/>
        <v>5</v>
      </c>
      <c r="B13" s="28" t="s">
        <v>50</v>
      </c>
      <c r="C13" s="29">
        <v>43459</v>
      </c>
      <c r="D13" s="30" t="s">
        <v>21</v>
      </c>
      <c r="E13" s="30" t="s">
        <v>22</v>
      </c>
      <c r="F13" s="30" t="s">
        <v>23</v>
      </c>
      <c r="G13" s="30" t="s">
        <v>34</v>
      </c>
      <c r="H13" s="30"/>
      <c r="I13" s="30" t="s">
        <v>26</v>
      </c>
      <c r="J13" s="30" t="s">
        <v>82</v>
      </c>
      <c r="K13" s="27">
        <v>25.8</v>
      </c>
      <c r="L13" s="30" t="s">
        <v>121</v>
      </c>
      <c r="Q13" s="9" t="s">
        <v>56</v>
      </c>
      <c r="R13" s="10">
        <v>43457</v>
      </c>
      <c r="S13" s="8" t="s">
        <v>21</v>
      </c>
      <c r="T13" s="8" t="s">
        <v>22</v>
      </c>
      <c r="U13" s="8" t="s">
        <v>23</v>
      </c>
      <c r="V13" s="8" t="s">
        <v>57</v>
      </c>
      <c r="W13" s="8"/>
      <c r="X13" s="8" t="s">
        <v>26</v>
      </c>
      <c r="Y13" s="8"/>
    </row>
    <row r="14" spans="1:26" x14ac:dyDescent="0.2">
      <c r="A14" s="27">
        <f t="shared" si="6"/>
        <v>6</v>
      </c>
      <c r="B14" s="28" t="s">
        <v>41</v>
      </c>
      <c r="C14" s="29">
        <v>43465</v>
      </c>
      <c r="D14" s="30" t="s">
        <v>21</v>
      </c>
      <c r="E14" s="30" t="s">
        <v>22</v>
      </c>
      <c r="F14" s="30" t="s">
        <v>23</v>
      </c>
      <c r="G14" s="30" t="s">
        <v>37</v>
      </c>
      <c r="H14" s="30">
        <v>1210373</v>
      </c>
      <c r="I14" s="30" t="s">
        <v>26</v>
      </c>
      <c r="J14" s="30" t="s">
        <v>82</v>
      </c>
      <c r="K14" s="27">
        <v>24.1</v>
      </c>
      <c r="L14" s="30" t="s">
        <v>122</v>
      </c>
      <c r="Q14" s="9" t="s">
        <v>54</v>
      </c>
      <c r="R14" s="10">
        <v>43457</v>
      </c>
      <c r="S14" s="8" t="s">
        <v>21</v>
      </c>
      <c r="T14" s="8" t="s">
        <v>22</v>
      </c>
      <c r="U14" s="8" t="s">
        <v>23</v>
      </c>
      <c r="V14" s="8" t="s">
        <v>55</v>
      </c>
      <c r="W14" s="8"/>
      <c r="X14" s="8" t="s">
        <v>26</v>
      </c>
      <c r="Y14" s="8"/>
    </row>
    <row r="15" spans="1:26" x14ac:dyDescent="0.2">
      <c r="A15" s="56">
        <f t="shared" si="6"/>
        <v>7</v>
      </c>
      <c r="B15" s="57" t="s">
        <v>38</v>
      </c>
      <c r="C15" s="43">
        <v>43465</v>
      </c>
      <c r="D15" s="44" t="s">
        <v>21</v>
      </c>
      <c r="E15" s="44" t="s">
        <v>22</v>
      </c>
      <c r="F15" s="44" t="s">
        <v>23</v>
      </c>
      <c r="G15" s="44" t="s">
        <v>39</v>
      </c>
      <c r="H15" s="44">
        <v>1210373</v>
      </c>
      <c r="I15" s="44" t="s">
        <v>26</v>
      </c>
      <c r="J15" s="44" t="s">
        <v>82</v>
      </c>
      <c r="K15" s="42">
        <v>26</v>
      </c>
      <c r="L15" s="45" t="s">
        <v>123</v>
      </c>
      <c r="M15" s="31"/>
      <c r="N15" s="31"/>
      <c r="Q15" s="9" t="s">
        <v>53</v>
      </c>
      <c r="R15" s="10">
        <v>43459</v>
      </c>
      <c r="S15" s="8" t="s">
        <v>21</v>
      </c>
      <c r="T15" s="8" t="s">
        <v>22</v>
      </c>
      <c r="U15" s="8" t="s">
        <v>23</v>
      </c>
      <c r="V15" s="8" t="s">
        <v>37</v>
      </c>
      <c r="W15" s="8"/>
      <c r="X15" s="8" t="s">
        <v>26</v>
      </c>
      <c r="Y15" s="8"/>
    </row>
    <row r="16" spans="1:26" x14ac:dyDescent="0.2">
      <c r="A16" s="27">
        <f t="shared" si="6"/>
        <v>8</v>
      </c>
      <c r="B16" s="28" t="s">
        <v>36</v>
      </c>
      <c r="C16" s="29">
        <v>43465</v>
      </c>
      <c r="D16" s="30" t="s">
        <v>21</v>
      </c>
      <c r="E16" s="30" t="s">
        <v>22</v>
      </c>
      <c r="F16" s="30" t="s">
        <v>23</v>
      </c>
      <c r="G16" s="30" t="s">
        <v>37</v>
      </c>
      <c r="H16" s="30">
        <v>1210372</v>
      </c>
      <c r="I16" s="30" t="s">
        <v>26</v>
      </c>
      <c r="J16" s="30" t="s">
        <v>82</v>
      </c>
      <c r="K16" s="27">
        <v>26.3</v>
      </c>
      <c r="L16" s="30" t="s">
        <v>124</v>
      </c>
      <c r="Q16" s="9" t="s">
        <v>52</v>
      </c>
      <c r="R16" s="10">
        <v>43459</v>
      </c>
      <c r="S16" s="8" t="s">
        <v>21</v>
      </c>
      <c r="T16" s="8" t="s">
        <v>22</v>
      </c>
      <c r="U16" s="8" t="s">
        <v>23</v>
      </c>
      <c r="V16" s="8" t="s">
        <v>39</v>
      </c>
      <c r="W16" s="8"/>
      <c r="X16" s="8" t="s">
        <v>26</v>
      </c>
      <c r="Y16" s="8"/>
    </row>
    <row r="17" spans="1:25" x14ac:dyDescent="0.2">
      <c r="A17" s="27">
        <f t="shared" si="6"/>
        <v>9</v>
      </c>
      <c r="B17" s="28" t="s">
        <v>33</v>
      </c>
      <c r="C17" s="29">
        <v>43465</v>
      </c>
      <c r="D17" s="30" t="s">
        <v>21</v>
      </c>
      <c r="E17" s="30" t="s">
        <v>22</v>
      </c>
      <c r="F17" s="30" t="s">
        <v>23</v>
      </c>
      <c r="G17" s="30" t="s">
        <v>34</v>
      </c>
      <c r="H17" s="30">
        <v>1210372</v>
      </c>
      <c r="I17" s="30" t="s">
        <v>26</v>
      </c>
      <c r="J17" s="30" t="s">
        <v>82</v>
      </c>
      <c r="K17" s="27">
        <v>22.7</v>
      </c>
      <c r="L17" s="30" t="s">
        <v>125</v>
      </c>
      <c r="Q17" s="9" t="s">
        <v>51</v>
      </c>
      <c r="R17" s="10">
        <v>43459</v>
      </c>
      <c r="S17" s="8" t="s">
        <v>21</v>
      </c>
      <c r="T17" s="8" t="s">
        <v>22</v>
      </c>
      <c r="U17" s="8" t="s">
        <v>23</v>
      </c>
      <c r="V17" s="8" t="s">
        <v>47</v>
      </c>
      <c r="W17" s="8"/>
      <c r="X17" s="8" t="s">
        <v>26</v>
      </c>
      <c r="Y17" s="8"/>
    </row>
    <row r="18" spans="1:25" x14ac:dyDescent="0.2">
      <c r="A18" s="27">
        <f t="shared" si="6"/>
        <v>10</v>
      </c>
      <c r="B18" s="21" t="s">
        <v>31</v>
      </c>
      <c r="C18" s="22">
        <v>43656</v>
      </c>
      <c r="D18" s="23" t="s">
        <v>21</v>
      </c>
      <c r="E18" s="23" t="s">
        <v>22</v>
      </c>
      <c r="F18" s="23" t="s">
        <v>23</v>
      </c>
      <c r="G18" s="23" t="s">
        <v>32</v>
      </c>
      <c r="H18" s="23">
        <v>1251018</v>
      </c>
      <c r="I18" s="23" t="s">
        <v>26</v>
      </c>
      <c r="J18" s="23" t="s">
        <v>88</v>
      </c>
      <c r="K18" s="20">
        <v>25.78</v>
      </c>
      <c r="Q18" s="9" t="s">
        <v>50</v>
      </c>
      <c r="R18" s="10">
        <v>43459</v>
      </c>
      <c r="S18" s="8" t="s">
        <v>21</v>
      </c>
      <c r="T18" s="8" t="s">
        <v>22</v>
      </c>
      <c r="U18" s="8" t="s">
        <v>23</v>
      </c>
      <c r="V18" s="8" t="s">
        <v>34</v>
      </c>
      <c r="W18" s="8"/>
      <c r="X18" s="8" t="s">
        <v>26</v>
      </c>
      <c r="Y18" s="8"/>
    </row>
    <row r="19" spans="1:25" x14ac:dyDescent="0.2">
      <c r="A19" s="27">
        <f t="shared" si="6"/>
        <v>11</v>
      </c>
      <c r="B19" s="21" t="s">
        <v>29</v>
      </c>
      <c r="C19" s="22">
        <v>43656</v>
      </c>
      <c r="D19" s="23" t="s">
        <v>21</v>
      </c>
      <c r="E19" s="23" t="s">
        <v>22</v>
      </c>
      <c r="F19" s="23" t="s">
        <v>23</v>
      </c>
      <c r="G19" s="23" t="s">
        <v>30</v>
      </c>
      <c r="H19" s="23">
        <v>1251018</v>
      </c>
      <c r="I19" s="23" t="s">
        <v>26</v>
      </c>
      <c r="J19" s="23" t="s">
        <v>88</v>
      </c>
      <c r="K19" s="20">
        <v>26.42</v>
      </c>
      <c r="Q19" s="9" t="s">
        <v>49</v>
      </c>
      <c r="R19" s="10">
        <v>43458</v>
      </c>
      <c r="S19" s="8" t="s">
        <v>21</v>
      </c>
      <c r="T19" s="8" t="s">
        <v>22</v>
      </c>
      <c r="U19" s="8" t="s">
        <v>23</v>
      </c>
      <c r="V19" s="8" t="s">
        <v>37</v>
      </c>
      <c r="W19" s="8" t="s">
        <v>44</v>
      </c>
      <c r="X19" s="8" t="s">
        <v>26</v>
      </c>
      <c r="Y19" s="8"/>
    </row>
    <row r="20" spans="1:25" x14ac:dyDescent="0.2">
      <c r="A20" s="27">
        <f t="shared" si="6"/>
        <v>12</v>
      </c>
      <c r="B20" s="58" t="s">
        <v>27</v>
      </c>
      <c r="C20" s="59">
        <v>43656</v>
      </c>
      <c r="D20" s="60" t="s">
        <v>21</v>
      </c>
      <c r="E20" s="60" t="s">
        <v>22</v>
      </c>
      <c r="F20" s="60" t="s">
        <v>23</v>
      </c>
      <c r="G20" s="60" t="s">
        <v>28</v>
      </c>
      <c r="H20" s="60">
        <v>1251018</v>
      </c>
      <c r="I20" s="60" t="s">
        <v>26</v>
      </c>
      <c r="J20" s="60" t="s">
        <v>88</v>
      </c>
      <c r="K20" s="61">
        <v>27.1</v>
      </c>
      <c r="L20" s="55" t="s">
        <v>116</v>
      </c>
      <c r="Q20" s="9" t="s">
        <v>48</v>
      </c>
      <c r="R20" s="10">
        <v>43458</v>
      </c>
      <c r="S20" s="8" t="s">
        <v>21</v>
      </c>
      <c r="T20" s="8" t="s">
        <v>22</v>
      </c>
      <c r="U20" s="8" t="s">
        <v>23</v>
      </c>
      <c r="V20" s="8" t="s">
        <v>34</v>
      </c>
      <c r="W20" s="8" t="s">
        <v>44</v>
      </c>
      <c r="X20" s="8" t="s">
        <v>26</v>
      </c>
      <c r="Y20" s="8"/>
    </row>
    <row r="21" spans="1:25" x14ac:dyDescent="0.2">
      <c r="A21" s="27">
        <f t="shared" si="6"/>
        <v>13</v>
      </c>
      <c r="B21" s="21" t="s">
        <v>20</v>
      </c>
      <c r="C21" s="22">
        <v>43656</v>
      </c>
      <c r="D21" s="23" t="s">
        <v>21</v>
      </c>
      <c r="E21" s="23" t="s">
        <v>22</v>
      </c>
      <c r="F21" s="23" t="s">
        <v>23</v>
      </c>
      <c r="G21" s="23" t="s">
        <v>24</v>
      </c>
      <c r="H21" s="23">
        <v>1251018</v>
      </c>
      <c r="I21" s="23" t="s">
        <v>26</v>
      </c>
      <c r="J21" s="23" t="s">
        <v>88</v>
      </c>
      <c r="K21" s="20">
        <v>25.96</v>
      </c>
      <c r="Q21" s="9" t="s">
        <v>46</v>
      </c>
      <c r="R21" s="10">
        <v>43458</v>
      </c>
      <c r="S21" s="8" t="s">
        <v>21</v>
      </c>
      <c r="T21" s="8" t="s">
        <v>22</v>
      </c>
      <c r="U21" s="8" t="s">
        <v>23</v>
      </c>
      <c r="V21" s="8" t="s">
        <v>47</v>
      </c>
      <c r="W21" s="8" t="s">
        <v>44</v>
      </c>
      <c r="X21" s="8" t="s">
        <v>26</v>
      </c>
      <c r="Y21" s="8"/>
    </row>
    <row r="22" spans="1:25" x14ac:dyDescent="0.2">
      <c r="A22" s="27">
        <f t="shared" si="6"/>
        <v>14</v>
      </c>
      <c r="B22" s="21" t="s">
        <v>112</v>
      </c>
      <c r="C22" s="22">
        <v>43667</v>
      </c>
      <c r="D22" s="23" t="s">
        <v>21</v>
      </c>
      <c r="E22" s="23" t="s">
        <v>22</v>
      </c>
      <c r="F22" s="23" t="s">
        <v>23</v>
      </c>
      <c r="G22" s="23" t="s">
        <v>43</v>
      </c>
      <c r="H22" s="23">
        <v>1278727</v>
      </c>
      <c r="I22" s="23" t="s">
        <v>26</v>
      </c>
      <c r="J22" s="23" t="s">
        <v>88</v>
      </c>
      <c r="K22" s="20">
        <v>26.15</v>
      </c>
      <c r="Q22" s="9" t="s">
        <v>45</v>
      </c>
      <c r="R22" s="10">
        <v>43458</v>
      </c>
      <c r="S22" s="8" t="s">
        <v>21</v>
      </c>
      <c r="T22" s="8" t="s">
        <v>22</v>
      </c>
      <c r="U22" s="8" t="s">
        <v>23</v>
      </c>
      <c r="V22" s="8" t="s">
        <v>39</v>
      </c>
      <c r="W22" s="8" t="s">
        <v>44</v>
      </c>
      <c r="X22" s="8" t="s">
        <v>26</v>
      </c>
      <c r="Y22" s="8"/>
    </row>
    <row r="23" spans="1:25" ht="19" x14ac:dyDescent="0.2">
      <c r="A23" s="27">
        <f t="shared" si="6"/>
        <v>15</v>
      </c>
      <c r="B23" s="21" t="s">
        <v>83</v>
      </c>
      <c r="C23" s="24">
        <v>43744</v>
      </c>
      <c r="D23" s="23" t="s">
        <v>21</v>
      </c>
      <c r="E23" s="23" t="s">
        <v>22</v>
      </c>
      <c r="F23" s="23" t="s">
        <v>23</v>
      </c>
      <c r="G23" s="25" t="s">
        <v>37</v>
      </c>
      <c r="H23" s="26">
        <v>1281475</v>
      </c>
      <c r="I23" s="23" t="s">
        <v>98</v>
      </c>
      <c r="J23" s="20" t="s">
        <v>88</v>
      </c>
      <c r="K23" s="20">
        <v>23.6</v>
      </c>
      <c r="Q23" s="9" t="s">
        <v>42</v>
      </c>
      <c r="R23" s="10">
        <v>43458</v>
      </c>
      <c r="S23" s="8" t="s">
        <v>21</v>
      </c>
      <c r="T23" s="8" t="s">
        <v>22</v>
      </c>
      <c r="U23" s="8" t="s">
        <v>23</v>
      </c>
      <c r="V23" s="8" t="s">
        <v>43</v>
      </c>
      <c r="W23" s="8" t="s">
        <v>44</v>
      </c>
      <c r="X23" s="8" t="s">
        <v>26</v>
      </c>
      <c r="Y23" s="8"/>
    </row>
    <row r="24" spans="1:25" ht="19" x14ac:dyDescent="0.2">
      <c r="A24" s="27">
        <f t="shared" si="6"/>
        <v>16</v>
      </c>
      <c r="B24" s="21" t="s">
        <v>84</v>
      </c>
      <c r="C24" s="24">
        <v>43744</v>
      </c>
      <c r="D24" s="23" t="s">
        <v>21</v>
      </c>
      <c r="E24" s="23" t="s">
        <v>22</v>
      </c>
      <c r="F24" s="23" t="s">
        <v>23</v>
      </c>
      <c r="G24" s="20" t="s">
        <v>43</v>
      </c>
      <c r="H24" s="26">
        <v>1281475</v>
      </c>
      <c r="I24" s="23" t="s">
        <v>99</v>
      </c>
      <c r="J24" s="20" t="s">
        <v>88</v>
      </c>
      <c r="K24" s="20">
        <v>23.32</v>
      </c>
      <c r="Q24" s="9" t="s">
        <v>41</v>
      </c>
      <c r="R24" s="10">
        <v>43465</v>
      </c>
      <c r="S24" s="8" t="s">
        <v>21</v>
      </c>
      <c r="T24" s="8" t="s">
        <v>22</v>
      </c>
      <c r="U24" s="8" t="s">
        <v>23</v>
      </c>
      <c r="V24" s="8" t="s">
        <v>37</v>
      </c>
      <c r="W24" s="8" t="s">
        <v>40</v>
      </c>
      <c r="X24" s="8" t="s">
        <v>26</v>
      </c>
      <c r="Y24" s="8"/>
    </row>
    <row r="25" spans="1:25" ht="19" x14ac:dyDescent="0.2">
      <c r="A25" s="27">
        <f t="shared" si="6"/>
        <v>17</v>
      </c>
      <c r="B25" s="21" t="s">
        <v>85</v>
      </c>
      <c r="C25" s="24">
        <v>43744</v>
      </c>
      <c r="D25" s="23" t="s">
        <v>21</v>
      </c>
      <c r="E25" s="23" t="s">
        <v>22</v>
      </c>
      <c r="F25" s="23" t="s">
        <v>23</v>
      </c>
      <c r="G25" s="20" t="s">
        <v>37</v>
      </c>
      <c r="H25" s="26">
        <v>1281480</v>
      </c>
      <c r="I25" s="23" t="s">
        <v>100</v>
      </c>
      <c r="J25" s="20" t="s">
        <v>88</v>
      </c>
      <c r="K25" s="20">
        <v>24.92</v>
      </c>
      <c r="L25" s="49"/>
      <c r="Q25" s="9" t="s">
        <v>38</v>
      </c>
      <c r="R25" s="10">
        <v>43465</v>
      </c>
      <c r="S25" s="8" t="s">
        <v>21</v>
      </c>
      <c r="T25" s="8" t="s">
        <v>22</v>
      </c>
      <c r="U25" s="8" t="s">
        <v>23</v>
      </c>
      <c r="V25" s="8" t="s">
        <v>39</v>
      </c>
      <c r="W25" s="8" t="s">
        <v>40</v>
      </c>
      <c r="X25" s="8" t="s">
        <v>26</v>
      </c>
      <c r="Y25" s="8"/>
    </row>
    <row r="26" spans="1:25" ht="19" x14ac:dyDescent="0.2">
      <c r="A26" s="27">
        <f t="shared" si="6"/>
        <v>18</v>
      </c>
      <c r="B26" s="21" t="s">
        <v>86</v>
      </c>
      <c r="C26" s="24">
        <v>43744</v>
      </c>
      <c r="D26" s="23" t="s">
        <v>21</v>
      </c>
      <c r="E26" s="23" t="s">
        <v>22</v>
      </c>
      <c r="F26" s="23" t="s">
        <v>23</v>
      </c>
      <c r="G26" s="20" t="s">
        <v>97</v>
      </c>
      <c r="H26" s="26">
        <v>1281480</v>
      </c>
      <c r="I26" s="23" t="s">
        <v>101</v>
      </c>
      <c r="J26" s="20" t="s">
        <v>88</v>
      </c>
      <c r="K26" s="20">
        <v>25.57</v>
      </c>
      <c r="M26" t="s">
        <v>115</v>
      </c>
      <c r="Q26" s="9" t="s">
        <v>36</v>
      </c>
      <c r="R26" s="10">
        <v>43465</v>
      </c>
      <c r="S26" s="8" t="s">
        <v>21</v>
      </c>
      <c r="T26" s="8" t="s">
        <v>22</v>
      </c>
      <c r="U26" s="8" t="s">
        <v>23</v>
      </c>
      <c r="V26" s="8" t="s">
        <v>37</v>
      </c>
      <c r="W26" s="8" t="s">
        <v>35</v>
      </c>
      <c r="X26" s="8" t="s">
        <v>26</v>
      </c>
      <c r="Y26" s="8"/>
    </row>
    <row r="27" spans="1:25" ht="19" x14ac:dyDescent="0.2">
      <c r="A27" s="27">
        <f t="shared" si="6"/>
        <v>19</v>
      </c>
      <c r="B27" s="21" t="s">
        <v>87</v>
      </c>
      <c r="C27" s="24">
        <v>43744</v>
      </c>
      <c r="D27" s="23" t="s">
        <v>21</v>
      </c>
      <c r="E27" s="23" t="s">
        <v>22</v>
      </c>
      <c r="F27" s="23" t="s">
        <v>23</v>
      </c>
      <c r="G27" s="20" t="s">
        <v>97</v>
      </c>
      <c r="H27" s="26">
        <v>1266628</v>
      </c>
      <c r="I27" s="23" t="s">
        <v>102</v>
      </c>
      <c r="J27" s="20" t="s">
        <v>88</v>
      </c>
      <c r="K27" s="20">
        <v>25.97</v>
      </c>
      <c r="Q27" s="9" t="s">
        <v>33</v>
      </c>
      <c r="R27" s="10">
        <v>43465</v>
      </c>
      <c r="S27" s="8" t="s">
        <v>21</v>
      </c>
      <c r="T27" s="8" t="s">
        <v>22</v>
      </c>
      <c r="U27" s="8" t="s">
        <v>23</v>
      </c>
      <c r="V27" s="8" t="s">
        <v>34</v>
      </c>
      <c r="W27" s="8" t="s">
        <v>35</v>
      </c>
      <c r="X27" s="8" t="s">
        <v>26</v>
      </c>
      <c r="Y27" s="8"/>
    </row>
    <row r="28" spans="1:25" x14ac:dyDescent="0.2">
      <c r="A28" s="27">
        <f t="shared" si="6"/>
        <v>20</v>
      </c>
      <c r="B28" s="32" t="s">
        <v>60</v>
      </c>
      <c r="C28" s="33">
        <v>43457</v>
      </c>
      <c r="D28" s="34" t="s">
        <v>21</v>
      </c>
      <c r="E28" s="34" t="s">
        <v>22</v>
      </c>
      <c r="F28" s="34" t="s">
        <v>23</v>
      </c>
      <c r="G28" s="34" t="s">
        <v>37</v>
      </c>
      <c r="H28" s="34"/>
      <c r="I28" s="34" t="s">
        <v>26</v>
      </c>
      <c r="J28" s="35" t="s">
        <v>81</v>
      </c>
      <c r="K28" s="31">
        <v>24.1</v>
      </c>
      <c r="L28" s="34" t="s">
        <v>126</v>
      </c>
      <c r="Q28" s="9" t="s">
        <v>31</v>
      </c>
      <c r="R28" s="10">
        <v>43656</v>
      </c>
      <c r="S28" s="8" t="s">
        <v>21</v>
      </c>
      <c r="T28" s="8" t="s">
        <v>22</v>
      </c>
      <c r="U28" s="8" t="s">
        <v>23</v>
      </c>
      <c r="V28" s="8" t="s">
        <v>32</v>
      </c>
      <c r="W28" s="8" t="s">
        <v>25</v>
      </c>
      <c r="X28" s="8" t="s">
        <v>26</v>
      </c>
      <c r="Y28" s="8"/>
    </row>
    <row r="29" spans="1:25" x14ac:dyDescent="0.2">
      <c r="A29" s="27">
        <f t="shared" si="6"/>
        <v>21</v>
      </c>
      <c r="B29" s="32" t="s">
        <v>59</v>
      </c>
      <c r="C29" s="33">
        <v>43457</v>
      </c>
      <c r="D29" s="34" t="s">
        <v>21</v>
      </c>
      <c r="E29" s="34" t="s">
        <v>22</v>
      </c>
      <c r="F29" s="34" t="s">
        <v>23</v>
      </c>
      <c r="G29" s="34" t="s">
        <v>34</v>
      </c>
      <c r="H29" s="34"/>
      <c r="I29" s="34" t="s">
        <v>26</v>
      </c>
      <c r="J29" s="35" t="s">
        <v>81</v>
      </c>
      <c r="K29" s="31">
        <v>25</v>
      </c>
      <c r="L29" s="34" t="s">
        <v>127</v>
      </c>
      <c r="Q29" s="9" t="s">
        <v>29</v>
      </c>
      <c r="R29" s="10">
        <v>43656</v>
      </c>
      <c r="S29" s="8" t="s">
        <v>21</v>
      </c>
      <c r="T29" s="8" t="s">
        <v>22</v>
      </c>
      <c r="U29" s="8" t="s">
        <v>23</v>
      </c>
      <c r="V29" s="8" t="s">
        <v>30</v>
      </c>
      <c r="W29" s="8" t="s">
        <v>25</v>
      </c>
      <c r="X29" s="8" t="s">
        <v>26</v>
      </c>
      <c r="Y29" s="8"/>
    </row>
    <row r="30" spans="1:25" x14ac:dyDescent="0.2">
      <c r="A30" s="27">
        <f t="shared" si="6"/>
        <v>22</v>
      </c>
      <c r="B30" s="32" t="s">
        <v>58</v>
      </c>
      <c r="C30" s="33">
        <v>43457</v>
      </c>
      <c r="D30" s="34" t="s">
        <v>21</v>
      </c>
      <c r="E30" s="34" t="s">
        <v>22</v>
      </c>
      <c r="F30" s="34" t="s">
        <v>23</v>
      </c>
      <c r="G30" s="34" t="s">
        <v>39</v>
      </c>
      <c r="H30" s="34"/>
      <c r="I30" s="34" t="s">
        <v>26</v>
      </c>
      <c r="J30" s="35" t="s">
        <v>81</v>
      </c>
      <c r="K30" s="31">
        <v>24</v>
      </c>
      <c r="L30" s="34" t="s">
        <v>128</v>
      </c>
      <c r="Q30" s="9" t="s">
        <v>27</v>
      </c>
      <c r="R30" s="10">
        <v>43656</v>
      </c>
      <c r="S30" s="8" t="s">
        <v>21</v>
      </c>
      <c r="T30" s="8" t="s">
        <v>22</v>
      </c>
      <c r="U30" s="8" t="s">
        <v>23</v>
      </c>
      <c r="V30" s="8" t="s">
        <v>28</v>
      </c>
      <c r="W30" s="8" t="s">
        <v>25</v>
      </c>
      <c r="X30" s="8" t="s">
        <v>26</v>
      </c>
      <c r="Y30" s="8"/>
    </row>
    <row r="31" spans="1:25" x14ac:dyDescent="0.2">
      <c r="A31" s="27">
        <f t="shared" si="6"/>
        <v>23</v>
      </c>
      <c r="B31" s="32" t="s">
        <v>56</v>
      </c>
      <c r="C31" s="33">
        <v>43457</v>
      </c>
      <c r="D31" s="34" t="s">
        <v>21</v>
      </c>
      <c r="E31" s="34" t="s">
        <v>22</v>
      </c>
      <c r="F31" s="34" t="s">
        <v>23</v>
      </c>
      <c r="G31" s="34" t="s">
        <v>57</v>
      </c>
      <c r="H31" s="34"/>
      <c r="I31" s="34" t="s">
        <v>26</v>
      </c>
      <c r="J31" s="35" t="s">
        <v>81</v>
      </c>
      <c r="K31" s="31">
        <v>22.8</v>
      </c>
      <c r="L31" s="34" t="s">
        <v>129</v>
      </c>
      <c r="Q31" s="9" t="s">
        <v>20</v>
      </c>
      <c r="R31" s="10">
        <v>43656</v>
      </c>
      <c r="S31" s="8" t="s">
        <v>21</v>
      </c>
      <c r="T31" s="8" t="s">
        <v>22</v>
      </c>
      <c r="U31" s="8" t="s">
        <v>23</v>
      </c>
      <c r="V31" s="8" t="s">
        <v>24</v>
      </c>
      <c r="W31" s="8" t="s">
        <v>25</v>
      </c>
      <c r="X31" s="8" t="s">
        <v>26</v>
      </c>
      <c r="Y31" s="8"/>
    </row>
    <row r="32" spans="1:25" x14ac:dyDescent="0.2">
      <c r="A32" s="27">
        <f t="shared" si="6"/>
        <v>24</v>
      </c>
      <c r="B32" s="32" t="s">
        <v>54</v>
      </c>
      <c r="C32" s="33">
        <v>43457</v>
      </c>
      <c r="D32" s="34" t="s">
        <v>21</v>
      </c>
      <c r="E32" s="34" t="s">
        <v>22</v>
      </c>
      <c r="F32" s="34" t="s">
        <v>23</v>
      </c>
      <c r="G32" s="34" t="s">
        <v>55</v>
      </c>
      <c r="H32" s="34"/>
      <c r="I32" s="34" t="s">
        <v>26</v>
      </c>
      <c r="J32" s="35" t="s">
        <v>81</v>
      </c>
      <c r="K32" s="31">
        <v>24.7</v>
      </c>
      <c r="L32" s="34" t="s">
        <v>130</v>
      </c>
      <c r="Q32" s="9"/>
      <c r="R32" s="10"/>
      <c r="S32" s="8"/>
      <c r="T32" s="8"/>
      <c r="U32" s="8"/>
      <c r="V32" s="8"/>
      <c r="W32" s="8"/>
      <c r="X32" s="8"/>
      <c r="Y32" s="8"/>
    </row>
    <row r="33" spans="1:25" x14ac:dyDescent="0.2">
      <c r="A33" s="27">
        <f t="shared" si="6"/>
        <v>25</v>
      </c>
      <c r="B33" s="32" t="s">
        <v>49</v>
      </c>
      <c r="C33" s="33">
        <v>43458</v>
      </c>
      <c r="D33" s="34" t="s">
        <v>21</v>
      </c>
      <c r="E33" s="34" t="s">
        <v>22</v>
      </c>
      <c r="F33" s="34" t="s">
        <v>23</v>
      </c>
      <c r="G33" s="34" t="s">
        <v>37</v>
      </c>
      <c r="H33" s="34">
        <v>1210361</v>
      </c>
      <c r="I33" s="34" t="s">
        <v>26</v>
      </c>
      <c r="J33" s="35" t="s">
        <v>81</v>
      </c>
      <c r="K33" s="31">
        <v>20.6</v>
      </c>
      <c r="L33" s="34" t="s">
        <v>131</v>
      </c>
    </row>
    <row r="34" spans="1:25" x14ac:dyDescent="0.2">
      <c r="A34" s="27">
        <f t="shared" si="6"/>
        <v>26</v>
      </c>
      <c r="B34" s="47" t="s">
        <v>48</v>
      </c>
      <c r="C34" s="48">
        <v>43458</v>
      </c>
      <c r="D34" s="49" t="s">
        <v>21</v>
      </c>
      <c r="E34" s="49" t="s">
        <v>22</v>
      </c>
      <c r="F34" s="49" t="s">
        <v>23</v>
      </c>
      <c r="G34" s="49" t="s">
        <v>34</v>
      </c>
      <c r="H34" s="49">
        <v>1210361</v>
      </c>
      <c r="I34" s="49" t="s">
        <v>26</v>
      </c>
      <c r="J34" s="50" t="s">
        <v>81</v>
      </c>
      <c r="K34" s="46">
        <v>26</v>
      </c>
      <c r="L34" s="45" t="s">
        <v>117</v>
      </c>
      <c r="Q34" s="9" t="s">
        <v>83</v>
      </c>
      <c r="R34" s="10">
        <v>43744</v>
      </c>
      <c r="S34" s="8" t="s">
        <v>21</v>
      </c>
      <c r="T34" s="8" t="s">
        <v>22</v>
      </c>
      <c r="U34" s="8" t="s">
        <v>23</v>
      </c>
      <c r="V34" s="8" t="s">
        <v>105</v>
      </c>
      <c r="W34" s="8" t="s">
        <v>111</v>
      </c>
      <c r="X34" s="8" t="s">
        <v>26</v>
      </c>
      <c r="Y34" s="8"/>
    </row>
    <row r="35" spans="1:25" x14ac:dyDescent="0.2">
      <c r="A35" s="27">
        <f t="shared" si="6"/>
        <v>27</v>
      </c>
      <c r="B35" s="32" t="s">
        <v>46</v>
      </c>
      <c r="C35" s="33">
        <v>43458</v>
      </c>
      <c r="D35" s="34" t="s">
        <v>21</v>
      </c>
      <c r="E35" s="34" t="s">
        <v>22</v>
      </c>
      <c r="F35" s="34" t="s">
        <v>23</v>
      </c>
      <c r="G35" s="34" t="s">
        <v>47</v>
      </c>
      <c r="H35" s="34">
        <v>1210361</v>
      </c>
      <c r="I35" s="34" t="s">
        <v>26</v>
      </c>
      <c r="J35" s="35" t="s">
        <v>81</v>
      </c>
      <c r="K35" s="31">
        <v>22.8</v>
      </c>
      <c r="L35" s="34" t="s">
        <v>132</v>
      </c>
      <c r="Q35" s="9" t="s">
        <v>84</v>
      </c>
      <c r="R35" s="10">
        <v>43744</v>
      </c>
      <c r="S35" s="8" t="s">
        <v>21</v>
      </c>
      <c r="T35" s="8" t="s">
        <v>22</v>
      </c>
      <c r="U35" s="8" t="s">
        <v>23</v>
      </c>
      <c r="V35" s="8" t="s">
        <v>110</v>
      </c>
      <c r="W35" s="8" t="s">
        <v>111</v>
      </c>
      <c r="X35" s="8" t="s">
        <v>26</v>
      </c>
      <c r="Y35" s="8"/>
    </row>
    <row r="36" spans="1:25" x14ac:dyDescent="0.2">
      <c r="A36" s="27">
        <f t="shared" si="6"/>
        <v>28</v>
      </c>
      <c r="B36" s="32" t="s">
        <v>45</v>
      </c>
      <c r="C36" s="33">
        <v>43458</v>
      </c>
      <c r="D36" s="34" t="s">
        <v>21</v>
      </c>
      <c r="E36" s="34" t="s">
        <v>22</v>
      </c>
      <c r="F36" s="34" t="s">
        <v>23</v>
      </c>
      <c r="G36" s="34" t="s">
        <v>39</v>
      </c>
      <c r="H36" s="34">
        <v>1210361</v>
      </c>
      <c r="I36" s="34" t="s">
        <v>26</v>
      </c>
      <c r="J36" s="35" t="s">
        <v>81</v>
      </c>
      <c r="K36" s="31">
        <v>26.6</v>
      </c>
      <c r="L36" s="34" t="s">
        <v>133</v>
      </c>
      <c r="Q36" s="9" t="s">
        <v>85</v>
      </c>
      <c r="R36" s="10">
        <v>43744</v>
      </c>
      <c r="S36" s="8" t="s">
        <v>21</v>
      </c>
      <c r="T36" s="8" t="s">
        <v>22</v>
      </c>
      <c r="U36" s="8" t="s">
        <v>23</v>
      </c>
      <c r="V36" s="8" t="s">
        <v>109</v>
      </c>
      <c r="W36" s="8" t="s">
        <v>108</v>
      </c>
      <c r="X36" s="8" t="s">
        <v>26</v>
      </c>
      <c r="Y36" s="8"/>
    </row>
    <row r="37" spans="1:25" x14ac:dyDescent="0.2">
      <c r="A37" s="27">
        <f t="shared" si="6"/>
        <v>29</v>
      </c>
      <c r="B37" s="32" t="s">
        <v>42</v>
      </c>
      <c r="C37" s="33">
        <v>43458</v>
      </c>
      <c r="D37" s="34" t="s">
        <v>21</v>
      </c>
      <c r="E37" s="34" t="s">
        <v>22</v>
      </c>
      <c r="F37" s="34" t="s">
        <v>23</v>
      </c>
      <c r="G37" s="34" t="s">
        <v>43</v>
      </c>
      <c r="H37" s="34">
        <v>1210361</v>
      </c>
      <c r="I37" s="34" t="s">
        <v>26</v>
      </c>
      <c r="J37" s="35" t="s">
        <v>81</v>
      </c>
      <c r="K37" s="31">
        <v>25.5</v>
      </c>
      <c r="L37" s="34" t="s">
        <v>134</v>
      </c>
      <c r="Q37" s="9" t="s">
        <v>86</v>
      </c>
      <c r="R37" s="10">
        <v>43744</v>
      </c>
      <c r="S37" s="8" t="s">
        <v>21</v>
      </c>
      <c r="T37" s="8" t="s">
        <v>22</v>
      </c>
      <c r="U37" s="8" t="s">
        <v>23</v>
      </c>
      <c r="V37" s="8" t="s">
        <v>107</v>
      </c>
      <c r="W37" s="8" t="s">
        <v>108</v>
      </c>
      <c r="X37" s="8" t="s">
        <v>26</v>
      </c>
      <c r="Y37" s="8"/>
    </row>
    <row r="38" spans="1:25" x14ac:dyDescent="0.2">
      <c r="Q38" s="9" t="s">
        <v>87</v>
      </c>
      <c r="R38" s="10">
        <v>43744</v>
      </c>
      <c r="S38" s="8" t="s">
        <v>21</v>
      </c>
      <c r="T38" s="8" t="s">
        <v>22</v>
      </c>
      <c r="U38" s="8" t="s">
        <v>23</v>
      </c>
      <c r="V38" s="8" t="s">
        <v>105</v>
      </c>
      <c r="W38" s="8" t="s">
        <v>106</v>
      </c>
      <c r="X38" s="8" t="s">
        <v>26</v>
      </c>
      <c r="Y38" s="8"/>
    </row>
    <row r="39" spans="1:25" ht="17" thickBot="1" x14ac:dyDescent="0.25"/>
    <row r="40" spans="1:25" ht="19" thickBot="1" x14ac:dyDescent="0.25">
      <c r="B40" s="36"/>
      <c r="C40" s="37"/>
      <c r="D40" s="38"/>
      <c r="E40" s="39"/>
      <c r="F40" s="38"/>
      <c r="G40" s="38"/>
      <c r="H40" s="38"/>
      <c r="I40" s="34"/>
      <c r="L40" s="9" t="s">
        <v>112</v>
      </c>
      <c r="M40" s="10">
        <v>43667</v>
      </c>
      <c r="N40" s="8" t="s">
        <v>21</v>
      </c>
      <c r="O40" s="8" t="s">
        <v>22</v>
      </c>
      <c r="P40" s="8" t="s">
        <v>23</v>
      </c>
      <c r="Q40" s="8" t="s">
        <v>113</v>
      </c>
      <c r="R40" s="8" t="s">
        <v>114</v>
      </c>
      <c r="S40" s="8" t="s">
        <v>26</v>
      </c>
      <c r="T40" s="8"/>
    </row>
    <row r="41" spans="1:25" ht="172" thickBot="1" x14ac:dyDescent="0.25">
      <c r="B41" s="11">
        <v>1278727</v>
      </c>
      <c r="C41" s="12">
        <v>43667</v>
      </c>
      <c r="D41" s="40" t="s">
        <v>22</v>
      </c>
      <c r="E41" s="13">
        <v>52.87</v>
      </c>
      <c r="F41" s="40" t="s">
        <v>75</v>
      </c>
      <c r="G41" s="15" t="s">
        <v>76</v>
      </c>
      <c r="H41" s="40">
        <v>30.37</v>
      </c>
      <c r="I41" s="41" t="s">
        <v>104</v>
      </c>
    </row>
  </sheetData>
  <sortState xmlns:xlrd2="http://schemas.microsoft.com/office/spreadsheetml/2017/richdata2" ref="A9:K37">
    <sortCondition ref="J9:J37"/>
  </sortState>
  <phoneticPr fontId="11" type="noConversion"/>
  <hyperlinks>
    <hyperlink ref="B21" r:id="rId1" display="http://vlt-civmsrv.dhe.duke.edu:8080/mousedbweb/animaledit.do?key=200805-4:0&amp;refpage=/AnimalListForm.jsp" xr:uid="{D9D0EE19-F5E9-114B-8377-C6132EF904FE}"/>
    <hyperlink ref="B20" r:id="rId2" display="http://vlt-civmsrv.dhe.duke.edu:8080/mousedbweb/animaledit.do?key=200805-3:0&amp;refpage=/AnimalListForm.jsp" xr:uid="{7B5854D7-2FA2-5A40-A181-4AB396629F5B}"/>
    <hyperlink ref="B19" r:id="rId3" display="http://vlt-civmsrv.dhe.duke.edu:8080/mousedbweb/animaledit.do?key=200805-2:0&amp;refpage=/AnimalListForm.jsp" xr:uid="{4A0ACF16-CEB2-3C46-B8F9-09872E2031C7}"/>
    <hyperlink ref="B18" r:id="rId4" display="http://vlt-civmsrv.dhe.duke.edu:8080/mousedbweb/animaledit.do?key=200805-1:0&amp;refpage=/AnimalListForm.jsp" xr:uid="{77ACEBFB-37F6-5944-9C09-FFEB27C04306}"/>
    <hyperlink ref="B17" r:id="rId5" display="http://vlt-civmsrv.dhe.duke.edu:8080/mousedbweb/animaledit.do?key=191212-9:0&amp;refpage=/AnimalListForm.jsp" xr:uid="{65B0069A-9C2D-B742-83B0-16DAB847BFF2}"/>
    <hyperlink ref="B16" r:id="rId6" display="http://vlt-civmsrv.dhe.duke.edu:8080/mousedbweb/animaledit.do?key=191212-8:0&amp;refpage=/AnimalListForm.jsp" xr:uid="{65217F9E-D024-D447-8889-8CFBE707D7AB}"/>
    <hyperlink ref="B15" r:id="rId7" display="http://vlt-civmsrv.dhe.duke.edu:8080/mousedbweb/animaledit.do?key=191212-7:0&amp;refpage=/AnimalListForm.jsp" xr:uid="{D8984B1C-230F-3841-8547-72449FF1A18D}"/>
    <hyperlink ref="B14" r:id="rId8" display="http://vlt-civmsrv.dhe.duke.edu:8080/mousedbweb/animaledit.do?key=191212-6:0&amp;refpage=/AnimalListForm.jsp" xr:uid="{AE6A7245-1A43-AC4E-9763-E4575D120206}"/>
    <hyperlink ref="B37" r:id="rId9" display="http://vlt-civmsrv.dhe.duke.edu:8080/mousedbweb/animaledit.do?key=191212-5:0&amp;refpage=/AnimalListForm.jsp" xr:uid="{5E4B718C-E2CA-964B-92B0-DC7B5ACC9432}"/>
    <hyperlink ref="B36" r:id="rId10" display="http://vlt-civmsrv.dhe.duke.edu:8080/mousedbweb/animaledit.do?key=191212-4:0&amp;refpage=/AnimalListForm.jsp" xr:uid="{1486B50F-3ADD-7347-A6B5-606DDCAED1E3}"/>
    <hyperlink ref="B35" r:id="rId11" display="http://vlt-civmsrv.dhe.duke.edu:8080/mousedbweb/animaledit.do?key=191212-3:0&amp;refpage=/AnimalListForm.jsp" xr:uid="{67349AEC-D8BE-B847-8A3C-E7BDC6EA14C9}"/>
    <hyperlink ref="B34" r:id="rId12" display="http://vlt-civmsrv.dhe.duke.edu:8080/mousedbweb/animaledit.do?key=191212-2:0&amp;refpage=/AnimalListForm.jsp" xr:uid="{D23CF9E1-34E0-0F45-AA2E-149A6153F026}"/>
    <hyperlink ref="B33" r:id="rId13" display="http://vlt-civmsrv.dhe.duke.edu:8080/mousedbweb/animaledit.do?key=191212-1:0&amp;refpage=/AnimalListForm.jsp" xr:uid="{C2DAB127-1D3F-DF4A-B01C-7D07F27BD8A1}"/>
    <hyperlink ref="B13" r:id="rId14" display="http://vlt-civmsrv.dhe.duke.edu:8080/mousedbweb/animaledit.do?key=191205-9:0&amp;refpage=/AnimalListForm.jsp" xr:uid="{ACCDC915-72DD-C241-A579-75DA4DD8A5F3}"/>
    <hyperlink ref="B12" r:id="rId15" display="http://vlt-civmsrv.dhe.duke.edu:8080/mousedbweb/animaledit.do?key=191205-8:0&amp;refpage=/AnimalListForm.jsp" xr:uid="{4F9ACEE3-330B-A440-987A-B9E4EE5543D9}"/>
    <hyperlink ref="B11" r:id="rId16" display="http://vlt-civmsrv.dhe.duke.edu:8080/mousedbweb/animaledit.do?key=191205-7:0&amp;refpage=/AnimalListForm.jsp" xr:uid="{083CBE03-5491-604C-A3CC-C916BA05BA9F}"/>
    <hyperlink ref="B10" r:id="rId17" display="http://vlt-civmsrv.dhe.duke.edu:8080/mousedbweb/animaledit.do?key=191205-6:0&amp;refpage=/AnimalListForm.jsp" xr:uid="{E4ECCDBE-BDD4-AB41-8637-CE51DF84B931}"/>
    <hyperlink ref="B32" r:id="rId18" display="http://vlt-civmsrv.dhe.duke.edu:8080/mousedbweb/animaledit.do?key=191205-5:0&amp;refpage=/AnimalListForm.jsp" xr:uid="{02393242-FD69-4E4F-BBC7-BA80FE1072B5}"/>
    <hyperlink ref="B31" r:id="rId19" display="http://vlt-civmsrv.dhe.duke.edu:8080/mousedbweb/animaledit.do?key=191205-4:0&amp;refpage=/AnimalListForm.jsp" xr:uid="{723EBBF4-493B-2A41-BB55-773909C39C2D}"/>
    <hyperlink ref="B30" r:id="rId20" display="http://vlt-civmsrv.dhe.duke.edu:8080/mousedbweb/animaledit.do?key=191205-3:0&amp;refpage=/AnimalListForm.jsp" xr:uid="{7E1B4BE0-DDF2-3E4F-BAE8-E44FED2ACF8F}"/>
    <hyperlink ref="B29" r:id="rId21" display="http://vlt-civmsrv.dhe.duke.edu:8080/mousedbweb/animaledit.do?key=191205-2:0&amp;refpage=/AnimalListForm.jsp" xr:uid="{6BA4CC6F-3DD2-2041-A491-53A355C601C2}"/>
    <hyperlink ref="B28" r:id="rId22" display="http://vlt-civmsrv.dhe.duke.edu:8080/mousedbweb/animaledit.do?key=191205-1:0&amp;refpage=/AnimalListForm.jsp" xr:uid="{B30CE52F-9BF0-0244-80A0-E0D81D6600C1}"/>
    <hyperlink ref="B9" r:id="rId23" display="http://vlt-civmsrv.dhe.duke.edu:8080/mousedbweb/animaledit.do?key=191205-10:0&amp;refpage=/AnimalListForm.jsp" xr:uid="{28E77CAD-8B04-4C4B-82A4-A9973B352C0F}"/>
    <hyperlink ref="E2" r:id="rId24" display="http://vlt-civmsrv.dhe.duke.edu:8080/mousedbweb/animaledit.do?key=200805-4:0&amp;refpage=/AnimalListForm.jsp" xr:uid="{A072E872-890C-6C4D-8140-28480E45394A}"/>
    <hyperlink ref="E3" r:id="rId25" display="http://vlt-civmsrv.dhe.duke.edu:8080/mousedbweb/animaledit.do?key=200805-3:0&amp;refpage=/AnimalListForm.jsp" xr:uid="{40742498-93D3-C146-8EB4-2EFAA311920B}"/>
    <hyperlink ref="E4" r:id="rId26" display="http://vlt-civmsrv.dhe.duke.edu:8080/mousedbweb/animaledit.do?key=200805-2:0&amp;refpage=/AnimalListForm.jsp" xr:uid="{E170397E-5611-8A46-87FB-1D7F1F41FA35}"/>
    <hyperlink ref="E5" r:id="rId27" display="http://vlt-civmsrv.dhe.duke.edu:8080/mousedbweb/animaledit.do?key=200805-1:0&amp;refpage=/AnimalListForm.jsp" xr:uid="{1167765F-D5B1-8D46-95BE-AB5B05F6162C}"/>
    <hyperlink ref="B23" r:id="rId28" display="http://vlt-civmsrv.dhe.duke.edu:8080/mousedbweb/animaledit.do?key=201007-1:0&amp;refpage=/AnimalListForm.jsp" xr:uid="{3D28A34D-FC20-734A-A076-C4C9E30CCA19}"/>
    <hyperlink ref="B24" r:id="rId29" display="http://vlt-civmsrv.dhe.duke.edu:8080/mousedbweb/animaledit.do?key=201007-2:0&amp;refpage=/AnimalListForm.jsp" xr:uid="{88037EED-3E4E-D042-98E9-EFFC3E2CDC18}"/>
    <hyperlink ref="B25" r:id="rId30" display="http://vlt-civmsrv.dhe.duke.edu:8080/mousedbweb/animaledit.do?key=201007-3:0&amp;refpage=/AnimalListForm.jsp" xr:uid="{8F7C600A-5702-9645-AE33-59F9FFD62265}"/>
    <hyperlink ref="B26" r:id="rId31" display="http://vlt-civmsrv.dhe.duke.edu:8080/mousedbweb/animaledit.do?key=201007-4:0&amp;refpage=/AnimalListForm.jsp" xr:uid="{5890561B-A523-A04F-B776-DF9BB1DE5822}"/>
    <hyperlink ref="B27" r:id="rId32" display="http://vlt-civmsrv.dhe.duke.edu:8080/mousedbweb/animaledit.do?key=201007-5:0&amp;refpage=/AnimalListForm.jsp" xr:uid="{91507C9A-249B-A04B-8D38-DA4033405AC2}"/>
    <hyperlink ref="Q38" r:id="rId33" display="http://vlt-civmsrv.dhe.duke.edu:8080/mousedbweb/animaledit.do?key=201007-5:0&amp;refpage=/AnimalListForm.jsp" xr:uid="{A4749151-2079-4843-A1FF-96F1F7DBED25}"/>
    <hyperlink ref="Q37" r:id="rId34" display="http://vlt-civmsrv.dhe.duke.edu:8080/mousedbweb/animaledit.do?key=201007-4:0&amp;refpage=/AnimalListForm.jsp" xr:uid="{9968FED0-4297-F548-A1E8-DB1B8FAA2F71}"/>
    <hyperlink ref="Q36" r:id="rId35" display="http://vlt-civmsrv.dhe.duke.edu:8080/mousedbweb/animaledit.do?key=201007-3:0&amp;refpage=/AnimalListForm.jsp" xr:uid="{204C92D5-D3EF-4640-808D-A23AF7FEC1F3}"/>
    <hyperlink ref="Q35" r:id="rId36" display="http://vlt-civmsrv.dhe.duke.edu:8080/mousedbweb/animaledit.do?key=201007-2:0&amp;refpage=/AnimalListForm.jsp" xr:uid="{072EA715-5607-1245-8565-12182A8D6D76}"/>
    <hyperlink ref="Q34" r:id="rId37" display="http://vlt-civmsrv.dhe.duke.edu:8080/mousedbweb/animaledit.do?key=201007-1:0&amp;refpage=/AnimalListForm.jsp" xr:uid="{296F942F-E113-0D49-A7BC-3C4EAE3A75CD}"/>
    <hyperlink ref="L40" r:id="rId38" display="http://vlt-civmsrv.dhe.duke.edu:8080/mousedbweb/animaledit.do?key=200805-5:0&amp;refpage=/AnimalListForm.jsp" xr:uid="{50B4EC20-424C-C14D-85E0-CC1F4B5D8A1C}"/>
    <hyperlink ref="Q31" r:id="rId39" display="http://vlt-civmsrv.dhe.duke.edu:8080/mousedbweb/animaledit.do?key=200805-4:0&amp;refpage=/AnimalListForm.jsp" xr:uid="{0C4B86C6-FCA1-8546-8B3A-884E0C0691C1}"/>
    <hyperlink ref="Q30" r:id="rId40" display="http://vlt-civmsrv.dhe.duke.edu:8080/mousedbweb/animaledit.do?key=200805-3:0&amp;refpage=/AnimalListForm.jsp" xr:uid="{E7156A31-04AF-5947-8691-F01C33862555}"/>
    <hyperlink ref="Q29" r:id="rId41" display="http://vlt-civmsrv.dhe.duke.edu:8080/mousedbweb/animaledit.do?key=200805-2:0&amp;refpage=/AnimalListForm.jsp" xr:uid="{CE313386-3CC0-5B49-8A19-93AC73A0D196}"/>
    <hyperlink ref="Q28" r:id="rId42" display="http://vlt-civmsrv.dhe.duke.edu:8080/mousedbweb/animaledit.do?key=200805-1:0&amp;refpage=/AnimalListForm.jsp" xr:uid="{51849129-F57A-854A-9FEE-768DFBAD2E22}"/>
    <hyperlink ref="Q27" r:id="rId43" display="http://vlt-civmsrv.dhe.duke.edu:8080/mousedbweb/animaledit.do?key=191212-9:0&amp;refpage=/AnimalListForm.jsp" xr:uid="{1FA3A26E-8C37-E74B-ABBA-B2BA7FCA28B4}"/>
    <hyperlink ref="Q26" r:id="rId44" display="http://vlt-civmsrv.dhe.duke.edu:8080/mousedbweb/animaledit.do?key=191212-8:0&amp;refpage=/AnimalListForm.jsp" xr:uid="{C25C2F06-1A6A-E048-BF39-65D5AB756192}"/>
    <hyperlink ref="Q25" r:id="rId45" display="http://vlt-civmsrv.dhe.duke.edu:8080/mousedbweb/animaledit.do?key=191212-7:0&amp;refpage=/AnimalListForm.jsp" xr:uid="{C452BC24-9477-B842-B5F1-E05AAA017757}"/>
    <hyperlink ref="Q24" r:id="rId46" display="http://vlt-civmsrv.dhe.duke.edu:8080/mousedbweb/animaledit.do?key=191212-6:0&amp;refpage=/AnimalListForm.jsp" xr:uid="{3A340C12-039B-E24C-AEAE-3A04952FD286}"/>
    <hyperlink ref="Q23" r:id="rId47" display="http://vlt-civmsrv.dhe.duke.edu:8080/mousedbweb/animaledit.do?key=191212-5:0&amp;refpage=/AnimalListForm.jsp" xr:uid="{495E1E69-3722-5A4F-A4AD-B7532B6B9881}"/>
    <hyperlink ref="Q22" r:id="rId48" display="http://vlt-civmsrv.dhe.duke.edu:8080/mousedbweb/animaledit.do?key=191212-4:0&amp;refpage=/AnimalListForm.jsp" xr:uid="{BBAE7EC4-F991-034D-87A1-E02022CA8B81}"/>
    <hyperlink ref="Q21" r:id="rId49" display="http://vlt-civmsrv.dhe.duke.edu:8080/mousedbweb/animaledit.do?key=191212-3:0&amp;refpage=/AnimalListForm.jsp" xr:uid="{C3186C68-E312-4E4D-9CC6-6AAB4F3E7E46}"/>
    <hyperlink ref="Q20" r:id="rId50" display="http://vlt-civmsrv.dhe.duke.edu:8080/mousedbweb/animaledit.do?key=191212-2:0&amp;refpage=/AnimalListForm.jsp" xr:uid="{3E931082-A14D-2A48-9CA7-E1B8AD27A32E}"/>
    <hyperlink ref="Q19" r:id="rId51" display="http://vlt-civmsrv.dhe.duke.edu:8080/mousedbweb/animaledit.do?key=191212-1:0&amp;refpage=/AnimalListForm.jsp" xr:uid="{E625BF3F-C30E-6D49-A10A-0C8D1E5E12AA}"/>
    <hyperlink ref="Q18" r:id="rId52" display="http://vlt-civmsrv.dhe.duke.edu:8080/mousedbweb/animaledit.do?key=191205-9:0&amp;refpage=/AnimalListForm.jsp" xr:uid="{3405DBDC-FE67-7F4C-BF51-A37C7C8072DA}"/>
    <hyperlink ref="Q17" r:id="rId53" display="http://vlt-civmsrv.dhe.duke.edu:8080/mousedbweb/animaledit.do?key=191205-8:0&amp;refpage=/AnimalListForm.jsp" xr:uid="{F971BE4B-D133-0C43-B3D7-141820E5E9A8}"/>
    <hyperlink ref="Q16" r:id="rId54" display="http://vlt-civmsrv.dhe.duke.edu:8080/mousedbweb/animaledit.do?key=191205-7:0&amp;refpage=/AnimalListForm.jsp" xr:uid="{90B1EBE3-3314-9A48-BF22-1D26C9709421}"/>
    <hyperlink ref="Q15" r:id="rId55" display="http://vlt-civmsrv.dhe.duke.edu:8080/mousedbweb/animaledit.do?key=191205-6:0&amp;refpage=/AnimalListForm.jsp" xr:uid="{6303F4D0-B968-C749-82EB-A01801AB872A}"/>
    <hyperlink ref="Q14" r:id="rId56" display="http://vlt-civmsrv.dhe.duke.edu:8080/mousedbweb/animaledit.do?key=191205-5:0&amp;refpage=/AnimalListForm.jsp" xr:uid="{A17351C6-84C6-6F49-9C51-12EB2AB4D23E}"/>
    <hyperlink ref="Q13" r:id="rId57" display="http://vlt-civmsrv.dhe.duke.edu:8080/mousedbweb/animaledit.do?key=191205-4:0&amp;refpage=/AnimalListForm.jsp" xr:uid="{38C7FCC6-5690-9847-A68F-10725375CB72}"/>
    <hyperlink ref="Q12" r:id="rId58" display="http://vlt-civmsrv.dhe.duke.edu:8080/mousedbweb/animaledit.do?key=191205-3:0&amp;refpage=/AnimalListForm.jsp" xr:uid="{48589A77-15B9-484B-A2CE-8DE04E086ED6}"/>
    <hyperlink ref="Q11" r:id="rId59" display="http://vlt-civmsrv.dhe.duke.edu:8080/mousedbweb/animaledit.do?key=191205-2:0&amp;refpage=/AnimalListForm.jsp" xr:uid="{FDD64BA5-2DBA-2D42-82F6-2334AD2D2DC7}"/>
    <hyperlink ref="Q9" r:id="rId60" display="http://vlt-civmsrv.dhe.duke.edu:8080/mousedbweb/animaledit.do?key=191205-1:0&amp;refpage=/AnimalListForm.jsp" xr:uid="{F65C6AC5-02D5-304E-953B-532229BAD64D}"/>
    <hyperlink ref="Q10" r:id="rId61" display="http://vlt-civmsrv.dhe.duke.edu:8080/mousedbweb/animaledit.do?key=191205-10:0&amp;refpage=/AnimalListForm.jsp" xr:uid="{B315ED26-C3C1-B948-8A9C-0CDB2F8C0FBE}"/>
    <hyperlink ref="B22" r:id="rId62" display="http://vlt-civmsrv.dhe.duke.edu:8080/mousedbweb/animaledit.do?key=200805-5:0&amp;refpage=/AnimalListForm.jsp" xr:uid="{ABC63F90-CC1A-0B48-BBA6-7022116F5194}"/>
  </hyperlinks>
  <pageMargins left="0.7" right="0.7" top="0.75" bottom="0.75" header="0.3" footer="0.3"/>
  <pageSetup scale="9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E616-30EF-3346-8F00-B6DF7CE8BDC0}">
  <dimension ref="A1:G8"/>
  <sheetViews>
    <sheetView workbookViewId="0">
      <selection activeCell="H5" sqref="H5"/>
    </sheetView>
  </sheetViews>
  <sheetFormatPr baseColWidth="10" defaultRowHeight="16" x14ac:dyDescent="0.2"/>
  <sheetData>
    <row r="1" spans="1:7" ht="38" x14ac:dyDescent="0.2">
      <c r="A1" s="18" t="s">
        <v>66</v>
      </c>
      <c r="B1" s="18" t="s">
        <v>6</v>
      </c>
      <c r="C1" s="18" t="s">
        <v>67</v>
      </c>
      <c r="D1" s="18" t="s">
        <v>68</v>
      </c>
      <c r="E1" s="18" t="s">
        <v>69</v>
      </c>
      <c r="F1" s="16" t="s">
        <v>70</v>
      </c>
      <c r="G1" s="16" t="s">
        <v>72</v>
      </c>
    </row>
    <row r="2" spans="1:7" ht="77" thickBot="1" x14ac:dyDescent="0.25">
      <c r="A2" s="19"/>
      <c r="B2" s="19"/>
      <c r="C2" s="19"/>
      <c r="D2" s="19"/>
      <c r="E2" s="19"/>
      <c r="F2" s="15" t="s">
        <v>71</v>
      </c>
      <c r="G2" s="17">
        <v>44039</v>
      </c>
    </row>
    <row r="3" spans="1:7" ht="39" thickBot="1" x14ac:dyDescent="0.25">
      <c r="A3" s="11">
        <v>1259018</v>
      </c>
      <c r="B3" s="12">
        <v>43656</v>
      </c>
      <c r="C3" s="13" t="s">
        <v>22</v>
      </c>
      <c r="D3" s="13">
        <v>54.46</v>
      </c>
      <c r="E3" s="13" t="s">
        <v>73</v>
      </c>
      <c r="F3" s="13" t="s">
        <v>74</v>
      </c>
      <c r="G3" s="13">
        <v>25.78</v>
      </c>
    </row>
    <row r="4" spans="1:7" ht="58" thickBot="1" x14ac:dyDescent="0.25">
      <c r="A4" s="11">
        <v>1259018</v>
      </c>
      <c r="B4" s="12">
        <v>43656</v>
      </c>
      <c r="C4" s="13" t="s">
        <v>22</v>
      </c>
      <c r="D4" s="13">
        <v>54.46</v>
      </c>
      <c r="E4" s="13" t="s">
        <v>75</v>
      </c>
      <c r="F4" s="15" t="s">
        <v>76</v>
      </c>
      <c r="G4" s="13">
        <v>26.42</v>
      </c>
    </row>
    <row r="5" spans="1:7" ht="58" thickBot="1" x14ac:dyDescent="0.25">
      <c r="A5" s="11">
        <v>1259018</v>
      </c>
      <c r="B5" s="12">
        <v>43656</v>
      </c>
      <c r="C5" s="13" t="s">
        <v>22</v>
      </c>
      <c r="D5" s="13">
        <v>54.46</v>
      </c>
      <c r="E5" s="13" t="s">
        <v>77</v>
      </c>
      <c r="F5" s="14" t="s">
        <v>78</v>
      </c>
      <c r="G5" s="13">
        <v>27.1</v>
      </c>
    </row>
    <row r="6" spans="1:7" ht="77" thickBot="1" x14ac:dyDescent="0.25">
      <c r="A6" s="11">
        <v>1259018</v>
      </c>
      <c r="B6" s="12">
        <v>43656</v>
      </c>
      <c r="C6" s="13" t="s">
        <v>22</v>
      </c>
      <c r="D6" s="13">
        <v>54.46</v>
      </c>
      <c r="E6" s="13" t="s">
        <v>79</v>
      </c>
      <c r="F6" s="15" t="s">
        <v>80</v>
      </c>
      <c r="G6" s="13">
        <v>25.96</v>
      </c>
    </row>
    <row r="7" spans="1:7" ht="39" thickBot="1" x14ac:dyDescent="0.25">
      <c r="A7" s="11">
        <v>1278727</v>
      </c>
      <c r="B7" s="12">
        <v>43667</v>
      </c>
      <c r="C7" s="13" t="s">
        <v>22</v>
      </c>
      <c r="D7" s="13">
        <v>52.87</v>
      </c>
      <c r="E7" s="13" t="s">
        <v>73</v>
      </c>
      <c r="F7" s="13" t="s">
        <v>74</v>
      </c>
      <c r="G7" s="13">
        <v>26.15</v>
      </c>
    </row>
    <row r="8" spans="1:7" ht="58" thickBot="1" x14ac:dyDescent="0.25">
      <c r="A8" s="11">
        <v>1278727</v>
      </c>
      <c r="B8" s="12">
        <v>43667</v>
      </c>
      <c r="C8" s="13" t="s">
        <v>22</v>
      </c>
      <c r="D8" s="13">
        <v>52.87</v>
      </c>
      <c r="E8" s="13" t="s">
        <v>75</v>
      </c>
      <c r="F8" s="15" t="s">
        <v>76</v>
      </c>
      <c r="G8" s="13">
        <v>30.37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2020-10-22T18:40:13Z</cp:lastPrinted>
  <dcterms:created xsi:type="dcterms:W3CDTF">2020-07-28T18:42:18Z</dcterms:created>
  <dcterms:modified xsi:type="dcterms:W3CDTF">2020-10-23T20:22:56Z</dcterms:modified>
</cp:coreProperties>
</file>