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chnical\Documents\Learning Material\Machine Learning\EIP 2\Session 2\"/>
    </mc:Choice>
  </mc:AlternateContent>
  <xr:revisionPtr revIDLastSave="0" documentId="10_ncr:100000_{514CE765-51EA-4082-A677-12577B393AEA}" xr6:coauthVersionLast="31" xr6:coauthVersionMax="31" xr10:uidLastSave="{00000000-0000-0000-0000-000000000000}"/>
  <bookViews>
    <workbookView xWindow="0" yWindow="0" windowWidth="19200" windowHeight="7100" xr2:uid="{559135BD-0D19-4F92-99D1-45751D4A875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Sheet1!$A$1:$Y$158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0" i="2" l="1"/>
  <c r="T73" i="2" s="1"/>
  <c r="T86" i="2" s="1"/>
  <c r="T99" i="2" s="1"/>
  <c r="T119" i="2" s="1"/>
  <c r="T141" i="2" s="1"/>
  <c r="T59" i="2"/>
  <c r="T72" i="2" s="1"/>
  <c r="T85" i="2" s="1"/>
  <c r="T98" i="2" s="1"/>
  <c r="T118" i="2" s="1"/>
  <c r="T140" i="2" s="1"/>
  <c r="T58" i="2"/>
  <c r="T71" i="2" s="1"/>
  <c r="T84" i="2" s="1"/>
  <c r="T97" i="2" s="1"/>
  <c r="T117" i="2" s="1"/>
  <c r="T139" i="2" s="1"/>
  <c r="G12" i="2"/>
  <c r="G20" i="2" s="1"/>
  <c r="G32" i="2" s="1"/>
  <c r="G41" i="2" s="1"/>
  <c r="G52" i="2" s="1"/>
  <c r="G61" i="2" s="1"/>
  <c r="G74" i="2" s="1"/>
  <c r="G87" i="2" s="1"/>
  <c r="G100" i="2" s="1"/>
  <c r="F12" i="2"/>
  <c r="F20" i="2" s="1"/>
  <c r="F32" i="2" s="1"/>
  <c r="F41" i="2" s="1"/>
  <c r="F52" i="2" s="1"/>
  <c r="F61" i="2" s="1"/>
  <c r="F74" i="2" s="1"/>
  <c r="F87" i="2" s="1"/>
  <c r="F100" i="2" s="1"/>
  <c r="E12" i="2"/>
  <c r="E20" i="2" s="1"/>
  <c r="E32" i="2" s="1"/>
  <c r="E41" i="2" s="1"/>
  <c r="E52" i="2" s="1"/>
  <c r="E61" i="2" s="1"/>
  <c r="E74" i="2" s="1"/>
  <c r="E87" i="2" s="1"/>
  <c r="E100" i="2" s="1"/>
  <c r="Q11" i="2"/>
  <c r="Q19" i="2" s="1"/>
  <c r="Q31" i="2" s="1"/>
  <c r="Q40" i="2" s="1"/>
  <c r="Q51" i="2" s="1"/>
  <c r="Q60" i="2" s="1"/>
  <c r="Q73" i="2" s="1"/>
  <c r="G11" i="2"/>
  <c r="G19" i="2" s="1"/>
  <c r="G31" i="2" s="1"/>
  <c r="G40" i="2" s="1"/>
  <c r="G51" i="2" s="1"/>
  <c r="G60" i="2" s="1"/>
  <c r="G73" i="2" s="1"/>
  <c r="G86" i="2" s="1"/>
  <c r="G99" i="2" s="1"/>
  <c r="F11" i="2"/>
  <c r="F19" i="2" s="1"/>
  <c r="F31" i="2" s="1"/>
  <c r="F40" i="2" s="1"/>
  <c r="F51" i="2" s="1"/>
  <c r="F60" i="2" s="1"/>
  <c r="F73" i="2" s="1"/>
  <c r="F86" i="2" s="1"/>
  <c r="F99" i="2" s="1"/>
  <c r="E11" i="2"/>
  <c r="E19" i="2" s="1"/>
  <c r="E31" i="2" s="1"/>
  <c r="E40" i="2" s="1"/>
  <c r="E51" i="2" s="1"/>
  <c r="E60" i="2" s="1"/>
  <c r="E73" i="2" s="1"/>
  <c r="E86" i="2" s="1"/>
  <c r="E99" i="2" s="1"/>
  <c r="Q10" i="2"/>
  <c r="Q18" i="2" s="1"/>
  <c r="Q30" i="2" s="1"/>
  <c r="Q39" i="2" s="1"/>
  <c r="Q50" i="2" s="1"/>
  <c r="Q59" i="2" s="1"/>
  <c r="Q72" i="2" s="1"/>
  <c r="G10" i="2"/>
  <c r="G18" i="2" s="1"/>
  <c r="G30" i="2" s="1"/>
  <c r="G39" i="2" s="1"/>
  <c r="G50" i="2" s="1"/>
  <c r="G59" i="2" s="1"/>
  <c r="G72" i="2" s="1"/>
  <c r="G85" i="2" s="1"/>
  <c r="G98" i="2" s="1"/>
  <c r="F10" i="2"/>
  <c r="F18" i="2" s="1"/>
  <c r="F30" i="2" s="1"/>
  <c r="F39" i="2" s="1"/>
  <c r="F50" i="2" s="1"/>
  <c r="F59" i="2" s="1"/>
  <c r="F72" i="2" s="1"/>
  <c r="F85" i="2" s="1"/>
  <c r="F98" i="2" s="1"/>
  <c r="E10" i="2"/>
  <c r="E18" i="2" s="1"/>
  <c r="E30" i="2" s="1"/>
  <c r="E39" i="2" s="1"/>
  <c r="E50" i="2" s="1"/>
  <c r="E59" i="2" s="1"/>
  <c r="E72" i="2" s="1"/>
  <c r="E85" i="2" s="1"/>
  <c r="E98" i="2" s="1"/>
  <c r="R9" i="2"/>
  <c r="R17" i="2" s="1"/>
  <c r="R29" i="2" s="1"/>
  <c r="R38" i="2" s="1"/>
  <c r="R49" i="2" s="1"/>
  <c r="R58" i="2" s="1"/>
  <c r="R71" i="2" s="1"/>
  <c r="R84" i="2" s="1"/>
  <c r="R97" i="2" s="1"/>
  <c r="R117" i="2" s="1"/>
  <c r="Q9" i="2"/>
  <c r="Q17" i="2" s="1"/>
  <c r="Q29" i="2" s="1"/>
  <c r="Q38" i="2" s="1"/>
  <c r="Q49" i="2" s="1"/>
  <c r="Q58" i="2" s="1"/>
  <c r="Q71" i="2" s="1"/>
  <c r="J9" i="2"/>
  <c r="J17" i="2" s="1"/>
  <c r="J29" i="2" s="1"/>
  <c r="J38" i="2" s="1"/>
  <c r="J49" i="2" s="1"/>
  <c r="J58" i="2" s="1"/>
  <c r="J71" i="2" s="1"/>
  <c r="J84" i="2" s="1"/>
  <c r="J97" i="2" s="1"/>
  <c r="J117" i="2" s="1"/>
  <c r="I9" i="2"/>
  <c r="I17" i="2" s="1"/>
  <c r="I29" i="2" s="1"/>
  <c r="I38" i="2" s="1"/>
  <c r="I49" i="2" s="1"/>
  <c r="I58" i="2" s="1"/>
  <c r="I71" i="2" s="1"/>
  <c r="I84" i="2" s="1"/>
  <c r="I97" i="2" s="1"/>
  <c r="I117" i="2" s="1"/>
  <c r="H9" i="2"/>
  <c r="H17" i="2" s="1"/>
  <c r="H29" i="2" s="1"/>
  <c r="H38" i="2" s="1"/>
  <c r="H49" i="2" s="1"/>
  <c r="H58" i="2" s="1"/>
  <c r="H71" i="2" s="1"/>
  <c r="H84" i="2" s="1"/>
  <c r="H97" i="2" s="1"/>
  <c r="H117" i="2" s="1"/>
  <c r="G9" i="2"/>
  <c r="G17" i="2" s="1"/>
  <c r="G29" i="2" s="1"/>
  <c r="G38" i="2" s="1"/>
  <c r="G49" i="2" s="1"/>
  <c r="G58" i="2" s="1"/>
  <c r="G71" i="2" s="1"/>
  <c r="G84" i="2" s="1"/>
  <c r="G97" i="2" s="1"/>
  <c r="F9" i="2"/>
  <c r="F17" i="2" s="1"/>
  <c r="F29" i="2" s="1"/>
  <c r="F38" i="2" s="1"/>
  <c r="F49" i="2" s="1"/>
  <c r="F58" i="2" s="1"/>
  <c r="F71" i="2" s="1"/>
  <c r="F84" i="2" s="1"/>
  <c r="F97" i="2" s="1"/>
  <c r="E9" i="2"/>
  <c r="E17" i="2" s="1"/>
  <c r="G9" i="1"/>
  <c r="G17" i="1" s="1"/>
  <c r="G29" i="1" s="1"/>
  <c r="G38" i="1" s="1"/>
  <c r="G49" i="1" s="1"/>
  <c r="G58" i="1" s="1"/>
  <c r="G71" i="1" s="1"/>
  <c r="G84" i="1" s="1"/>
  <c r="G97" i="1" s="1"/>
  <c r="Q11" i="1"/>
  <c r="Q19" i="1" s="1"/>
  <c r="Q31" i="1" s="1"/>
  <c r="Q40" i="1" s="1"/>
  <c r="Q51" i="1" s="1"/>
  <c r="Q60" i="1" s="1"/>
  <c r="Q73" i="1" s="1"/>
  <c r="Q10" i="1"/>
  <c r="Q18" i="1" s="1"/>
  <c r="Q30" i="1" s="1"/>
  <c r="Q39" i="1" s="1"/>
  <c r="Q50" i="1" s="1"/>
  <c r="Q59" i="1" s="1"/>
  <c r="Q72" i="1" s="1"/>
  <c r="R9" i="1"/>
  <c r="R17" i="1" s="1"/>
  <c r="R29" i="1" s="1"/>
  <c r="R38" i="1" s="1"/>
  <c r="R49" i="1" s="1"/>
  <c r="R58" i="1" s="1"/>
  <c r="R71" i="1" s="1"/>
  <c r="R84" i="1" s="1"/>
  <c r="R97" i="1" s="1"/>
  <c r="R117" i="1" s="1"/>
  <c r="Q9" i="1"/>
  <c r="Q17" i="1" s="1"/>
  <c r="Q29" i="1" s="1"/>
  <c r="Q38" i="1" s="1"/>
  <c r="Q49" i="1" s="1"/>
  <c r="Q58" i="1" s="1"/>
  <c r="Q71" i="1" s="1"/>
  <c r="E10" i="1"/>
  <c r="E18" i="1" s="1"/>
  <c r="E30" i="1" s="1"/>
  <c r="E39" i="1" s="1"/>
  <c r="E50" i="1" s="1"/>
  <c r="E59" i="1" s="1"/>
  <c r="E72" i="1" s="1"/>
  <c r="E85" i="1" s="1"/>
  <c r="E98" i="1" s="1"/>
  <c r="F10" i="1"/>
  <c r="F18" i="1" s="1"/>
  <c r="F30" i="1" s="1"/>
  <c r="F39" i="1" s="1"/>
  <c r="F50" i="1" s="1"/>
  <c r="F59" i="1" s="1"/>
  <c r="F72" i="1" s="1"/>
  <c r="F85" i="1" s="1"/>
  <c r="F98" i="1" s="1"/>
  <c r="G10" i="1"/>
  <c r="G18" i="1" s="1"/>
  <c r="G30" i="1" s="1"/>
  <c r="G39" i="1" s="1"/>
  <c r="G50" i="1" s="1"/>
  <c r="G59" i="1" s="1"/>
  <c r="G72" i="1" s="1"/>
  <c r="G85" i="1" s="1"/>
  <c r="G98" i="1" s="1"/>
  <c r="E11" i="1"/>
  <c r="E19" i="1" s="1"/>
  <c r="E31" i="1" s="1"/>
  <c r="E40" i="1" s="1"/>
  <c r="E51" i="1" s="1"/>
  <c r="E60" i="1" s="1"/>
  <c r="E73" i="1" s="1"/>
  <c r="E86" i="1" s="1"/>
  <c r="E99" i="1" s="1"/>
  <c r="F11" i="1"/>
  <c r="F19" i="1" s="1"/>
  <c r="G11" i="1"/>
  <c r="G19" i="1" s="1"/>
  <c r="G31" i="1" s="1"/>
  <c r="G40" i="1" s="1"/>
  <c r="G51" i="1" s="1"/>
  <c r="G60" i="1" s="1"/>
  <c r="G73" i="1" s="1"/>
  <c r="G86" i="1" s="1"/>
  <c r="G99" i="1" s="1"/>
  <c r="E12" i="1"/>
  <c r="E20" i="1" s="1"/>
  <c r="E32" i="1" s="1"/>
  <c r="E41" i="1" s="1"/>
  <c r="E52" i="1" s="1"/>
  <c r="E61" i="1" s="1"/>
  <c r="E74" i="1" s="1"/>
  <c r="E87" i="1" s="1"/>
  <c r="E100" i="1" s="1"/>
  <c r="F12" i="1"/>
  <c r="F20" i="1" s="1"/>
  <c r="F32" i="1" s="1"/>
  <c r="F41" i="1" s="1"/>
  <c r="F52" i="1" s="1"/>
  <c r="F61" i="1" s="1"/>
  <c r="F74" i="1" s="1"/>
  <c r="F87" i="1" s="1"/>
  <c r="F100" i="1" s="1"/>
  <c r="G12" i="1"/>
  <c r="G20" i="1" s="1"/>
  <c r="G32" i="1" s="1"/>
  <c r="G41" i="1" s="1"/>
  <c r="G52" i="1" s="1"/>
  <c r="G61" i="1" s="1"/>
  <c r="G74" i="1" s="1"/>
  <c r="G87" i="1" s="1"/>
  <c r="G100" i="1" s="1"/>
  <c r="F9" i="1"/>
  <c r="F17" i="1" s="1"/>
  <c r="F29" i="1" s="1"/>
  <c r="F38" i="1" s="1"/>
  <c r="F49" i="1" s="1"/>
  <c r="F58" i="1" s="1"/>
  <c r="F71" i="1" s="1"/>
  <c r="F84" i="1" s="1"/>
  <c r="F97" i="1" s="1"/>
  <c r="H9" i="1"/>
  <c r="H17" i="1" s="1"/>
  <c r="H29" i="1" s="1"/>
  <c r="H38" i="1" s="1"/>
  <c r="H49" i="1" s="1"/>
  <c r="H58" i="1" s="1"/>
  <c r="H71" i="1" s="1"/>
  <c r="H84" i="1" s="1"/>
  <c r="H97" i="1" s="1"/>
  <c r="H117" i="1" s="1"/>
  <c r="I9" i="1"/>
  <c r="I17" i="1" s="1"/>
  <c r="I29" i="1" s="1"/>
  <c r="I38" i="1" s="1"/>
  <c r="I49" i="1" s="1"/>
  <c r="I58" i="1" s="1"/>
  <c r="I71" i="1" s="1"/>
  <c r="I84" i="1" s="1"/>
  <c r="I97" i="1" s="1"/>
  <c r="I117" i="1" s="1"/>
  <c r="J9" i="1"/>
  <c r="J17" i="1" s="1"/>
  <c r="J29" i="1" s="1"/>
  <c r="J38" i="1" s="1"/>
  <c r="J49" i="1" s="1"/>
  <c r="J58" i="1" s="1"/>
  <c r="J71" i="1" s="1"/>
  <c r="J84" i="1" s="1"/>
  <c r="J97" i="1" s="1"/>
  <c r="J117" i="1" s="1"/>
  <c r="E9" i="1"/>
  <c r="E17" i="1" s="1"/>
  <c r="E29" i="1" s="1"/>
  <c r="E38" i="1" s="1"/>
  <c r="E49" i="1" s="1"/>
  <c r="E58" i="1" s="1"/>
  <c r="E71" i="1" s="1"/>
  <c r="E84" i="1" s="1"/>
  <c r="E97" i="1" s="1"/>
  <c r="T140" i="1"/>
  <c r="T141" i="1"/>
  <c r="T118" i="1"/>
  <c r="T119" i="1"/>
  <c r="T99" i="1"/>
  <c r="T98" i="1"/>
  <c r="T86" i="1"/>
  <c r="T85" i="1"/>
  <c r="T84" i="1"/>
  <c r="T97" i="1" s="1"/>
  <c r="T117" i="1" s="1"/>
  <c r="T139" i="1" s="1"/>
  <c r="T72" i="1"/>
  <c r="T73" i="1"/>
  <c r="T71" i="1"/>
  <c r="T59" i="1"/>
  <c r="T60" i="1"/>
  <c r="T58" i="1"/>
  <c r="F31" i="1" l="1"/>
  <c r="F40" i="1" s="1"/>
  <c r="F51" i="1" s="1"/>
  <c r="F60" i="1" s="1"/>
  <c r="F73" i="1" s="1"/>
  <c r="F86" i="1" s="1"/>
  <c r="F99" i="1" s="1"/>
  <c r="E29" i="2"/>
  <c r="E38" i="2" s="1"/>
  <c r="E49" i="2" s="1"/>
  <c r="E58" i="2" s="1"/>
  <c r="E71" i="2" s="1"/>
  <c r="E84" i="2" s="1"/>
  <c r="E97" i="2" s="1"/>
  <c r="E22" i="2" a="1"/>
  <c r="W84" i="2"/>
  <c r="Q84" i="2"/>
  <c r="X84" i="2"/>
  <c r="Q85" i="2"/>
  <c r="Q86" i="2"/>
  <c r="Y84" i="2"/>
  <c r="X84" i="1"/>
  <c r="Q85" i="1"/>
  <c r="Y84" i="1"/>
  <c r="Q86" i="1"/>
  <c r="Q84" i="1"/>
  <c r="W84" i="1"/>
  <c r="E22" i="1" a="1"/>
  <c r="G24" i="1" s="1"/>
  <c r="M19" i="1" s="1"/>
  <c r="M31" i="1" s="1"/>
  <c r="Q98" i="2" l="1"/>
  <c r="X97" i="2"/>
  <c r="X117" i="2" s="1"/>
  <c r="X139" i="2" s="1"/>
  <c r="W97" i="2"/>
  <c r="W117" i="2" s="1"/>
  <c r="W139" i="2" s="1"/>
  <c r="Q97" i="2"/>
  <c r="G23" i="2"/>
  <c r="M18" i="2" s="1"/>
  <c r="M30" i="2" s="1"/>
  <c r="F22" i="2"/>
  <c r="L17" i="2" s="1"/>
  <c r="L29" i="2" s="1"/>
  <c r="G24" i="2"/>
  <c r="M19" i="2" s="1"/>
  <c r="M31" i="2" s="1"/>
  <c r="F23" i="2"/>
  <c r="L18" i="2" s="1"/>
  <c r="L30" i="2" s="1"/>
  <c r="E22" i="2"/>
  <c r="K17" i="2" s="1"/>
  <c r="K29" i="2" s="1"/>
  <c r="F24" i="2"/>
  <c r="L19" i="2" s="1"/>
  <c r="L31" i="2" s="1"/>
  <c r="E23" i="2"/>
  <c r="K18" i="2" s="1"/>
  <c r="K30" i="2" s="1"/>
  <c r="E24" i="2"/>
  <c r="K19" i="2" s="1"/>
  <c r="K31" i="2" s="1"/>
  <c r="G22" i="2"/>
  <c r="M17" i="2" s="1"/>
  <c r="M29" i="2" s="1"/>
  <c r="Y97" i="2"/>
  <c r="Y117" i="2" s="1"/>
  <c r="Y139" i="2" s="1"/>
  <c r="Q99" i="2"/>
  <c r="Q99" i="1"/>
  <c r="Y97" i="1"/>
  <c r="X97" i="1"/>
  <c r="Q98" i="1"/>
  <c r="W97" i="1"/>
  <c r="Q97" i="1"/>
  <c r="P31" i="1"/>
  <c r="M40" i="1"/>
  <c r="E22" i="1"/>
  <c r="K17" i="1" s="1"/>
  <c r="K29" i="1" s="1"/>
  <c r="G22" i="1"/>
  <c r="M17" i="1" s="1"/>
  <c r="M29" i="1" s="1"/>
  <c r="E23" i="1"/>
  <c r="K18" i="1" s="1"/>
  <c r="K30" i="1" s="1"/>
  <c r="F22" i="1"/>
  <c r="L17" i="1" s="1"/>
  <c r="L29" i="1" s="1"/>
  <c r="F23" i="1"/>
  <c r="L18" i="1" s="1"/>
  <c r="L30" i="1" s="1"/>
  <c r="E24" i="1"/>
  <c r="K19" i="1" s="1"/>
  <c r="K31" i="1" s="1"/>
  <c r="F24" i="1"/>
  <c r="L19" i="1" s="1"/>
  <c r="L31" i="1" s="1"/>
  <c r="G23" i="1"/>
  <c r="M18" i="1" s="1"/>
  <c r="M30" i="1" s="1"/>
  <c r="M40" i="2" l="1"/>
  <c r="P31" i="2"/>
  <c r="K40" i="2"/>
  <c r="N31" i="2"/>
  <c r="L39" i="2"/>
  <c r="O30" i="2"/>
  <c r="N30" i="2"/>
  <c r="K39" i="2"/>
  <c r="L40" i="2"/>
  <c r="O31" i="2"/>
  <c r="L38" i="2"/>
  <c r="O29" i="2"/>
  <c r="P29" i="2"/>
  <c r="M38" i="2"/>
  <c r="K38" i="2"/>
  <c r="N29" i="2"/>
  <c r="P30" i="2"/>
  <c r="M39" i="2"/>
  <c r="X117" i="1"/>
  <c r="X139" i="1" s="1"/>
  <c r="Y117" i="1"/>
  <c r="Y139" i="1" s="1"/>
  <c r="W117" i="1"/>
  <c r="W139" i="1" s="1"/>
  <c r="P30" i="1"/>
  <c r="M39" i="1"/>
  <c r="O29" i="1"/>
  <c r="L38" i="1"/>
  <c r="P40" i="1"/>
  <c r="P51" i="1" s="1"/>
  <c r="P60" i="1" s="1"/>
  <c r="M51" i="1"/>
  <c r="M60" i="1" s="1"/>
  <c r="M73" i="1" s="1"/>
  <c r="M86" i="1" s="1"/>
  <c r="M99" i="1" s="1"/>
  <c r="M119" i="1" s="1"/>
  <c r="M141" i="1" s="1"/>
  <c r="L40" i="1"/>
  <c r="O31" i="1"/>
  <c r="K39" i="1"/>
  <c r="N30" i="1"/>
  <c r="K40" i="1"/>
  <c r="N31" i="1"/>
  <c r="P29" i="1"/>
  <c r="M38" i="1"/>
  <c r="O30" i="1"/>
  <c r="L39" i="1"/>
  <c r="K38" i="1"/>
  <c r="N29" i="1"/>
  <c r="K50" i="2" l="1"/>
  <c r="K59" i="2" s="1"/>
  <c r="K72" i="2" s="1"/>
  <c r="K85" i="2" s="1"/>
  <c r="K98" i="2" s="1"/>
  <c r="K118" i="2" s="1"/>
  <c r="K140" i="2" s="1"/>
  <c r="N39" i="2"/>
  <c r="N50" i="2" s="1"/>
  <c r="N59" i="2" s="1"/>
  <c r="P39" i="2"/>
  <c r="P50" i="2" s="1"/>
  <c r="P59" i="2" s="1"/>
  <c r="M50" i="2"/>
  <c r="M59" i="2" s="1"/>
  <c r="M72" i="2" s="1"/>
  <c r="M85" i="2" s="1"/>
  <c r="M98" i="2" s="1"/>
  <c r="M118" i="2" s="1"/>
  <c r="M140" i="2" s="1"/>
  <c r="M49" i="2"/>
  <c r="M58" i="2" s="1"/>
  <c r="M71" i="2" s="1"/>
  <c r="M84" i="2" s="1"/>
  <c r="M97" i="2" s="1"/>
  <c r="M117" i="2" s="1"/>
  <c r="M139" i="2" s="1"/>
  <c r="P38" i="2"/>
  <c r="P49" i="2" s="1"/>
  <c r="P58" i="2" s="1"/>
  <c r="K49" i="2"/>
  <c r="K58" i="2" s="1"/>
  <c r="K71" i="2" s="1"/>
  <c r="K84" i="2" s="1"/>
  <c r="K97" i="2" s="1"/>
  <c r="K117" i="2" s="1"/>
  <c r="K139" i="2" s="1"/>
  <c r="N38" i="2"/>
  <c r="L49" i="2"/>
  <c r="L58" i="2" s="1"/>
  <c r="L71" i="2" s="1"/>
  <c r="L84" i="2" s="1"/>
  <c r="L97" i="2" s="1"/>
  <c r="L117" i="2" s="1"/>
  <c r="L139" i="2" s="1"/>
  <c r="O38" i="2"/>
  <c r="O49" i="2" s="1"/>
  <c r="O58" i="2" s="1"/>
  <c r="K51" i="2"/>
  <c r="K60" i="2" s="1"/>
  <c r="K73" i="2" s="1"/>
  <c r="K86" i="2" s="1"/>
  <c r="K99" i="2" s="1"/>
  <c r="K119" i="2" s="1"/>
  <c r="K141" i="2" s="1"/>
  <c r="N40" i="2"/>
  <c r="N51" i="2" s="1"/>
  <c r="N60" i="2" s="1"/>
  <c r="L51" i="2"/>
  <c r="L60" i="2" s="1"/>
  <c r="L73" i="2" s="1"/>
  <c r="L86" i="2" s="1"/>
  <c r="L99" i="2" s="1"/>
  <c r="L119" i="2" s="1"/>
  <c r="L141" i="2" s="1"/>
  <c r="O40" i="2"/>
  <c r="O51" i="2" s="1"/>
  <c r="O60" i="2" s="1"/>
  <c r="L50" i="2"/>
  <c r="L59" i="2" s="1"/>
  <c r="L72" i="2" s="1"/>
  <c r="L85" i="2" s="1"/>
  <c r="L98" i="2" s="1"/>
  <c r="L118" i="2" s="1"/>
  <c r="L140" i="2" s="1"/>
  <c r="O39" i="2"/>
  <c r="O50" i="2" s="1"/>
  <c r="O59" i="2" s="1"/>
  <c r="P40" i="2"/>
  <c r="P51" i="2" s="1"/>
  <c r="P60" i="2" s="1"/>
  <c r="M51" i="2"/>
  <c r="M60" i="2" s="1"/>
  <c r="M73" i="2" s="1"/>
  <c r="M86" i="2" s="1"/>
  <c r="M99" i="2" s="1"/>
  <c r="M119" i="2" s="1"/>
  <c r="M141" i="2" s="1"/>
  <c r="N40" i="1"/>
  <c r="N51" i="1" s="1"/>
  <c r="N60" i="1" s="1"/>
  <c r="K51" i="1"/>
  <c r="K60" i="1" s="1"/>
  <c r="K73" i="1" s="1"/>
  <c r="K86" i="1" s="1"/>
  <c r="K99" i="1" s="1"/>
  <c r="K119" i="1" s="1"/>
  <c r="K141" i="1" s="1"/>
  <c r="O40" i="1"/>
  <c r="O51" i="1" s="1"/>
  <c r="O60" i="1" s="1"/>
  <c r="L51" i="1"/>
  <c r="L60" i="1" s="1"/>
  <c r="L73" i="1" s="1"/>
  <c r="L86" i="1" s="1"/>
  <c r="L99" i="1" s="1"/>
  <c r="L119" i="1" s="1"/>
  <c r="L141" i="1" s="1"/>
  <c r="P38" i="1"/>
  <c r="P49" i="1" s="1"/>
  <c r="P58" i="1" s="1"/>
  <c r="M49" i="1"/>
  <c r="M58" i="1" s="1"/>
  <c r="M71" i="1" s="1"/>
  <c r="M84" i="1" s="1"/>
  <c r="M97" i="1" s="1"/>
  <c r="M117" i="1" s="1"/>
  <c r="M139" i="1" s="1"/>
  <c r="M50" i="1"/>
  <c r="M59" i="1" s="1"/>
  <c r="M72" i="1" s="1"/>
  <c r="M85" i="1" s="1"/>
  <c r="M98" i="1" s="1"/>
  <c r="M118" i="1" s="1"/>
  <c r="M140" i="1" s="1"/>
  <c r="P39" i="1"/>
  <c r="P50" i="1" s="1"/>
  <c r="P59" i="1" s="1"/>
  <c r="K49" i="1"/>
  <c r="K58" i="1" s="1"/>
  <c r="K71" i="1" s="1"/>
  <c r="K84" i="1" s="1"/>
  <c r="K97" i="1" s="1"/>
  <c r="K117" i="1" s="1"/>
  <c r="K139" i="1" s="1"/>
  <c r="N38" i="1"/>
  <c r="K50" i="1"/>
  <c r="K59" i="1" s="1"/>
  <c r="K72" i="1" s="1"/>
  <c r="K85" i="1" s="1"/>
  <c r="K98" i="1" s="1"/>
  <c r="K118" i="1" s="1"/>
  <c r="K140" i="1" s="1"/>
  <c r="N39" i="1"/>
  <c r="N50" i="1" s="1"/>
  <c r="N59" i="1" s="1"/>
  <c r="P66" i="1"/>
  <c r="P73" i="1"/>
  <c r="L50" i="1"/>
  <c r="L59" i="1" s="1"/>
  <c r="L72" i="1" s="1"/>
  <c r="L85" i="1" s="1"/>
  <c r="L98" i="1" s="1"/>
  <c r="L118" i="1" s="1"/>
  <c r="L140" i="1" s="1"/>
  <c r="O39" i="1"/>
  <c r="O50" i="1" s="1"/>
  <c r="O59" i="1" s="1"/>
  <c r="O38" i="1"/>
  <c r="O49" i="1" s="1"/>
  <c r="O58" i="1" s="1"/>
  <c r="L49" i="1"/>
  <c r="L58" i="1" s="1"/>
  <c r="L71" i="1" s="1"/>
  <c r="L84" i="1" s="1"/>
  <c r="L97" i="1" s="1"/>
  <c r="L117" i="1" s="1"/>
  <c r="L139" i="1" s="1"/>
  <c r="O65" i="2" l="1"/>
  <c r="O72" i="2"/>
  <c r="N49" i="2"/>
  <c r="N58" i="2" s="1"/>
  <c r="Q42" i="2" a="1"/>
  <c r="P65" i="2"/>
  <c r="P72" i="2"/>
  <c r="O73" i="2"/>
  <c r="O66" i="2"/>
  <c r="O71" i="2"/>
  <c r="O64" i="2"/>
  <c r="P71" i="2"/>
  <c r="P64" i="2"/>
  <c r="N72" i="2"/>
  <c r="N65" i="2"/>
  <c r="N73" i="2"/>
  <c r="N66" i="2"/>
  <c r="P73" i="2"/>
  <c r="P66" i="2"/>
  <c r="P86" i="1"/>
  <c r="P79" i="1"/>
  <c r="N49" i="1"/>
  <c r="N58" i="1" s="1"/>
  <c r="Q42" i="1" a="1"/>
  <c r="O65" i="1"/>
  <c r="O72" i="1"/>
  <c r="N65" i="1"/>
  <c r="N72" i="1"/>
  <c r="P72" i="1"/>
  <c r="P65" i="1"/>
  <c r="O73" i="1"/>
  <c r="O66" i="1"/>
  <c r="O64" i="1"/>
  <c r="O71" i="1"/>
  <c r="P71" i="1"/>
  <c r="P64" i="1"/>
  <c r="N73" i="1"/>
  <c r="N66" i="1"/>
  <c r="Q44" i="2" l="1"/>
  <c r="R44" i="2" s="1"/>
  <c r="S40" i="2" s="1"/>
  <c r="S51" i="2" s="1"/>
  <c r="Q43" i="2"/>
  <c r="R43" i="2" s="1"/>
  <c r="S39" i="2" s="1"/>
  <c r="S50" i="2" s="1"/>
  <c r="Q42" i="2"/>
  <c r="R42" i="2" s="1"/>
  <c r="S38" i="2" s="1"/>
  <c r="S49" i="2" s="1"/>
  <c r="N86" i="2"/>
  <c r="N79" i="2"/>
  <c r="P84" i="2"/>
  <c r="P77" i="2"/>
  <c r="O86" i="2"/>
  <c r="O79" i="2"/>
  <c r="N71" i="2"/>
  <c r="N64" i="2"/>
  <c r="P85" i="2"/>
  <c r="P78" i="2"/>
  <c r="O85" i="2"/>
  <c r="O78" i="2"/>
  <c r="P86" i="2"/>
  <c r="P79" i="2"/>
  <c r="N85" i="2"/>
  <c r="N78" i="2"/>
  <c r="O84" i="2"/>
  <c r="O77" i="2"/>
  <c r="Q42" i="1"/>
  <c r="R42" i="1" s="1"/>
  <c r="S38" i="1" s="1"/>
  <c r="S49" i="1" s="1"/>
  <c r="Q43" i="1"/>
  <c r="R43" i="1" s="1"/>
  <c r="S39" i="1" s="1"/>
  <c r="S50" i="1" s="1"/>
  <c r="Q44" i="1"/>
  <c r="R44" i="1" s="1"/>
  <c r="S40" i="1" s="1"/>
  <c r="S51" i="1" s="1"/>
  <c r="P84" i="1"/>
  <c r="P77" i="1"/>
  <c r="O79" i="1"/>
  <c r="O86" i="1"/>
  <c r="N71" i="1"/>
  <c r="N64" i="1"/>
  <c r="O85" i="1"/>
  <c r="O78" i="1"/>
  <c r="N85" i="1"/>
  <c r="N78" i="1"/>
  <c r="O77" i="1"/>
  <c r="O84" i="1"/>
  <c r="N86" i="1"/>
  <c r="N79" i="1"/>
  <c r="P78" i="1"/>
  <c r="P85" i="1"/>
  <c r="P99" i="1"/>
  <c r="P92" i="1"/>
  <c r="N91" i="2" l="1"/>
  <c r="N98" i="2"/>
  <c r="O98" i="2"/>
  <c r="O91" i="2"/>
  <c r="N84" i="2"/>
  <c r="N77" i="2"/>
  <c r="P97" i="2"/>
  <c r="P90" i="2"/>
  <c r="U50" i="2"/>
  <c r="U59" i="2" s="1"/>
  <c r="U72" i="2" s="1"/>
  <c r="S59" i="2"/>
  <c r="O97" i="2"/>
  <c r="O90" i="2"/>
  <c r="P92" i="2"/>
  <c r="P99" i="2"/>
  <c r="P98" i="2"/>
  <c r="P91" i="2"/>
  <c r="O99" i="2"/>
  <c r="O92" i="2"/>
  <c r="N99" i="2"/>
  <c r="N92" i="2"/>
  <c r="U49" i="2"/>
  <c r="U58" i="2" s="1"/>
  <c r="U71" i="2" s="1"/>
  <c r="S58" i="2"/>
  <c r="S60" i="2"/>
  <c r="U51" i="2"/>
  <c r="U60" i="2" s="1"/>
  <c r="U73" i="2" s="1"/>
  <c r="P119" i="1"/>
  <c r="Y121" i="1"/>
  <c r="O90" i="1"/>
  <c r="O97" i="1"/>
  <c r="O92" i="1"/>
  <c r="O99" i="1"/>
  <c r="O91" i="1"/>
  <c r="O98" i="1"/>
  <c r="P105" i="1"/>
  <c r="N92" i="1"/>
  <c r="N99" i="1"/>
  <c r="N98" i="1"/>
  <c r="N91" i="1"/>
  <c r="N84" i="1"/>
  <c r="N77" i="1"/>
  <c r="P90" i="1"/>
  <c r="P97" i="1"/>
  <c r="S60" i="1"/>
  <c r="U51" i="1"/>
  <c r="U60" i="1" s="1"/>
  <c r="U73" i="1" s="1"/>
  <c r="S59" i="1"/>
  <c r="U50" i="1"/>
  <c r="U59" i="1" s="1"/>
  <c r="U72" i="1" s="1"/>
  <c r="P91" i="1"/>
  <c r="P98" i="1"/>
  <c r="U49" i="1"/>
  <c r="U58" i="1" s="1"/>
  <c r="U71" i="1" s="1"/>
  <c r="S58" i="1"/>
  <c r="U86" i="2" l="1"/>
  <c r="U79" i="2"/>
  <c r="S66" i="2"/>
  <c r="S73" i="2"/>
  <c r="N105" i="2"/>
  <c r="N119" i="2"/>
  <c r="Y119" i="2"/>
  <c r="P104" i="2"/>
  <c r="P118" i="2"/>
  <c r="X121" i="2"/>
  <c r="O103" i="2"/>
  <c r="W120" i="2"/>
  <c r="O117" i="2"/>
  <c r="W121" i="2"/>
  <c r="P103" i="2"/>
  <c r="P117" i="2"/>
  <c r="X120" i="2"/>
  <c r="O104" i="2"/>
  <c r="O118" i="2"/>
  <c r="S64" i="2"/>
  <c r="S71" i="2"/>
  <c r="Y121" i="2"/>
  <c r="P119" i="2"/>
  <c r="P105" i="2"/>
  <c r="S72" i="2"/>
  <c r="S65" i="2"/>
  <c r="N104" i="2"/>
  <c r="X119" i="2"/>
  <c r="N118" i="2"/>
  <c r="U84" i="2"/>
  <c r="U77" i="2"/>
  <c r="O105" i="2"/>
  <c r="Y120" i="2"/>
  <c r="O119" i="2"/>
  <c r="U85" i="2"/>
  <c r="U78" i="2"/>
  <c r="N97" i="2"/>
  <c r="N90" i="2"/>
  <c r="P117" i="1"/>
  <c r="W121" i="1"/>
  <c r="N118" i="1"/>
  <c r="X119" i="1"/>
  <c r="O118" i="1"/>
  <c r="X120" i="1"/>
  <c r="O117" i="1"/>
  <c r="W120" i="1"/>
  <c r="P118" i="1"/>
  <c r="X121" i="1"/>
  <c r="N119" i="1"/>
  <c r="Y119" i="1"/>
  <c r="O119" i="1"/>
  <c r="Y120" i="1"/>
  <c r="U84" i="1"/>
  <c r="U77" i="1"/>
  <c r="U78" i="1"/>
  <c r="U85" i="1"/>
  <c r="P103" i="1"/>
  <c r="P125" i="1"/>
  <c r="P141" i="1"/>
  <c r="P147" i="1" s="1"/>
  <c r="S72" i="1"/>
  <c r="S65" i="1"/>
  <c r="N104" i="1"/>
  <c r="P104" i="1"/>
  <c r="N105" i="1"/>
  <c r="O104" i="1"/>
  <c r="O103" i="1"/>
  <c r="S64" i="1"/>
  <c r="S71" i="1"/>
  <c r="O105" i="1"/>
  <c r="U86" i="1"/>
  <c r="U79" i="1"/>
  <c r="S73" i="1"/>
  <c r="S66" i="1"/>
  <c r="N90" i="1"/>
  <c r="N97" i="1"/>
  <c r="S79" i="2" l="1"/>
  <c r="S86" i="2"/>
  <c r="U91" i="2"/>
  <c r="U98" i="2"/>
  <c r="O140" i="2"/>
  <c r="O146" i="2" s="1"/>
  <c r="O124" i="2"/>
  <c r="O141" i="2"/>
  <c r="O147" i="2" s="1"/>
  <c r="O125" i="2"/>
  <c r="U97" i="2"/>
  <c r="U90" i="2"/>
  <c r="N141" i="2"/>
  <c r="N147" i="2" s="1"/>
  <c r="N125" i="2"/>
  <c r="T79" i="2"/>
  <c r="P139" i="2"/>
  <c r="P145" i="2" s="1"/>
  <c r="P123" i="2"/>
  <c r="P125" i="2"/>
  <c r="P141" i="2"/>
  <c r="P147" i="2" s="1"/>
  <c r="N117" i="2"/>
  <c r="N103" i="2"/>
  <c r="W119" i="2"/>
  <c r="N124" i="2"/>
  <c r="N140" i="2"/>
  <c r="N146" i="2" s="1"/>
  <c r="S85" i="2"/>
  <c r="S78" i="2"/>
  <c r="T78" i="2" s="1"/>
  <c r="S84" i="2"/>
  <c r="S77" i="2"/>
  <c r="T77" i="2" s="1"/>
  <c r="O123" i="2"/>
  <c r="O139" i="2"/>
  <c r="O145" i="2" s="1"/>
  <c r="P124" i="2"/>
  <c r="P140" i="2"/>
  <c r="P146" i="2" s="1"/>
  <c r="U92" i="2"/>
  <c r="U99" i="2"/>
  <c r="N117" i="1"/>
  <c r="W119" i="1"/>
  <c r="O139" i="1"/>
  <c r="O145" i="1" s="1"/>
  <c r="O123" i="1"/>
  <c r="N141" i="1"/>
  <c r="N147" i="1" s="1"/>
  <c r="N125" i="1"/>
  <c r="N124" i="1"/>
  <c r="N140" i="1"/>
  <c r="N146" i="1" s="1"/>
  <c r="S79" i="1"/>
  <c r="T79" i="1" s="1"/>
  <c r="S86" i="1"/>
  <c r="O125" i="1"/>
  <c r="O141" i="1"/>
  <c r="O147" i="1" s="1"/>
  <c r="U91" i="1"/>
  <c r="U98" i="1"/>
  <c r="N103" i="1"/>
  <c r="S84" i="1"/>
  <c r="S77" i="1"/>
  <c r="T77" i="1" s="1"/>
  <c r="O140" i="1"/>
  <c r="O146" i="1" s="1"/>
  <c r="O124" i="1"/>
  <c r="P139" i="1"/>
  <c r="P145" i="1" s="1"/>
  <c r="P123" i="1"/>
  <c r="U92" i="1"/>
  <c r="U99" i="1"/>
  <c r="P140" i="1"/>
  <c r="P146" i="1" s="1"/>
  <c r="P124" i="1"/>
  <c r="S78" i="1"/>
  <c r="T78" i="1" s="1"/>
  <c r="S85" i="1"/>
  <c r="U90" i="1"/>
  <c r="U97" i="1"/>
  <c r="N139" i="2" l="1"/>
  <c r="N123" i="2"/>
  <c r="S90" i="2"/>
  <c r="T90" i="2" s="1"/>
  <c r="S97" i="2"/>
  <c r="S99" i="2"/>
  <c r="S92" i="2"/>
  <c r="T92" i="2" s="1"/>
  <c r="U119" i="2"/>
  <c r="U105" i="2"/>
  <c r="U117" i="2"/>
  <c r="U103" i="2"/>
  <c r="S91" i="2"/>
  <c r="T91" i="2" s="1"/>
  <c r="S98" i="2"/>
  <c r="U118" i="2"/>
  <c r="U104" i="2"/>
  <c r="S91" i="1"/>
  <c r="T91" i="1" s="1"/>
  <c r="S98" i="1"/>
  <c r="U105" i="1"/>
  <c r="U119" i="1"/>
  <c r="S97" i="1"/>
  <c r="S90" i="1"/>
  <c r="T90" i="1" s="1"/>
  <c r="U103" i="1"/>
  <c r="U117" i="1"/>
  <c r="S92" i="1"/>
  <c r="T92" i="1" s="1"/>
  <c r="S99" i="1"/>
  <c r="N123" i="1"/>
  <c r="N139" i="1"/>
  <c r="N145" i="1" s="1"/>
  <c r="U104" i="1"/>
  <c r="U118" i="1"/>
  <c r="S118" i="2" l="1"/>
  <c r="S104" i="2"/>
  <c r="T104" i="2" s="1"/>
  <c r="U141" i="2"/>
  <c r="U147" i="2" s="1"/>
  <c r="U125" i="2"/>
  <c r="S117" i="2"/>
  <c r="S103" i="2"/>
  <c r="T103" i="2" s="1"/>
  <c r="U140" i="2"/>
  <c r="U146" i="2" s="1"/>
  <c r="U124" i="2"/>
  <c r="U123" i="2"/>
  <c r="U139" i="2"/>
  <c r="U145" i="2" s="1"/>
  <c r="S119" i="2"/>
  <c r="S105" i="2"/>
  <c r="T105" i="2" s="1"/>
  <c r="K90" i="2" a="1"/>
  <c r="N145" i="2"/>
  <c r="K90" i="1" a="1"/>
  <c r="L90" i="1" s="1"/>
  <c r="U125" i="1"/>
  <c r="U141" i="1"/>
  <c r="U147" i="1" s="1"/>
  <c r="U123" i="1"/>
  <c r="U139" i="1"/>
  <c r="U145" i="1" s="1"/>
  <c r="S104" i="1"/>
  <c r="T104" i="1" s="1"/>
  <c r="S118" i="1"/>
  <c r="S105" i="1"/>
  <c r="T105" i="1" s="1"/>
  <c r="S119" i="1"/>
  <c r="U140" i="1"/>
  <c r="U146" i="1" s="1"/>
  <c r="U124" i="1"/>
  <c r="S103" i="1"/>
  <c r="T103" i="1" s="1"/>
  <c r="S117" i="1"/>
  <c r="K103" i="2" l="1" a="1"/>
  <c r="M92" i="2"/>
  <c r="L91" i="2"/>
  <c r="K90" i="2"/>
  <c r="L92" i="2"/>
  <c r="K91" i="2"/>
  <c r="K92" i="2"/>
  <c r="M90" i="2"/>
  <c r="M91" i="2"/>
  <c r="L90" i="2"/>
  <c r="S141" i="2"/>
  <c r="S147" i="2" s="1"/>
  <c r="T147" i="2" s="1"/>
  <c r="S125" i="2"/>
  <c r="T125" i="2" s="1"/>
  <c r="Y123" i="2" s="1"/>
  <c r="Y145" i="2" s="1"/>
  <c r="S123" i="2"/>
  <c r="T123" i="2" s="1"/>
  <c r="S139" i="2"/>
  <c r="S145" i="2" s="1"/>
  <c r="T145" i="2" s="1"/>
  <c r="S140" i="2"/>
  <c r="S146" i="2" s="1"/>
  <c r="T146" i="2" s="1"/>
  <c r="S124" i="2"/>
  <c r="T124" i="2" s="1"/>
  <c r="X123" i="2" s="1"/>
  <c r="X145" i="2" s="1"/>
  <c r="L92" i="1"/>
  <c r="M92" i="1"/>
  <c r="L91" i="1"/>
  <c r="K90" i="1"/>
  <c r="K92" i="1"/>
  <c r="M90" i="1"/>
  <c r="K91" i="1"/>
  <c r="M91" i="1"/>
  <c r="S124" i="1"/>
  <c r="T124" i="1" s="1"/>
  <c r="X123" i="1" s="1"/>
  <c r="X145" i="1" s="1"/>
  <c r="S140" i="1"/>
  <c r="S146" i="1" s="1"/>
  <c r="T146" i="1" s="1"/>
  <c r="S123" i="1"/>
  <c r="T123" i="1" s="1"/>
  <c r="S139" i="1"/>
  <c r="S145" i="1" s="1"/>
  <c r="T145" i="1" s="1"/>
  <c r="K103" i="1" a="1"/>
  <c r="S125" i="1"/>
  <c r="T125" i="1" s="1"/>
  <c r="Y123" i="1" s="1"/>
  <c r="Y145" i="1" s="1"/>
  <c r="S141" i="1"/>
  <c r="S147" i="1" s="1"/>
  <c r="T147" i="1" s="1"/>
  <c r="W123" i="2" l="1"/>
  <c r="W145" i="2" s="1"/>
  <c r="K123" i="2" a="1"/>
  <c r="Q128" i="2" a="1"/>
  <c r="K145" i="2" a="1"/>
  <c r="R139" i="2"/>
  <c r="Q150" i="2" a="1"/>
  <c r="M104" i="2"/>
  <c r="N110" i="2" s="1"/>
  <c r="L103" i="2"/>
  <c r="M109" i="2" s="1"/>
  <c r="K105" i="2"/>
  <c r="L111" i="2" s="1"/>
  <c r="K103" i="2"/>
  <c r="L109" i="2" s="1"/>
  <c r="L104" i="2"/>
  <c r="M110" i="2" s="1"/>
  <c r="M105" i="2"/>
  <c r="N111" i="2" s="1"/>
  <c r="K104" i="2"/>
  <c r="L110" i="2" s="1"/>
  <c r="L105" i="2"/>
  <c r="M111" i="2" s="1"/>
  <c r="M103" i="2"/>
  <c r="N109" i="2" s="1"/>
  <c r="Q128" i="1" a="1"/>
  <c r="Q150" i="1" a="1"/>
  <c r="Q150" i="1" s="1"/>
  <c r="R150" i="1" s="1"/>
  <c r="K123" i="1" a="1"/>
  <c r="W123" i="1"/>
  <c r="W145" i="1" s="1"/>
  <c r="R139" i="1"/>
  <c r="K145" i="1" a="1"/>
  <c r="M105" i="1"/>
  <c r="N111" i="1" s="1"/>
  <c r="M104" i="1"/>
  <c r="N110" i="1" s="1"/>
  <c r="L105" i="1"/>
  <c r="M111" i="1" s="1"/>
  <c r="K105" i="1"/>
  <c r="L111" i="1" s="1"/>
  <c r="L104" i="1"/>
  <c r="M110" i="1" s="1"/>
  <c r="L103" i="1"/>
  <c r="M109" i="1" s="1"/>
  <c r="K104" i="1"/>
  <c r="L110" i="1" s="1"/>
  <c r="M103" i="1"/>
  <c r="N109" i="1" s="1"/>
  <c r="K103" i="1"/>
  <c r="L109" i="1" s="1"/>
  <c r="M146" i="2" l="1"/>
  <c r="N152" i="2" s="1"/>
  <c r="L145" i="2"/>
  <c r="M151" i="2" s="1"/>
  <c r="M147" i="2"/>
  <c r="N153" i="2" s="1"/>
  <c r="K146" i="2"/>
  <c r="L152" i="2" s="1"/>
  <c r="L147" i="2"/>
  <c r="M153" i="2" s="1"/>
  <c r="M145" i="2"/>
  <c r="N151" i="2" s="1"/>
  <c r="K147" i="2"/>
  <c r="L153" i="2" s="1"/>
  <c r="K145" i="2"/>
  <c r="L151" i="2" s="1"/>
  <c r="L146" i="2"/>
  <c r="M152" i="2" s="1"/>
  <c r="Q130" i="2"/>
  <c r="R130" i="2" s="1"/>
  <c r="Q119" i="2" s="1"/>
  <c r="Q141" i="2" s="1"/>
  <c r="Q129" i="2"/>
  <c r="R129" i="2" s="1"/>
  <c r="Q118" i="2" s="1"/>
  <c r="Q140" i="2" s="1"/>
  <c r="Q128" i="2"/>
  <c r="R128" i="2" s="1"/>
  <c r="Q117" i="2" s="1"/>
  <c r="Q139" i="2" s="1"/>
  <c r="Q152" i="2"/>
  <c r="R152" i="2" s="1"/>
  <c r="Q151" i="2"/>
  <c r="R151" i="2" s="1"/>
  <c r="Q150" i="2"/>
  <c r="R150" i="2" s="1"/>
  <c r="K125" i="2"/>
  <c r="L131" i="2" s="1"/>
  <c r="M123" i="2"/>
  <c r="N129" i="2" s="1"/>
  <c r="L125" i="2"/>
  <c r="M131" i="2" s="1"/>
  <c r="L123" i="2"/>
  <c r="M129" i="2" s="1"/>
  <c r="M124" i="2"/>
  <c r="N130" i="2" s="1"/>
  <c r="K123" i="2"/>
  <c r="L129" i="2" s="1"/>
  <c r="L124" i="2"/>
  <c r="M130" i="2" s="1"/>
  <c r="M125" i="2"/>
  <c r="N131" i="2" s="1"/>
  <c r="K124" i="2"/>
  <c r="L130" i="2" s="1"/>
  <c r="Q128" i="1"/>
  <c r="R128" i="1" s="1"/>
  <c r="Q117" i="1" s="1"/>
  <c r="Q139" i="1" s="1"/>
  <c r="Q129" i="1"/>
  <c r="R129" i="1" s="1"/>
  <c r="Q118" i="1" s="1"/>
  <c r="Q140" i="1" s="1"/>
  <c r="Q130" i="1"/>
  <c r="R130" i="1" s="1"/>
  <c r="Q119" i="1" s="1"/>
  <c r="Q141" i="1" s="1"/>
  <c r="Q151" i="1"/>
  <c r="R151" i="1" s="1"/>
  <c r="Q152" i="1"/>
  <c r="R152" i="1" s="1"/>
  <c r="L147" i="1"/>
  <c r="M153" i="1" s="1"/>
  <c r="K146" i="1"/>
  <c r="L152" i="1" s="1"/>
  <c r="M147" i="1"/>
  <c r="N153" i="1" s="1"/>
  <c r="K147" i="1"/>
  <c r="L153" i="1" s="1"/>
  <c r="L145" i="1"/>
  <c r="M151" i="1" s="1"/>
  <c r="L146" i="1"/>
  <c r="M152" i="1" s="1"/>
  <c r="K145" i="1"/>
  <c r="L151" i="1" s="1"/>
  <c r="M145" i="1"/>
  <c r="N151" i="1" s="1"/>
  <c r="M146" i="1"/>
  <c r="N152" i="1" s="1"/>
  <c r="L125" i="1"/>
  <c r="M131" i="1" s="1"/>
  <c r="M124" i="1"/>
  <c r="N130" i="1" s="1"/>
  <c r="K123" i="1"/>
  <c r="L129" i="1" s="1"/>
  <c r="M123" i="1"/>
  <c r="N129" i="1" s="1"/>
  <c r="K124" i="1"/>
  <c r="L130" i="1" s="1"/>
  <c r="L123" i="1"/>
  <c r="M129" i="1" s="1"/>
  <c r="K125" i="1"/>
  <c r="L131" i="1" s="1"/>
  <c r="M125" i="1"/>
  <c r="N131" i="1" s="1"/>
  <c r="L124" i="1"/>
  <c r="M130" i="1" s="1"/>
  <c r="E129" i="2" l="1" a="1"/>
  <c r="F132" i="2" s="1"/>
  <c r="I132" i="2" s="1"/>
  <c r="F120" i="2" s="1"/>
  <c r="E151" i="2" a="1"/>
  <c r="H139" i="2"/>
  <c r="J139" i="2"/>
  <c r="I139" i="2"/>
  <c r="H139" i="1"/>
  <c r="E151" i="1" a="1"/>
  <c r="I139" i="1"/>
  <c r="E129" i="1" a="1"/>
  <c r="J139" i="1"/>
  <c r="F130" i="2" l="1"/>
  <c r="I130" i="2" s="1"/>
  <c r="F118" i="2" s="1"/>
  <c r="G132" i="2"/>
  <c r="J132" i="2" s="1"/>
  <c r="G120" i="2" s="1"/>
  <c r="G131" i="2"/>
  <c r="J131" i="2" s="1"/>
  <c r="G119" i="2" s="1"/>
  <c r="E132" i="2"/>
  <c r="H132" i="2" s="1"/>
  <c r="E120" i="2" s="1"/>
  <c r="F129" i="2"/>
  <c r="I129" i="2" s="1"/>
  <c r="F117" i="2" s="1"/>
  <c r="G129" i="2"/>
  <c r="J129" i="2" s="1"/>
  <c r="G117" i="2" s="1"/>
  <c r="E129" i="2"/>
  <c r="H129" i="2" s="1"/>
  <c r="E117" i="2" s="1"/>
  <c r="F131" i="2"/>
  <c r="I131" i="2" s="1"/>
  <c r="F119" i="2" s="1"/>
  <c r="E131" i="2"/>
  <c r="H131" i="2" s="1"/>
  <c r="E119" i="2" s="1"/>
  <c r="G130" i="2"/>
  <c r="J130" i="2" s="1"/>
  <c r="G118" i="2" s="1"/>
  <c r="E130" i="2"/>
  <c r="H130" i="2" s="1"/>
  <c r="E118" i="2" s="1"/>
  <c r="E154" i="2"/>
  <c r="G152" i="2"/>
  <c r="F151" i="2"/>
  <c r="F154" i="2"/>
  <c r="I154" i="2" s="1"/>
  <c r="F142" i="2" s="1"/>
  <c r="F152" i="2"/>
  <c r="G153" i="2"/>
  <c r="E152" i="2"/>
  <c r="F153" i="2"/>
  <c r="G151" i="2"/>
  <c r="G154" i="2"/>
  <c r="E153" i="2"/>
  <c r="E151" i="2"/>
  <c r="G132" i="1"/>
  <c r="F129" i="1"/>
  <c r="F130" i="1"/>
  <c r="E130" i="1"/>
  <c r="E132" i="1"/>
  <c r="F132" i="1"/>
  <c r="F131" i="1"/>
  <c r="G129" i="1"/>
  <c r="G130" i="1"/>
  <c r="E129" i="1"/>
  <c r="E131" i="1"/>
  <c r="G131" i="1"/>
  <c r="E153" i="1"/>
  <c r="G152" i="1"/>
  <c r="E154" i="1"/>
  <c r="F151" i="1"/>
  <c r="F154" i="1"/>
  <c r="F153" i="1"/>
  <c r="E151" i="1"/>
  <c r="F152" i="1"/>
  <c r="G154" i="1"/>
  <c r="G151" i="1"/>
  <c r="E152" i="1"/>
  <c r="G153" i="1"/>
  <c r="H151" i="2" l="1"/>
  <c r="E139" i="2" s="1"/>
  <c r="H153" i="2"/>
  <c r="E141" i="2" s="1"/>
  <c r="I151" i="2"/>
  <c r="F139" i="2" s="1"/>
  <c r="J153" i="2"/>
  <c r="G141" i="2" s="1"/>
  <c r="H154" i="2"/>
  <c r="E142" i="2" s="1"/>
  <c r="J154" i="2"/>
  <c r="G142" i="2" s="1"/>
  <c r="J151" i="2"/>
  <c r="G139" i="2" s="1"/>
  <c r="I152" i="2"/>
  <c r="F140" i="2" s="1"/>
  <c r="I153" i="2"/>
  <c r="F141" i="2" s="1"/>
  <c r="J152" i="2"/>
  <c r="G140" i="2" s="1"/>
  <c r="H152" i="2"/>
  <c r="E140" i="2" s="1"/>
  <c r="H129" i="1"/>
  <c r="E117" i="1" s="1"/>
  <c r="H151" i="1" s="1"/>
  <c r="E139" i="1" s="1"/>
  <c r="I132" i="1"/>
  <c r="F120" i="1" s="1"/>
  <c r="I154" i="1" s="1"/>
  <c r="F142" i="1" s="1"/>
  <c r="I129" i="1"/>
  <c r="F117" i="1" s="1"/>
  <c r="I151" i="1" s="1"/>
  <c r="F139" i="1" s="1"/>
  <c r="J130" i="1"/>
  <c r="G118" i="1" s="1"/>
  <c r="J152" i="1" s="1"/>
  <c r="G140" i="1" s="1"/>
  <c r="H132" i="1"/>
  <c r="E120" i="1" s="1"/>
  <c r="H154" i="1" s="1"/>
  <c r="E142" i="1" s="1"/>
  <c r="J132" i="1"/>
  <c r="G120" i="1" s="1"/>
  <c r="J154" i="1" s="1"/>
  <c r="G142" i="1" s="1"/>
  <c r="J131" i="1"/>
  <c r="G119" i="1" s="1"/>
  <c r="J153" i="1" s="1"/>
  <c r="G141" i="1" s="1"/>
  <c r="J129" i="1"/>
  <c r="G117" i="1" s="1"/>
  <c r="J151" i="1" s="1"/>
  <c r="G139" i="1" s="1"/>
  <c r="H130" i="1"/>
  <c r="E118" i="1" s="1"/>
  <c r="H152" i="1" s="1"/>
  <c r="E140" i="1" s="1"/>
  <c r="H131" i="1"/>
  <c r="E119" i="1" s="1"/>
  <c r="H153" i="1" s="1"/>
  <c r="E141" i="1" s="1"/>
  <c r="I131" i="1"/>
  <c r="F119" i="1" s="1"/>
  <c r="I153" i="1" s="1"/>
  <c r="F141" i="1" s="1"/>
  <c r="I130" i="1"/>
  <c r="F118" i="1" s="1"/>
  <c r="I152" i="1" s="1"/>
  <c r="F140" i="1" s="1"/>
</calcChain>
</file>

<file path=xl/sharedStrings.xml><?xml version="1.0" encoding="utf-8"?>
<sst xmlns="http://schemas.openxmlformats.org/spreadsheetml/2006/main" count="707" uniqueCount="55">
  <si>
    <t>X</t>
  </si>
  <si>
    <t>wh</t>
  </si>
  <si>
    <t>bh</t>
  </si>
  <si>
    <t>hidden_layer_input</t>
  </si>
  <si>
    <t>hidden_layer_activations</t>
  </si>
  <si>
    <t>wout</t>
  </si>
  <si>
    <t>bout</t>
  </si>
  <si>
    <t>output</t>
  </si>
  <si>
    <t>y</t>
  </si>
  <si>
    <t>E</t>
  </si>
  <si>
    <t>Step 2</t>
  </si>
  <si>
    <t>Step 3</t>
  </si>
  <si>
    <t>Step 4</t>
  </si>
  <si>
    <t>Step 5</t>
  </si>
  <si>
    <t>Step 6</t>
  </si>
  <si>
    <t>Slope Hidden Layer</t>
  </si>
  <si>
    <t>Slope 
Output</t>
  </si>
  <si>
    <t>Step 7</t>
  </si>
  <si>
    <t>delta 
output</t>
  </si>
  <si>
    <t>Step 8</t>
  </si>
  <si>
    <t>Error at hidden layer</t>
  </si>
  <si>
    <t>Step 9</t>
  </si>
  <si>
    <t>delta hidden layer</t>
  </si>
  <si>
    <t>Step 10</t>
  </si>
  <si>
    <t>Learning Rate</t>
  </si>
  <si>
    <t>Step 11</t>
  </si>
  <si>
    <t>Step 0:</t>
  </si>
  <si>
    <t>Read input and output</t>
  </si>
  <si>
    <t>Step 1:</t>
  </si>
  <si>
    <t>Initialize weights and biases with random values (There are methods to initialize weights and biases but for now initialize with random values)</t>
  </si>
  <si>
    <t>Calculate hidden layer input:</t>
  </si>
  <si>
    <t>hidden_layer_input= matrix_dot_product(X,wh) + bh</t>
  </si>
  <si>
    <t>Perform non-linear transformation on hidden linear input</t>
  </si>
  <si>
    <t>hiddenlayer_activations = sigmoid(hidden_layer_input)</t>
  </si>
  <si>
    <t>Perform linear and non-linear transformation of hidden layer activation at output layer</t>
  </si>
  <si>
    <t>output_layer_input = matrix_dot_product (hiddenlayer_activations * wout ) + bout</t>
  </si>
  <si>
    <t>output = sigmoid(output_layer_input)</t>
  </si>
  <si>
    <t>Calculate gradient of Error(E) at output layer</t>
  </si>
  <si>
    <t>E = y-output</t>
  </si>
  <si>
    <t>Compute slope at output and hidden layer</t>
  </si>
  <si>
    <t>Slope_output_layer= derivatives_sigmoid(output)</t>
  </si>
  <si>
    <t>Slope_hidden_layer = derivatives_sigmoid(hiddenlayer_activations)</t>
  </si>
  <si>
    <t>Compute delta at output layer</t>
  </si>
  <si>
    <t xml:space="preserve">d_output = E * slope_output_layer*lr
</t>
  </si>
  <si>
    <t>Calculate Error at hidden layer</t>
  </si>
  <si>
    <t>Error_at_hidden_layer = matrix_dot_product(d_output, wout.Transpose)</t>
  </si>
  <si>
    <t>Compute delta at hidden layer</t>
  </si>
  <si>
    <t>d_hiddenlayer = Error_at_hidden_layer * slope_hidden_layer</t>
  </si>
  <si>
    <t>Update weight at both output and hidden layer</t>
  </si>
  <si>
    <t>wout = wout + matrix_dot_product(hiddenlayer_activations.Transpose, d_output)*learning_rate</t>
  </si>
  <si>
    <t>wh =  wh+ matrix_dot_product(X.Transpose,d_hiddenlayer)*learning_rate</t>
  </si>
  <si>
    <t>Update biases at both output and hidden layer</t>
  </si>
  <si>
    <t>bh = bh + sum(d_hiddenlayer, axis=0) * learning_rate</t>
  </si>
  <si>
    <t>bout = bout + sum(d_output, axis=0)*learning_rate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</si>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</sst>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/>
    <xf numFmtId="0" fontId="0" fillId="0" borderId="1" xfId="0" applyFill="1" applyBorder="1" applyAlignment="1">
      <alignment horizontal="center" wrapText="1"/>
    </xf>
    <xf numFmtId="164" fontId="0" fillId="2" borderId="1" xfId="0" applyNumberFormat="1" applyFill="1" applyBorder="1"/>
    <xf numFmtId="164" fontId="0" fillId="3" borderId="1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0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11" xfId="0" applyFill="1" applyBorder="1"/>
    <xf numFmtId="164" fontId="0" fillId="0" borderId="1" xfId="0" applyNumberForma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0" xfId="0" applyNumberFormat="1" applyFill="1"/>
    <xf numFmtId="2" fontId="0" fillId="0" borderId="0" xfId="0" applyNumberFormat="1" applyFill="1" applyBorder="1"/>
    <xf numFmtId="2" fontId="0" fillId="0" borderId="0" xfId="0" applyNumberFormat="1" applyFill="1"/>
    <xf numFmtId="164" fontId="0" fillId="0" borderId="1" xfId="0" applyNumberForma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1" fillId="0" borderId="0" xfId="0" applyFo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0" fillId="0" borderId="1" xfId="0" applyFill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0A92-067B-4BA6-BA23-092282BE8950}">
  <sheetPr>
    <pageSetUpPr fitToPage="1"/>
  </sheetPr>
  <dimension ref="A1:AA155"/>
  <sheetViews>
    <sheetView tabSelected="1" topLeftCell="A49" zoomScale="85" zoomScaleNormal="85" workbookViewId="0">
      <selection activeCell="AD138" sqref="AD138"/>
    </sheetView>
  </sheetViews>
  <sheetFormatPr defaultRowHeight="14.5" x14ac:dyDescent="0.35"/>
  <cols>
    <col min="1" max="1" width="7.453125" customWidth="1"/>
    <col min="2" max="3" width="6.7265625" customWidth="1"/>
    <col min="4" max="4" width="6.54296875" customWidth="1"/>
    <col min="5" max="5" width="7.81640625" customWidth="1"/>
    <col min="6" max="6" width="7.36328125" customWidth="1"/>
    <col min="7" max="7" width="7" customWidth="1"/>
    <col min="8" max="8" width="7.54296875" customWidth="1"/>
    <col min="9" max="9" width="7.81640625" customWidth="1"/>
    <col min="10" max="10" width="7.90625" customWidth="1"/>
    <col min="20" max="20" width="7.54296875" customWidth="1"/>
  </cols>
  <sheetData>
    <row r="1" spans="1:21" x14ac:dyDescent="0.35">
      <c r="A1" s="66" t="s">
        <v>26</v>
      </c>
      <c r="B1" t="s">
        <v>27</v>
      </c>
    </row>
    <row r="2" spans="1:21" s="5" customFormat="1" x14ac:dyDescent="0.35">
      <c r="A2" s="87" t="s">
        <v>0</v>
      </c>
      <c r="B2" s="88"/>
      <c r="C2" s="88"/>
      <c r="D2" s="89"/>
      <c r="E2" s="96" t="s">
        <v>1</v>
      </c>
      <c r="F2" s="97"/>
      <c r="G2" s="98"/>
      <c r="H2" s="96" t="s">
        <v>2</v>
      </c>
      <c r="I2" s="97"/>
      <c r="J2" s="98"/>
      <c r="K2" s="96" t="s">
        <v>3</v>
      </c>
      <c r="L2" s="97"/>
      <c r="M2" s="98"/>
      <c r="N2" s="96" t="s">
        <v>4</v>
      </c>
      <c r="O2" s="97"/>
      <c r="P2" s="98"/>
      <c r="Q2" s="4" t="s">
        <v>5</v>
      </c>
      <c r="R2" s="4" t="s">
        <v>6</v>
      </c>
      <c r="S2" s="4" t="s">
        <v>7</v>
      </c>
      <c r="T2" s="8" t="s">
        <v>8</v>
      </c>
      <c r="U2" s="4" t="s">
        <v>9</v>
      </c>
    </row>
    <row r="3" spans="1:21" s="3" customFormat="1" x14ac:dyDescent="0.35">
      <c r="A3" s="7">
        <v>1</v>
      </c>
      <c r="B3" s="7">
        <v>0</v>
      </c>
      <c r="C3" s="7">
        <v>1</v>
      </c>
      <c r="D3" s="7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7">
        <v>1</v>
      </c>
      <c r="U3" s="2"/>
    </row>
    <row r="4" spans="1:21" s="3" customFormat="1" x14ac:dyDescent="0.35">
      <c r="A4" s="7">
        <v>1</v>
      </c>
      <c r="B4" s="7">
        <v>0</v>
      </c>
      <c r="C4" s="7">
        <v>1</v>
      </c>
      <c r="D4" s="7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>
        <v>1</v>
      </c>
      <c r="U4" s="2"/>
    </row>
    <row r="5" spans="1:21" s="3" customFormat="1" x14ac:dyDescent="0.35">
      <c r="A5" s="7">
        <v>0</v>
      </c>
      <c r="B5" s="7">
        <v>1</v>
      </c>
      <c r="C5" s="7">
        <v>0</v>
      </c>
      <c r="D5" s="7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7">
        <v>0</v>
      </c>
      <c r="U5" s="2"/>
    </row>
    <row r="7" spans="1:21" x14ac:dyDescent="0.35">
      <c r="A7" s="66" t="s">
        <v>28</v>
      </c>
      <c r="B7" t="s">
        <v>29</v>
      </c>
    </row>
    <row r="8" spans="1:21" s="5" customFormat="1" x14ac:dyDescent="0.35">
      <c r="A8" s="96" t="s">
        <v>0</v>
      </c>
      <c r="B8" s="97"/>
      <c r="C8" s="97"/>
      <c r="D8" s="98"/>
      <c r="E8" s="87" t="s">
        <v>1</v>
      </c>
      <c r="F8" s="88"/>
      <c r="G8" s="89"/>
      <c r="H8" s="96" t="s">
        <v>2</v>
      </c>
      <c r="I8" s="97"/>
      <c r="J8" s="98"/>
      <c r="K8" s="96" t="s">
        <v>3</v>
      </c>
      <c r="L8" s="97"/>
      <c r="M8" s="98"/>
      <c r="N8" s="96" t="s">
        <v>4</v>
      </c>
      <c r="O8" s="97"/>
      <c r="P8" s="98"/>
      <c r="Q8" s="8" t="s">
        <v>5</v>
      </c>
      <c r="R8" s="8" t="s">
        <v>6</v>
      </c>
      <c r="S8" s="4" t="s">
        <v>7</v>
      </c>
      <c r="T8" s="4" t="s">
        <v>8</v>
      </c>
      <c r="U8" s="4" t="s">
        <v>9</v>
      </c>
    </row>
    <row r="9" spans="1:21" s="3" customFormat="1" x14ac:dyDescent="0.35">
      <c r="A9" s="2">
        <v>1</v>
      </c>
      <c r="B9" s="2">
        <v>0</v>
      </c>
      <c r="C9" s="2">
        <v>1</v>
      </c>
      <c r="D9" s="2">
        <v>0</v>
      </c>
      <c r="E9" s="9">
        <f ca="1">RAND()</f>
        <v>0.52003841537450513</v>
      </c>
      <c r="F9" s="9">
        <f t="shared" ref="F9:J12" ca="1" si="0">RAND()</f>
        <v>0.93595513337987624</v>
      </c>
      <c r="G9" s="9">
        <f ca="1">RAND()</f>
        <v>0.79976285837652372</v>
      </c>
      <c r="H9" s="9">
        <f t="shared" ca="1" si="0"/>
        <v>0.85104394476756529</v>
      </c>
      <c r="I9" s="9">
        <f t="shared" ca="1" si="0"/>
        <v>0.57108061318518444</v>
      </c>
      <c r="J9" s="9">
        <f t="shared" ca="1" si="0"/>
        <v>0.38332950618703387</v>
      </c>
      <c r="K9" s="6"/>
      <c r="L9" s="6"/>
      <c r="M9" s="6"/>
      <c r="N9" s="6"/>
      <c r="O9" s="6"/>
      <c r="P9" s="6"/>
      <c r="Q9" s="9">
        <f ca="1">RAND()</f>
        <v>0.80542541517579491</v>
      </c>
      <c r="R9" s="9">
        <f ca="1">RAND()</f>
        <v>0.59703105363361597</v>
      </c>
      <c r="S9" s="6"/>
      <c r="T9" s="2">
        <v>1</v>
      </c>
      <c r="U9" s="6"/>
    </row>
    <row r="10" spans="1:21" s="3" customFormat="1" x14ac:dyDescent="0.35">
      <c r="A10" s="2">
        <v>1</v>
      </c>
      <c r="B10" s="2">
        <v>0</v>
      </c>
      <c r="C10" s="2">
        <v>1</v>
      </c>
      <c r="D10" s="2">
        <v>1</v>
      </c>
      <c r="E10" s="9">
        <f t="shared" ref="E10:E12" ca="1" si="1">RAND()</f>
        <v>0.68474855721954087</v>
      </c>
      <c r="F10" s="9">
        <f t="shared" ca="1" si="0"/>
        <v>0.13045703890110394</v>
      </c>
      <c r="G10" s="9">
        <f t="shared" ca="1" si="0"/>
        <v>0.83734178311524099</v>
      </c>
      <c r="H10" s="13"/>
      <c r="I10" s="13"/>
      <c r="J10" s="13"/>
      <c r="K10" s="6"/>
      <c r="L10" s="6"/>
      <c r="M10" s="6"/>
      <c r="N10" s="6"/>
      <c r="O10" s="6"/>
      <c r="P10" s="6"/>
      <c r="Q10" s="9">
        <f t="shared" ref="Q10" ca="1" si="2">RAND()</f>
        <v>0.36475174605375527</v>
      </c>
      <c r="R10" s="14"/>
      <c r="S10" s="12"/>
      <c r="T10" s="2">
        <v>1</v>
      </c>
      <c r="U10" s="6"/>
    </row>
    <row r="11" spans="1:21" s="3" customFormat="1" x14ac:dyDescent="0.35">
      <c r="A11" s="2">
        <v>0</v>
      </c>
      <c r="B11" s="2">
        <v>1</v>
      </c>
      <c r="C11" s="2">
        <v>0</v>
      </c>
      <c r="D11" s="2">
        <v>1</v>
      </c>
      <c r="E11" s="9">
        <f t="shared" ca="1" si="1"/>
        <v>0.22364289828382655</v>
      </c>
      <c r="F11" s="9">
        <f t="shared" ca="1" si="0"/>
        <v>0.92090676126731275</v>
      </c>
      <c r="G11" s="9">
        <f t="shared" ca="1" si="0"/>
        <v>0.22356342784924688</v>
      </c>
      <c r="H11" s="13"/>
      <c r="I11" s="13"/>
      <c r="J11" s="13"/>
      <c r="K11" s="6"/>
      <c r="L11" s="6"/>
      <c r="M11" s="6"/>
      <c r="N11" s="6"/>
      <c r="O11" s="6"/>
      <c r="P11" s="6"/>
      <c r="Q11" s="9">
        <f ca="1">RAND()</f>
        <v>0.99956296734857408</v>
      </c>
      <c r="R11" s="15"/>
      <c r="S11" s="12"/>
      <c r="T11" s="2">
        <v>0</v>
      </c>
      <c r="U11" s="6"/>
    </row>
    <row r="12" spans="1:21" s="3" customFormat="1" x14ac:dyDescent="0.35">
      <c r="E12" s="9">
        <f t="shared" ca="1" si="1"/>
        <v>0.75267235100405649</v>
      </c>
      <c r="F12" s="9">
        <f t="shared" ca="1" si="0"/>
        <v>0.92784642842017373</v>
      </c>
      <c r="G12" s="9">
        <f t="shared" ca="1" si="0"/>
        <v>0.64506903440971441</v>
      </c>
      <c r="R12" s="16"/>
    </row>
    <row r="14" spans="1:21" x14ac:dyDescent="0.35">
      <c r="A14" s="66" t="s">
        <v>10</v>
      </c>
      <c r="B14" t="s">
        <v>30</v>
      </c>
    </row>
    <row r="15" spans="1:21" x14ac:dyDescent="0.35">
      <c r="A15" s="64" t="s">
        <v>31</v>
      </c>
    </row>
    <row r="16" spans="1:21" s="5" customFormat="1" x14ac:dyDescent="0.35">
      <c r="A16" s="91" t="s">
        <v>0</v>
      </c>
      <c r="B16" s="92"/>
      <c r="C16" s="92"/>
      <c r="D16" s="93"/>
      <c r="E16" s="91" t="s">
        <v>1</v>
      </c>
      <c r="F16" s="92"/>
      <c r="G16" s="93"/>
      <c r="H16" s="91" t="s">
        <v>2</v>
      </c>
      <c r="I16" s="92"/>
      <c r="J16" s="93"/>
      <c r="K16" s="87" t="s">
        <v>3</v>
      </c>
      <c r="L16" s="88"/>
      <c r="M16" s="89"/>
      <c r="N16" s="96" t="s">
        <v>4</v>
      </c>
      <c r="O16" s="97"/>
      <c r="P16" s="98"/>
      <c r="Q16" s="4" t="s">
        <v>5</v>
      </c>
      <c r="R16" s="4" t="s">
        <v>6</v>
      </c>
      <c r="S16" s="4" t="s">
        <v>7</v>
      </c>
      <c r="T16" s="4" t="s">
        <v>8</v>
      </c>
      <c r="U16" s="4" t="s">
        <v>9</v>
      </c>
    </row>
    <row r="17" spans="1:21" s="3" customFormat="1" x14ac:dyDescent="0.35">
      <c r="A17" s="10">
        <v>1</v>
      </c>
      <c r="B17" s="10">
        <v>0</v>
      </c>
      <c r="C17" s="10">
        <v>1</v>
      </c>
      <c r="D17" s="10">
        <v>0</v>
      </c>
      <c r="E17" s="11">
        <f ca="1">E9</f>
        <v>0.52003841537450513</v>
      </c>
      <c r="F17" s="11">
        <f t="shared" ref="F17:J17" ca="1" si="3">F9</f>
        <v>0.93595513337987624</v>
      </c>
      <c r="G17" s="11">
        <f t="shared" ca="1" si="3"/>
        <v>0.79976285837652372</v>
      </c>
      <c r="H17" s="11">
        <f t="shared" ca="1" si="3"/>
        <v>0.85104394476756529</v>
      </c>
      <c r="I17" s="11">
        <f t="shared" ca="1" si="3"/>
        <v>0.57108061318518444</v>
      </c>
      <c r="J17" s="17">
        <f t="shared" ca="1" si="3"/>
        <v>0.38332950618703387</v>
      </c>
      <c r="K17" s="9">
        <f ca="1">E22+H$9</f>
        <v>1.5947252584258971</v>
      </c>
      <c r="L17" s="9">
        <f ca="1">F22+I$9</f>
        <v>2.4279425078323733</v>
      </c>
      <c r="M17" s="9">
        <f ca="1">G22+J$9</f>
        <v>1.4066557924128045</v>
      </c>
      <c r="N17" s="6"/>
      <c r="O17" s="6"/>
      <c r="P17" s="6"/>
      <c r="Q17" s="6">
        <f ca="1">Q9</f>
        <v>0.80542541517579491</v>
      </c>
      <c r="R17" s="6">
        <f ca="1">R9</f>
        <v>0.59703105363361597</v>
      </c>
      <c r="S17" s="6"/>
      <c r="T17" s="2">
        <v>1</v>
      </c>
      <c r="U17" s="6"/>
    </row>
    <row r="18" spans="1:21" s="3" customFormat="1" x14ac:dyDescent="0.35">
      <c r="A18" s="10">
        <v>1</v>
      </c>
      <c r="B18" s="10">
        <v>0</v>
      </c>
      <c r="C18" s="10">
        <v>1</v>
      </c>
      <c r="D18" s="10">
        <v>1</v>
      </c>
      <c r="E18" s="11">
        <f ca="1">E10</f>
        <v>0.68474855721954087</v>
      </c>
      <c r="F18" s="11">
        <f t="shared" ref="F18:G20" ca="1" si="4">F10</f>
        <v>0.13045703890110394</v>
      </c>
      <c r="G18" s="11">
        <f t="shared" ca="1" si="4"/>
        <v>0.83734178311524099</v>
      </c>
      <c r="H18" s="19"/>
      <c r="I18" s="19"/>
      <c r="J18" s="19"/>
      <c r="K18" s="9">
        <f ca="1">E23+H$9</f>
        <v>2.3473976094299536</v>
      </c>
      <c r="L18" s="9">
        <f t="shared" ref="L18:L19" ca="1" si="5">F23+I$9</f>
        <v>3.355788936252547</v>
      </c>
      <c r="M18" s="9">
        <f t="shared" ref="M18:M19" ca="1" si="6">G23+J$9</f>
        <v>2.051724826822519</v>
      </c>
      <c r="N18" s="6"/>
      <c r="O18" s="6"/>
      <c r="P18" s="6"/>
      <c r="Q18" s="6">
        <f ca="1">Q10</f>
        <v>0.36475174605375527</v>
      </c>
      <c r="R18" s="6"/>
      <c r="S18" s="6"/>
      <c r="T18" s="2">
        <v>1</v>
      </c>
      <c r="U18" s="6"/>
    </row>
    <row r="19" spans="1:21" s="3" customFormat="1" x14ac:dyDescent="0.35">
      <c r="A19" s="10">
        <v>0</v>
      </c>
      <c r="B19" s="10">
        <v>1</v>
      </c>
      <c r="C19" s="10">
        <v>0</v>
      </c>
      <c r="D19" s="10">
        <v>1</v>
      </c>
      <c r="E19" s="11">
        <f ca="1">E11</f>
        <v>0.22364289828382655</v>
      </c>
      <c r="F19" s="11">
        <f t="shared" ca="1" si="4"/>
        <v>0.92090676126731275</v>
      </c>
      <c r="G19" s="11">
        <f t="shared" ca="1" si="4"/>
        <v>0.22356342784924688</v>
      </c>
      <c r="H19" s="19"/>
      <c r="I19" s="19"/>
      <c r="J19" s="19"/>
      <c r="K19" s="9">
        <f ca="1">E24+H$9</f>
        <v>2.2884648529911624</v>
      </c>
      <c r="L19" s="9">
        <f t="shared" ca="1" si="5"/>
        <v>1.6293840805064621</v>
      </c>
      <c r="M19" s="9">
        <f t="shared" ca="1" si="6"/>
        <v>1.8657403237119894</v>
      </c>
      <c r="N19" s="6"/>
      <c r="O19" s="6"/>
      <c r="P19" s="6"/>
      <c r="Q19" s="6">
        <f ca="1">Q11</f>
        <v>0.99956296734857408</v>
      </c>
      <c r="R19" s="6"/>
      <c r="S19" s="6"/>
      <c r="T19" s="2">
        <v>0</v>
      </c>
      <c r="U19" s="6"/>
    </row>
    <row r="20" spans="1:21" s="3" customFormat="1" x14ac:dyDescent="0.35">
      <c r="E20" s="11">
        <f ca="1">E12</f>
        <v>0.75267235100405649</v>
      </c>
      <c r="F20" s="11">
        <f t="shared" ca="1" si="4"/>
        <v>0.92784642842017373</v>
      </c>
      <c r="G20" s="11">
        <f t="shared" ca="1" si="4"/>
        <v>0.64506903440971441</v>
      </c>
      <c r="H20" s="16"/>
      <c r="I20" s="16"/>
      <c r="J20" s="16"/>
    </row>
    <row r="22" spans="1:21" x14ac:dyDescent="0.35">
      <c r="E22" s="1">
        <f t="array" aca="1" ref="E22:G24" ca="1">MMULT(A17:D19,E17:G20)</f>
        <v>0.74368131365833168</v>
      </c>
      <c r="F22" s="1">
        <f ca="1"/>
        <v>1.8568618946471891</v>
      </c>
      <c r="G22" s="1">
        <f ca="1"/>
        <v>1.0233262862257706</v>
      </c>
    </row>
    <row r="23" spans="1:21" x14ac:dyDescent="0.35">
      <c r="E23" s="1">
        <f ca="1"/>
        <v>1.4963536646623883</v>
      </c>
      <c r="F23" s="1">
        <f ca="1"/>
        <v>2.7847083230673628</v>
      </c>
      <c r="G23" s="1">
        <f ca="1"/>
        <v>1.6683953206354851</v>
      </c>
    </row>
    <row r="24" spans="1:21" x14ac:dyDescent="0.35">
      <c r="E24" s="1">
        <f ca="1"/>
        <v>1.4374209082235974</v>
      </c>
      <c r="F24" s="1">
        <f ca="1"/>
        <v>1.0583034673212777</v>
      </c>
      <c r="G24" s="1">
        <f ca="1"/>
        <v>1.4824108175249555</v>
      </c>
    </row>
    <row r="26" spans="1:21" x14ac:dyDescent="0.35">
      <c r="A26" s="66" t="s">
        <v>11</v>
      </c>
      <c r="B26" t="s">
        <v>32</v>
      </c>
    </row>
    <row r="27" spans="1:21" x14ac:dyDescent="0.35">
      <c r="A27" s="64" t="s">
        <v>33</v>
      </c>
    </row>
    <row r="28" spans="1:21" s="5" customFormat="1" x14ac:dyDescent="0.35">
      <c r="A28" s="84" t="s">
        <v>0</v>
      </c>
      <c r="B28" s="85"/>
      <c r="C28" s="85"/>
      <c r="D28" s="86"/>
      <c r="E28" s="84" t="s">
        <v>1</v>
      </c>
      <c r="F28" s="85"/>
      <c r="G28" s="86"/>
      <c r="H28" s="84" t="s">
        <v>2</v>
      </c>
      <c r="I28" s="85"/>
      <c r="J28" s="86"/>
      <c r="K28" s="91" t="s">
        <v>3</v>
      </c>
      <c r="L28" s="92"/>
      <c r="M28" s="93"/>
      <c r="N28" s="87" t="s">
        <v>4</v>
      </c>
      <c r="O28" s="88"/>
      <c r="P28" s="89"/>
      <c r="Q28" s="4" t="s">
        <v>5</v>
      </c>
      <c r="R28" s="4" t="s">
        <v>6</v>
      </c>
      <c r="S28" s="4" t="s">
        <v>7</v>
      </c>
      <c r="T28" s="4" t="s">
        <v>8</v>
      </c>
      <c r="U28" s="4" t="s">
        <v>9</v>
      </c>
    </row>
    <row r="29" spans="1:21" s="3" customFormat="1" x14ac:dyDescent="0.35">
      <c r="A29" s="20">
        <v>1</v>
      </c>
      <c r="B29" s="20">
        <v>0</v>
      </c>
      <c r="C29" s="20">
        <v>1</v>
      </c>
      <c r="D29" s="20">
        <v>0</v>
      </c>
      <c r="E29" s="21">
        <f ca="1">E17</f>
        <v>0.52003841537450513</v>
      </c>
      <c r="F29" s="21">
        <f t="shared" ref="F29:J29" ca="1" si="7">F17</f>
        <v>0.93595513337987624</v>
      </c>
      <c r="G29" s="21">
        <f t="shared" ca="1" si="7"/>
        <v>0.79976285837652372</v>
      </c>
      <c r="H29" s="21">
        <f t="shared" ca="1" si="7"/>
        <v>0.85104394476756529</v>
      </c>
      <c r="I29" s="21">
        <f t="shared" ca="1" si="7"/>
        <v>0.57108061318518444</v>
      </c>
      <c r="J29" s="21">
        <f t="shared" ca="1" si="7"/>
        <v>0.38332950618703387</v>
      </c>
      <c r="K29" s="11">
        <f ca="1">K17</f>
        <v>1.5947252584258971</v>
      </c>
      <c r="L29" s="11">
        <f t="shared" ref="L29:M29" ca="1" si="8">L17</f>
        <v>2.4279425078323733</v>
      </c>
      <c r="M29" s="11">
        <f t="shared" ca="1" si="8"/>
        <v>1.4066557924128045</v>
      </c>
      <c r="N29" s="9">
        <f ca="1">1/(1+EXP(-K29))</f>
        <v>0.83127987560235106</v>
      </c>
      <c r="O29" s="9">
        <f t="shared" ref="O29:P29" ca="1" si="9">1/(1+EXP(-L29))</f>
        <v>0.91893339234447258</v>
      </c>
      <c r="P29" s="9">
        <f t="shared" ca="1" si="9"/>
        <v>0.80323793842192326</v>
      </c>
      <c r="Q29" s="6">
        <f ca="1">Q17</f>
        <v>0.80542541517579491</v>
      </c>
      <c r="R29" s="6">
        <f ca="1">R17</f>
        <v>0.59703105363361597</v>
      </c>
      <c r="S29" s="6"/>
      <c r="T29" s="2">
        <v>1</v>
      </c>
      <c r="U29" s="6"/>
    </row>
    <row r="30" spans="1:21" s="3" customFormat="1" x14ac:dyDescent="0.35">
      <c r="A30" s="20">
        <v>1</v>
      </c>
      <c r="B30" s="20">
        <v>0</v>
      </c>
      <c r="C30" s="20">
        <v>1</v>
      </c>
      <c r="D30" s="20">
        <v>1</v>
      </c>
      <c r="E30" s="21">
        <f ca="1">E18</f>
        <v>0.68474855721954087</v>
      </c>
      <c r="F30" s="21">
        <f t="shared" ref="F30:G32" ca="1" si="10">F18</f>
        <v>0.13045703890110394</v>
      </c>
      <c r="G30" s="21">
        <f t="shared" ca="1" si="10"/>
        <v>0.83734178311524099</v>
      </c>
      <c r="H30" s="19"/>
      <c r="I30" s="19"/>
      <c r="J30" s="19"/>
      <c r="K30" s="11">
        <f ca="1">K18</f>
        <v>2.3473976094299536</v>
      </c>
      <c r="L30" s="11">
        <f ca="1">L18</f>
        <v>3.355788936252547</v>
      </c>
      <c r="M30" s="11">
        <f ca="1">M18</f>
        <v>2.051724826822519</v>
      </c>
      <c r="N30" s="9">
        <f t="shared" ref="N30:N31" ca="1" si="11">1/(1+EXP(-K30))</f>
        <v>0.91272715329436838</v>
      </c>
      <c r="O30" s="9">
        <f t="shared" ref="O30:O31" ca="1" si="12">1/(1+EXP(-L30))</f>
        <v>0.96629389133269183</v>
      </c>
      <c r="P30" s="9">
        <f t="shared" ref="P30:P31" ca="1" si="13">1/(1+EXP(-M30))</f>
        <v>0.88612178688733034</v>
      </c>
      <c r="Q30" s="6">
        <f ca="1">Q18</f>
        <v>0.36475174605375527</v>
      </c>
      <c r="R30" s="6"/>
      <c r="S30" s="6"/>
      <c r="T30" s="2">
        <v>1</v>
      </c>
      <c r="U30" s="6"/>
    </row>
    <row r="31" spans="1:21" s="3" customFormat="1" x14ac:dyDescent="0.35">
      <c r="A31" s="20">
        <v>0</v>
      </c>
      <c r="B31" s="20">
        <v>1</v>
      </c>
      <c r="C31" s="20">
        <v>0</v>
      </c>
      <c r="D31" s="20">
        <v>1</v>
      </c>
      <c r="E31" s="21">
        <f ca="1">E19</f>
        <v>0.22364289828382655</v>
      </c>
      <c r="F31" s="21">
        <f ca="1">F19</f>
        <v>0.92090676126731275</v>
      </c>
      <c r="G31" s="21">
        <f t="shared" ca="1" si="10"/>
        <v>0.22356342784924688</v>
      </c>
      <c r="H31" s="19"/>
      <c r="I31" s="19"/>
      <c r="J31" s="19"/>
      <c r="K31" s="11">
        <f ca="1">K19</f>
        <v>2.2884648529911624</v>
      </c>
      <c r="L31" s="11">
        <f ca="1">L19</f>
        <v>1.6293840805064621</v>
      </c>
      <c r="M31" s="11">
        <f ca="1">M19</f>
        <v>1.8657403237119894</v>
      </c>
      <c r="N31" s="9">
        <f t="shared" ca="1" si="11"/>
        <v>0.9079171866457576</v>
      </c>
      <c r="O31" s="9">
        <f t="shared" ca="1" si="12"/>
        <v>0.83608524651021632</v>
      </c>
      <c r="P31" s="9">
        <f t="shared" ca="1" si="13"/>
        <v>0.86596462759555548</v>
      </c>
      <c r="Q31" s="6">
        <f ca="1">Q19</f>
        <v>0.99956296734857408</v>
      </c>
      <c r="R31" s="6"/>
      <c r="S31" s="6"/>
      <c r="T31" s="2">
        <v>0</v>
      </c>
      <c r="U31" s="6"/>
    </row>
    <row r="32" spans="1:21" s="3" customFormat="1" x14ac:dyDescent="0.35">
      <c r="A32" s="22"/>
      <c r="B32" s="22"/>
      <c r="C32" s="22"/>
      <c r="D32" s="22"/>
      <c r="E32" s="21">
        <f ca="1">E20</f>
        <v>0.75267235100405649</v>
      </c>
      <c r="F32" s="21">
        <f t="shared" ca="1" si="10"/>
        <v>0.92784642842017373</v>
      </c>
      <c r="G32" s="21">
        <f t="shared" ca="1" si="10"/>
        <v>0.64506903440971441</v>
      </c>
      <c r="H32" s="23"/>
      <c r="I32" s="23"/>
      <c r="J32" s="23"/>
    </row>
    <row r="34" spans="1:21" x14ac:dyDescent="0.35">
      <c r="A34" s="66" t="s">
        <v>12</v>
      </c>
      <c r="B34" t="s">
        <v>34</v>
      </c>
    </row>
    <row r="35" spans="1:21" x14ac:dyDescent="0.35">
      <c r="A35" s="64" t="s">
        <v>35</v>
      </c>
    </row>
    <row r="36" spans="1:21" x14ac:dyDescent="0.35">
      <c r="A36" s="64" t="s">
        <v>36</v>
      </c>
    </row>
    <row r="37" spans="1:21" s="5" customFormat="1" x14ac:dyDescent="0.35">
      <c r="A37" s="84" t="s">
        <v>0</v>
      </c>
      <c r="B37" s="85"/>
      <c r="C37" s="85"/>
      <c r="D37" s="86"/>
      <c r="E37" s="84" t="s">
        <v>1</v>
      </c>
      <c r="F37" s="85"/>
      <c r="G37" s="86"/>
      <c r="H37" s="84" t="s">
        <v>2</v>
      </c>
      <c r="I37" s="85"/>
      <c r="J37" s="86"/>
      <c r="K37" s="84" t="s">
        <v>3</v>
      </c>
      <c r="L37" s="85"/>
      <c r="M37" s="86"/>
      <c r="N37" s="91" t="s">
        <v>4</v>
      </c>
      <c r="O37" s="92"/>
      <c r="P37" s="93"/>
      <c r="Q37" s="24" t="s">
        <v>5</v>
      </c>
      <c r="R37" s="24" t="s">
        <v>6</v>
      </c>
      <c r="S37" s="8" t="s">
        <v>7</v>
      </c>
      <c r="T37" s="4" t="s">
        <v>8</v>
      </c>
      <c r="U37" s="4" t="s">
        <v>9</v>
      </c>
    </row>
    <row r="38" spans="1:21" s="3" customFormat="1" x14ac:dyDescent="0.35">
      <c r="A38" s="20">
        <v>1</v>
      </c>
      <c r="B38" s="20">
        <v>0</v>
      </c>
      <c r="C38" s="20">
        <v>1</v>
      </c>
      <c r="D38" s="20">
        <v>0</v>
      </c>
      <c r="E38" s="21">
        <f ca="1">E29</f>
        <v>0.52003841537450513</v>
      </c>
      <c r="F38" s="21">
        <f t="shared" ref="F38:J38" ca="1" si="14">F29</f>
        <v>0.93595513337987624</v>
      </c>
      <c r="G38" s="21">
        <f t="shared" ca="1" si="14"/>
        <v>0.79976285837652372</v>
      </c>
      <c r="H38" s="21">
        <f t="shared" ca="1" si="14"/>
        <v>0.85104394476756529</v>
      </c>
      <c r="I38" s="21">
        <f t="shared" ca="1" si="14"/>
        <v>0.57108061318518444</v>
      </c>
      <c r="J38" s="21">
        <f t="shared" ca="1" si="14"/>
        <v>0.38332950618703387</v>
      </c>
      <c r="K38" s="21">
        <f ca="1">K29</f>
        <v>1.5947252584258971</v>
      </c>
      <c r="L38" s="21">
        <f t="shared" ref="L38:M38" ca="1" si="15">L29</f>
        <v>2.4279425078323733</v>
      </c>
      <c r="M38" s="21">
        <f t="shared" ca="1" si="15"/>
        <v>1.4066557924128045</v>
      </c>
      <c r="N38" s="11">
        <f ca="1">1/(1+EXP(-K38))</f>
        <v>0.83127987560235106</v>
      </c>
      <c r="O38" s="11">
        <f t="shared" ref="O38:O40" ca="1" si="16">1/(1+EXP(-L38))</f>
        <v>0.91893339234447258</v>
      </c>
      <c r="P38" s="11">
        <f t="shared" ref="P38:P40" ca="1" si="17">1/(1+EXP(-M38))</f>
        <v>0.80323793842192326</v>
      </c>
      <c r="Q38" s="11">
        <f ca="1">Q29</f>
        <v>0.80542541517579491</v>
      </c>
      <c r="R38" s="18">
        <f ca="1">R29</f>
        <v>0.59703105363361597</v>
      </c>
      <c r="S38" s="9">
        <f ca="1">1/(1+EXP(-R42))</f>
        <v>0.91718002142209887</v>
      </c>
      <c r="T38" s="2">
        <v>1</v>
      </c>
      <c r="U38" s="6"/>
    </row>
    <row r="39" spans="1:21" s="3" customFormat="1" x14ac:dyDescent="0.35">
      <c r="A39" s="20">
        <v>1</v>
      </c>
      <c r="B39" s="20">
        <v>0</v>
      </c>
      <c r="C39" s="20">
        <v>1</v>
      </c>
      <c r="D39" s="20">
        <v>1</v>
      </c>
      <c r="E39" s="21">
        <f t="shared" ref="E39:G39" ca="1" si="18">E30</f>
        <v>0.68474855721954087</v>
      </c>
      <c r="F39" s="21">
        <f t="shared" ca="1" si="18"/>
        <v>0.13045703890110394</v>
      </c>
      <c r="G39" s="21">
        <f t="shared" ca="1" si="18"/>
        <v>0.83734178311524099</v>
      </c>
      <c r="H39" s="19"/>
      <c r="I39" s="19"/>
      <c r="J39" s="19"/>
      <c r="K39" s="21">
        <f t="shared" ref="K39:M39" ca="1" si="19">K30</f>
        <v>2.3473976094299536</v>
      </c>
      <c r="L39" s="21">
        <f t="shared" ca="1" si="19"/>
        <v>3.355788936252547</v>
      </c>
      <c r="M39" s="21">
        <f t="shared" ca="1" si="19"/>
        <v>2.051724826822519</v>
      </c>
      <c r="N39" s="11">
        <f t="shared" ref="N39:N40" ca="1" si="20">1/(1+EXP(-K39))</f>
        <v>0.91272715329436838</v>
      </c>
      <c r="O39" s="11">
        <f t="shared" ca="1" si="16"/>
        <v>0.96629389133269183</v>
      </c>
      <c r="P39" s="11">
        <f t="shared" ca="1" si="17"/>
        <v>0.88612178688733034</v>
      </c>
      <c r="Q39" s="17">
        <f ca="1">Q30</f>
        <v>0.36475174605375527</v>
      </c>
      <c r="R39" s="14"/>
      <c r="S39" s="9">
        <f t="shared" ref="S39:S40" ca="1" si="21">1/(1+EXP(-R43))</f>
        <v>0.92892924259387766</v>
      </c>
      <c r="T39" s="2">
        <v>1</v>
      </c>
      <c r="U39" s="6"/>
    </row>
    <row r="40" spans="1:21" s="3" customFormat="1" x14ac:dyDescent="0.35">
      <c r="A40" s="20">
        <v>0</v>
      </c>
      <c r="B40" s="20">
        <v>1</v>
      </c>
      <c r="C40" s="20">
        <v>0</v>
      </c>
      <c r="D40" s="20">
        <v>1</v>
      </c>
      <c r="E40" s="21">
        <f t="shared" ref="E40:G40" ca="1" si="22">E31</f>
        <v>0.22364289828382655</v>
      </c>
      <c r="F40" s="21">
        <f t="shared" ca="1" si="22"/>
        <v>0.92090676126731275</v>
      </c>
      <c r="G40" s="21">
        <f t="shared" ca="1" si="22"/>
        <v>0.22356342784924688</v>
      </c>
      <c r="H40" s="19"/>
      <c r="I40" s="19"/>
      <c r="J40" s="19"/>
      <c r="K40" s="21">
        <f t="shared" ref="K40:M40" ca="1" si="23">K31</f>
        <v>2.2884648529911624</v>
      </c>
      <c r="L40" s="21">
        <f t="shared" ca="1" si="23"/>
        <v>1.6293840805064621</v>
      </c>
      <c r="M40" s="21">
        <f t="shared" ca="1" si="23"/>
        <v>1.8657403237119894</v>
      </c>
      <c r="N40" s="11">
        <f t="shared" ca="1" si="20"/>
        <v>0.9079171866457576</v>
      </c>
      <c r="O40" s="11">
        <f t="shared" ca="1" si="16"/>
        <v>0.83608524651021632</v>
      </c>
      <c r="P40" s="11">
        <f t="shared" ca="1" si="17"/>
        <v>0.86596462759555548</v>
      </c>
      <c r="Q40" s="17">
        <f ca="1">Q31</f>
        <v>0.99956296734857408</v>
      </c>
      <c r="R40" s="15"/>
      <c r="S40" s="9">
        <f t="shared" ca="1" si="21"/>
        <v>0.92406048469348412</v>
      </c>
      <c r="T40" s="2">
        <v>0</v>
      </c>
      <c r="U40" s="6"/>
    </row>
    <row r="41" spans="1:21" s="3" customFormat="1" x14ac:dyDescent="0.35">
      <c r="A41" s="22"/>
      <c r="B41" s="22"/>
      <c r="C41" s="22"/>
      <c r="D41" s="22"/>
      <c r="E41" s="21">
        <f t="shared" ref="E41:G41" ca="1" si="24">E32</f>
        <v>0.75267235100405649</v>
      </c>
      <c r="F41" s="21">
        <f t="shared" ca="1" si="24"/>
        <v>0.92784642842017373</v>
      </c>
      <c r="G41" s="21">
        <f t="shared" ca="1" si="24"/>
        <v>0.64506903440971441</v>
      </c>
      <c r="H41" s="23"/>
      <c r="I41" s="23"/>
      <c r="J41" s="23"/>
    </row>
    <row r="42" spans="1:21" x14ac:dyDescent="0.35">
      <c r="Q42" s="25">
        <f t="array" aca="1" ref="Q42:Q44" ca="1">MMULT(N38:P40,Q38:Q40)</f>
        <v>1.8076033955150226</v>
      </c>
      <c r="R42" s="9">
        <f ca="1">Q42+R$38</f>
        <v>2.4046344491486384</v>
      </c>
    </row>
    <row r="43" spans="1:21" x14ac:dyDescent="0.35">
      <c r="Q43" s="25">
        <f ca="1"/>
        <v>1.9733255531823357</v>
      </c>
      <c r="R43" s="9">
        <f t="shared" ref="R43:R44" ca="1" si="25">Q43+R$38</f>
        <v>2.5703566068159516</v>
      </c>
    </row>
    <row r="44" spans="1:21" x14ac:dyDescent="0.35">
      <c r="Q44" s="25">
        <f ca="1"/>
        <v>1.9018093032921011</v>
      </c>
      <c r="R44" s="9">
        <f t="shared" ca="1" si="25"/>
        <v>2.4988403569257169</v>
      </c>
    </row>
    <row r="46" spans="1:21" x14ac:dyDescent="0.35">
      <c r="A46" s="66" t="s">
        <v>13</v>
      </c>
      <c r="B46" t="s">
        <v>37</v>
      </c>
    </row>
    <row r="47" spans="1:21" x14ac:dyDescent="0.35">
      <c r="A47" s="64" t="s">
        <v>38</v>
      </c>
    </row>
    <row r="48" spans="1:21" s="5" customFormat="1" x14ac:dyDescent="0.35">
      <c r="A48" s="84" t="s">
        <v>0</v>
      </c>
      <c r="B48" s="85"/>
      <c r="C48" s="85"/>
      <c r="D48" s="86"/>
      <c r="E48" s="84" t="s">
        <v>1</v>
      </c>
      <c r="F48" s="85"/>
      <c r="G48" s="86"/>
      <c r="H48" s="84" t="s">
        <v>2</v>
      </c>
      <c r="I48" s="85"/>
      <c r="J48" s="86"/>
      <c r="K48" s="84" t="s">
        <v>3</v>
      </c>
      <c r="L48" s="85"/>
      <c r="M48" s="86"/>
      <c r="N48" s="84" t="s">
        <v>4</v>
      </c>
      <c r="O48" s="85"/>
      <c r="P48" s="86"/>
      <c r="Q48" s="26" t="s">
        <v>5</v>
      </c>
      <c r="R48" s="26" t="s">
        <v>6</v>
      </c>
      <c r="S48" s="24" t="s">
        <v>7</v>
      </c>
      <c r="T48" s="24" t="s">
        <v>8</v>
      </c>
      <c r="U48" s="8" t="s">
        <v>9</v>
      </c>
    </row>
    <row r="49" spans="1:21" s="3" customFormat="1" x14ac:dyDescent="0.35">
      <c r="A49" s="20">
        <v>1</v>
      </c>
      <c r="B49" s="20">
        <v>0</v>
      </c>
      <c r="C49" s="20">
        <v>1</v>
      </c>
      <c r="D49" s="20">
        <v>0</v>
      </c>
      <c r="E49" s="21">
        <f ca="1">E38</f>
        <v>0.52003841537450513</v>
      </c>
      <c r="F49" s="21">
        <f t="shared" ref="F49:S49" ca="1" si="26">F38</f>
        <v>0.93595513337987624</v>
      </c>
      <c r="G49" s="21">
        <f t="shared" ca="1" si="26"/>
        <v>0.79976285837652372</v>
      </c>
      <c r="H49" s="21">
        <f t="shared" ca="1" si="26"/>
        <v>0.85104394476756529</v>
      </c>
      <c r="I49" s="21">
        <f t="shared" ca="1" si="26"/>
        <v>0.57108061318518444</v>
      </c>
      <c r="J49" s="21">
        <f t="shared" ca="1" si="26"/>
        <v>0.38332950618703387</v>
      </c>
      <c r="K49" s="21">
        <f t="shared" ca="1" si="26"/>
        <v>1.5947252584258971</v>
      </c>
      <c r="L49" s="21">
        <f t="shared" ca="1" si="26"/>
        <v>2.4279425078323733</v>
      </c>
      <c r="M49" s="21">
        <f t="shared" ca="1" si="26"/>
        <v>1.4066557924128045</v>
      </c>
      <c r="N49" s="21">
        <f t="shared" ca="1" si="26"/>
        <v>0.83127987560235106</v>
      </c>
      <c r="O49" s="21">
        <f t="shared" ca="1" si="26"/>
        <v>0.91893339234447258</v>
      </c>
      <c r="P49" s="21">
        <f t="shared" ca="1" si="26"/>
        <v>0.80323793842192326</v>
      </c>
      <c r="Q49" s="21">
        <f t="shared" ca="1" si="26"/>
        <v>0.80542541517579491</v>
      </c>
      <c r="R49" s="21">
        <f t="shared" ca="1" si="26"/>
        <v>0.59703105363361597</v>
      </c>
      <c r="S49" s="11">
        <f t="shared" ca="1" si="26"/>
        <v>0.91718002142209887</v>
      </c>
      <c r="T49" s="10">
        <v>1</v>
      </c>
      <c r="U49" s="9">
        <f ca="1">T49-S49</f>
        <v>8.2819978577901132E-2</v>
      </c>
    </row>
    <row r="50" spans="1:21" s="3" customFormat="1" x14ac:dyDescent="0.35">
      <c r="A50" s="20">
        <v>1</v>
      </c>
      <c r="B50" s="20">
        <v>0</v>
      </c>
      <c r="C50" s="20">
        <v>1</v>
      </c>
      <c r="D50" s="20">
        <v>1</v>
      </c>
      <c r="E50" s="21">
        <f t="shared" ref="E50:G50" ca="1" si="27">E39</f>
        <v>0.68474855721954087</v>
      </c>
      <c r="F50" s="21">
        <f t="shared" ca="1" si="27"/>
        <v>0.13045703890110394</v>
      </c>
      <c r="G50" s="21">
        <f t="shared" ca="1" si="27"/>
        <v>0.83734178311524099</v>
      </c>
      <c r="H50" s="19"/>
      <c r="I50" s="19"/>
      <c r="J50" s="19"/>
      <c r="K50" s="21">
        <f t="shared" ref="K50:Q50" ca="1" si="28">K39</f>
        <v>2.3473976094299536</v>
      </c>
      <c r="L50" s="21">
        <f t="shared" ca="1" si="28"/>
        <v>3.355788936252547</v>
      </c>
      <c r="M50" s="21">
        <f t="shared" ca="1" si="28"/>
        <v>2.051724826822519</v>
      </c>
      <c r="N50" s="21">
        <f t="shared" ca="1" si="28"/>
        <v>0.91272715329436838</v>
      </c>
      <c r="O50" s="21">
        <f t="shared" ca="1" si="28"/>
        <v>0.96629389133269183</v>
      </c>
      <c r="P50" s="21">
        <f t="shared" ca="1" si="28"/>
        <v>0.88612178688733034</v>
      </c>
      <c r="Q50" s="21">
        <f t="shared" ca="1" si="28"/>
        <v>0.36475174605375527</v>
      </c>
      <c r="R50" s="14"/>
      <c r="S50" s="11">
        <f t="shared" ref="S50" ca="1" si="29">S39</f>
        <v>0.92892924259387766</v>
      </c>
      <c r="T50" s="10">
        <v>1</v>
      </c>
      <c r="U50" s="9">
        <f t="shared" ref="U50:U51" ca="1" si="30">T50-S50</f>
        <v>7.1070757406122342E-2</v>
      </c>
    </row>
    <row r="51" spans="1:21" s="3" customFormat="1" x14ac:dyDescent="0.35">
      <c r="A51" s="20">
        <v>0</v>
      </c>
      <c r="B51" s="20">
        <v>1</v>
      </c>
      <c r="C51" s="20">
        <v>0</v>
      </c>
      <c r="D51" s="20">
        <v>1</v>
      </c>
      <c r="E51" s="21">
        <f t="shared" ref="E51:G51" ca="1" si="31">E40</f>
        <v>0.22364289828382655</v>
      </c>
      <c r="F51" s="21">
        <f t="shared" ca="1" si="31"/>
        <v>0.92090676126731275</v>
      </c>
      <c r="G51" s="21">
        <f t="shared" ca="1" si="31"/>
        <v>0.22356342784924688</v>
      </c>
      <c r="H51" s="19"/>
      <c r="I51" s="19"/>
      <c r="J51" s="19"/>
      <c r="K51" s="21">
        <f t="shared" ref="K51:Q51" ca="1" si="32">K40</f>
        <v>2.2884648529911624</v>
      </c>
      <c r="L51" s="21">
        <f t="shared" ca="1" si="32"/>
        <v>1.6293840805064621</v>
      </c>
      <c r="M51" s="21">
        <f t="shared" ca="1" si="32"/>
        <v>1.8657403237119894</v>
      </c>
      <c r="N51" s="21">
        <f t="shared" ca="1" si="32"/>
        <v>0.9079171866457576</v>
      </c>
      <c r="O51" s="21">
        <f t="shared" ca="1" si="32"/>
        <v>0.83608524651021632</v>
      </c>
      <c r="P51" s="21">
        <f t="shared" ca="1" si="32"/>
        <v>0.86596462759555548</v>
      </c>
      <c r="Q51" s="21">
        <f t="shared" ca="1" si="32"/>
        <v>0.99956296734857408</v>
      </c>
      <c r="R51" s="15"/>
      <c r="S51" s="11">
        <f t="shared" ref="S51" ca="1" si="33">S40</f>
        <v>0.92406048469348412</v>
      </c>
      <c r="T51" s="10">
        <v>0</v>
      </c>
      <c r="U51" s="9">
        <f t="shared" ca="1" si="30"/>
        <v>-0.92406048469348412</v>
      </c>
    </row>
    <row r="52" spans="1:21" s="3" customFormat="1" x14ac:dyDescent="0.35">
      <c r="A52" s="22"/>
      <c r="B52" s="22"/>
      <c r="C52" s="22"/>
      <c r="D52" s="22"/>
      <c r="E52" s="21">
        <f t="shared" ref="E52:G52" ca="1" si="34">E41</f>
        <v>0.75267235100405649</v>
      </c>
      <c r="F52" s="21">
        <f t="shared" ca="1" si="34"/>
        <v>0.92784642842017373</v>
      </c>
      <c r="G52" s="21">
        <f t="shared" ca="1" si="34"/>
        <v>0.64506903440971441</v>
      </c>
      <c r="H52" s="23"/>
      <c r="I52" s="23"/>
      <c r="J52" s="23"/>
    </row>
    <row r="54" spans="1:21" x14ac:dyDescent="0.35">
      <c r="A54" s="66" t="s">
        <v>14</v>
      </c>
      <c r="B54" t="s">
        <v>39</v>
      </c>
    </row>
    <row r="55" spans="1:21" x14ac:dyDescent="0.35">
      <c r="A55" s="64" t="s">
        <v>40</v>
      </c>
    </row>
    <row r="56" spans="1:21" x14ac:dyDescent="0.35">
      <c r="A56" s="64" t="s">
        <v>41</v>
      </c>
    </row>
    <row r="57" spans="1:21" s="5" customFormat="1" x14ac:dyDescent="0.35">
      <c r="A57" s="84" t="s">
        <v>0</v>
      </c>
      <c r="B57" s="85"/>
      <c r="C57" s="85"/>
      <c r="D57" s="86"/>
      <c r="E57" s="84" t="s">
        <v>1</v>
      </c>
      <c r="F57" s="85"/>
      <c r="G57" s="86"/>
      <c r="H57" s="84" t="s">
        <v>2</v>
      </c>
      <c r="I57" s="85"/>
      <c r="J57" s="86"/>
      <c r="K57" s="84" t="s">
        <v>3</v>
      </c>
      <c r="L57" s="85"/>
      <c r="M57" s="86"/>
      <c r="N57" s="91" t="s">
        <v>4</v>
      </c>
      <c r="O57" s="92"/>
      <c r="P57" s="93"/>
      <c r="Q57" s="26" t="s">
        <v>5</v>
      </c>
      <c r="R57" s="26" t="s">
        <v>6</v>
      </c>
      <c r="S57" s="24" t="s">
        <v>7</v>
      </c>
      <c r="T57" s="26" t="s">
        <v>8</v>
      </c>
      <c r="U57" s="8" t="s">
        <v>9</v>
      </c>
    </row>
    <row r="58" spans="1:21" s="3" customFormat="1" x14ac:dyDescent="0.35">
      <c r="A58" s="20">
        <v>1</v>
      </c>
      <c r="B58" s="20">
        <v>0</v>
      </c>
      <c r="C58" s="20">
        <v>1</v>
      </c>
      <c r="D58" s="20">
        <v>0</v>
      </c>
      <c r="E58" s="21">
        <f ca="1">E49</f>
        <v>0.52003841537450513</v>
      </c>
      <c r="F58" s="21">
        <f t="shared" ref="F58:U58" ca="1" si="35">F49</f>
        <v>0.93595513337987624</v>
      </c>
      <c r="G58" s="21">
        <f t="shared" ca="1" si="35"/>
        <v>0.79976285837652372</v>
      </c>
      <c r="H58" s="21">
        <f t="shared" ca="1" si="35"/>
        <v>0.85104394476756529</v>
      </c>
      <c r="I58" s="21">
        <f t="shared" ca="1" si="35"/>
        <v>0.57108061318518444</v>
      </c>
      <c r="J58" s="21">
        <f t="shared" ca="1" si="35"/>
        <v>0.38332950618703387</v>
      </c>
      <c r="K58" s="21">
        <f t="shared" ca="1" si="35"/>
        <v>1.5947252584258971</v>
      </c>
      <c r="L58" s="21">
        <f t="shared" ca="1" si="35"/>
        <v>2.4279425078323733</v>
      </c>
      <c r="M58" s="21">
        <f t="shared" ca="1" si="35"/>
        <v>1.4066557924128045</v>
      </c>
      <c r="N58" s="11">
        <f t="shared" ca="1" si="35"/>
        <v>0.83127987560235106</v>
      </c>
      <c r="O58" s="11">
        <f t="shared" ca="1" si="35"/>
        <v>0.91893339234447258</v>
      </c>
      <c r="P58" s="11">
        <f t="shared" ca="1" si="35"/>
        <v>0.80323793842192326</v>
      </c>
      <c r="Q58" s="21">
        <f t="shared" ca="1" si="35"/>
        <v>0.80542541517579491</v>
      </c>
      <c r="R58" s="21">
        <f t="shared" ca="1" si="35"/>
        <v>0.59703105363361597</v>
      </c>
      <c r="S58" s="11">
        <f t="shared" ca="1" si="35"/>
        <v>0.91718002142209887</v>
      </c>
      <c r="T58" s="21">
        <f t="shared" si="35"/>
        <v>1</v>
      </c>
      <c r="U58" s="9">
        <f t="shared" ca="1" si="35"/>
        <v>8.2819978577901132E-2</v>
      </c>
    </row>
    <row r="59" spans="1:21" s="3" customFormat="1" x14ac:dyDescent="0.35">
      <c r="A59" s="20">
        <v>1</v>
      </c>
      <c r="B59" s="20">
        <v>0</v>
      </c>
      <c r="C59" s="20">
        <v>1</v>
      </c>
      <c r="D59" s="20">
        <v>1</v>
      </c>
      <c r="E59" s="21">
        <f t="shared" ref="E59:G59" ca="1" si="36">E50</f>
        <v>0.68474855721954087</v>
      </c>
      <c r="F59" s="21">
        <f t="shared" ca="1" si="36"/>
        <v>0.13045703890110394</v>
      </c>
      <c r="G59" s="21">
        <f t="shared" ca="1" si="36"/>
        <v>0.83734178311524099</v>
      </c>
      <c r="H59" s="19"/>
      <c r="I59" s="19"/>
      <c r="J59" s="19"/>
      <c r="K59" s="21">
        <f t="shared" ref="K59:Q59" ca="1" si="37">K50</f>
        <v>2.3473976094299536</v>
      </c>
      <c r="L59" s="21">
        <f t="shared" ca="1" si="37"/>
        <v>3.355788936252547</v>
      </c>
      <c r="M59" s="21">
        <f t="shared" ca="1" si="37"/>
        <v>2.051724826822519</v>
      </c>
      <c r="N59" s="11">
        <f t="shared" ca="1" si="37"/>
        <v>0.91272715329436838</v>
      </c>
      <c r="O59" s="11">
        <f t="shared" ca="1" si="37"/>
        <v>0.96629389133269183</v>
      </c>
      <c r="P59" s="11">
        <f t="shared" ca="1" si="37"/>
        <v>0.88612178688733034</v>
      </c>
      <c r="Q59" s="21">
        <f t="shared" ca="1" si="37"/>
        <v>0.36475174605375527</v>
      </c>
      <c r="R59" s="14"/>
      <c r="S59" s="11">
        <f t="shared" ref="S59:U59" ca="1" si="38">S50</f>
        <v>0.92892924259387766</v>
      </c>
      <c r="T59" s="21">
        <f t="shared" si="38"/>
        <v>1</v>
      </c>
      <c r="U59" s="9">
        <f t="shared" ca="1" si="38"/>
        <v>7.1070757406122342E-2</v>
      </c>
    </row>
    <row r="60" spans="1:21" s="3" customFormat="1" x14ac:dyDescent="0.35">
      <c r="A60" s="20">
        <v>0</v>
      </c>
      <c r="B60" s="20">
        <v>1</v>
      </c>
      <c r="C60" s="20">
        <v>0</v>
      </c>
      <c r="D60" s="20">
        <v>1</v>
      </c>
      <c r="E60" s="21">
        <f t="shared" ref="E60:G60" ca="1" si="39">E51</f>
        <v>0.22364289828382655</v>
      </c>
      <c r="F60" s="21">
        <f t="shared" ca="1" si="39"/>
        <v>0.92090676126731275</v>
      </c>
      <c r="G60" s="21">
        <f t="shared" ca="1" si="39"/>
        <v>0.22356342784924688</v>
      </c>
      <c r="H60" s="19"/>
      <c r="I60" s="19"/>
      <c r="J60" s="19"/>
      <c r="K60" s="21">
        <f t="shared" ref="K60:Q60" ca="1" si="40">K51</f>
        <v>2.2884648529911624</v>
      </c>
      <c r="L60" s="21">
        <f t="shared" ca="1" si="40"/>
        <v>1.6293840805064621</v>
      </c>
      <c r="M60" s="21">
        <f t="shared" ca="1" si="40"/>
        <v>1.8657403237119894</v>
      </c>
      <c r="N60" s="11">
        <f t="shared" ca="1" si="40"/>
        <v>0.9079171866457576</v>
      </c>
      <c r="O60" s="11">
        <f t="shared" ca="1" si="40"/>
        <v>0.83608524651021632</v>
      </c>
      <c r="P60" s="11">
        <f t="shared" ca="1" si="40"/>
        <v>0.86596462759555548</v>
      </c>
      <c r="Q60" s="21">
        <f t="shared" ca="1" si="40"/>
        <v>0.99956296734857408</v>
      </c>
      <c r="R60" s="15"/>
      <c r="S60" s="11">
        <f t="shared" ref="S60:U60" ca="1" si="41">S51</f>
        <v>0.92406048469348412</v>
      </c>
      <c r="T60" s="21">
        <f t="shared" si="41"/>
        <v>0</v>
      </c>
      <c r="U60" s="9">
        <f t="shared" ca="1" si="41"/>
        <v>-0.92406048469348412</v>
      </c>
    </row>
    <row r="61" spans="1:21" s="3" customFormat="1" x14ac:dyDescent="0.35">
      <c r="A61" s="22"/>
      <c r="B61" s="22"/>
      <c r="C61" s="22"/>
      <c r="D61" s="22"/>
      <c r="E61" s="21">
        <f t="shared" ref="E61:G61" ca="1" si="42">E52</f>
        <v>0.75267235100405649</v>
      </c>
      <c r="F61" s="21">
        <f t="shared" ca="1" si="42"/>
        <v>0.92784642842017373</v>
      </c>
      <c r="G61" s="21">
        <f t="shared" ca="1" si="42"/>
        <v>0.64506903440971441</v>
      </c>
      <c r="H61" s="23"/>
      <c r="I61" s="23"/>
      <c r="J61" s="23"/>
    </row>
    <row r="63" spans="1:21" ht="29" x14ac:dyDescent="0.35">
      <c r="K63" s="94"/>
      <c r="L63" s="94"/>
      <c r="M63" s="94"/>
      <c r="N63" s="90" t="s">
        <v>15</v>
      </c>
      <c r="O63" s="90"/>
      <c r="P63" s="90"/>
      <c r="S63" s="29" t="s">
        <v>16</v>
      </c>
    </row>
    <row r="64" spans="1:21" x14ac:dyDescent="0.35">
      <c r="K64" s="28"/>
      <c r="L64" s="28"/>
      <c r="M64" s="28"/>
      <c r="N64" s="9">
        <f ca="1">N58*(1-N58)</f>
        <v>0.1402536440208908</v>
      </c>
      <c r="O64" s="9">
        <f t="shared" ref="O64:P64" ca="1" si="43">O58*(1-O58)</f>
        <v>7.4494812778752209E-2</v>
      </c>
      <c r="P64" s="9">
        <f t="shared" ca="1" si="43"/>
        <v>0.15804675270162188</v>
      </c>
      <c r="S64" s="9">
        <f ca="1">S58*(1-S58)</f>
        <v>7.5960829726257131E-2</v>
      </c>
    </row>
    <row r="65" spans="1:21" x14ac:dyDescent="0.35">
      <c r="K65" s="28"/>
      <c r="L65" s="28"/>
      <c r="M65" s="28"/>
      <c r="N65" s="9">
        <f t="shared" ref="N65:P66" ca="1" si="44">N59*(1-N59)</f>
        <v>7.9656296933526952E-2</v>
      </c>
      <c r="O65" s="9">
        <f t="shared" ca="1" si="44"/>
        <v>3.2570006905815782E-2</v>
      </c>
      <c r="P65" s="9">
        <f t="shared" ca="1" si="44"/>
        <v>0.10090996569093505</v>
      </c>
      <c r="S65" s="9">
        <f t="shared" ref="S65:S66" ca="1" si="45">S59*(1-S59)</f>
        <v>6.6019704847842448E-2</v>
      </c>
    </row>
    <row r="66" spans="1:21" x14ac:dyDescent="0.35">
      <c r="K66" s="28"/>
      <c r="L66" s="28"/>
      <c r="M66" s="28"/>
      <c r="N66" s="9">
        <f t="shared" ca="1" si="44"/>
        <v>8.3603568839010156E-2</v>
      </c>
      <c r="O66" s="9">
        <f t="shared" ca="1" si="44"/>
        <v>0.13704670707816713</v>
      </c>
      <c r="P66" s="9">
        <f t="shared" ca="1" si="44"/>
        <v>0.11606989134884639</v>
      </c>
      <c r="S66" s="9">
        <f t="shared" ca="1" si="45"/>
        <v>7.0172705321527321E-2</v>
      </c>
    </row>
    <row r="68" spans="1:21" x14ac:dyDescent="0.35">
      <c r="A68" s="66" t="s">
        <v>17</v>
      </c>
      <c r="B68" t="s">
        <v>42</v>
      </c>
    </row>
    <row r="69" spans="1:21" x14ac:dyDescent="0.35">
      <c r="A69" s="65" t="s">
        <v>43</v>
      </c>
    </row>
    <row r="70" spans="1:21" s="5" customFormat="1" x14ac:dyDescent="0.35">
      <c r="A70" s="84" t="s">
        <v>0</v>
      </c>
      <c r="B70" s="85"/>
      <c r="C70" s="85"/>
      <c r="D70" s="86"/>
      <c r="E70" s="84" t="s">
        <v>1</v>
      </c>
      <c r="F70" s="85"/>
      <c r="G70" s="86"/>
      <c r="H70" s="84" t="s">
        <v>2</v>
      </c>
      <c r="I70" s="85"/>
      <c r="J70" s="86"/>
      <c r="K70" s="84" t="s">
        <v>3</v>
      </c>
      <c r="L70" s="85"/>
      <c r="M70" s="86"/>
      <c r="N70" s="84" t="s">
        <v>4</v>
      </c>
      <c r="O70" s="85"/>
      <c r="P70" s="86"/>
      <c r="Q70" s="26" t="s">
        <v>5</v>
      </c>
      <c r="R70" s="26" t="s">
        <v>6</v>
      </c>
      <c r="S70" s="26" t="s">
        <v>7</v>
      </c>
      <c r="T70" s="26" t="s">
        <v>8</v>
      </c>
      <c r="U70" s="26" t="s">
        <v>9</v>
      </c>
    </row>
    <row r="71" spans="1:21" s="3" customFormat="1" x14ac:dyDescent="0.35">
      <c r="A71" s="20">
        <v>1</v>
      </c>
      <c r="B71" s="20">
        <v>0</v>
      </c>
      <c r="C71" s="20">
        <v>1</v>
      </c>
      <c r="D71" s="20">
        <v>0</v>
      </c>
      <c r="E71" s="21">
        <f ca="1">E58</f>
        <v>0.52003841537450513</v>
      </c>
      <c r="F71" s="21">
        <f t="shared" ref="F71:U71" ca="1" si="46">F58</f>
        <v>0.93595513337987624</v>
      </c>
      <c r="G71" s="21">
        <f t="shared" ca="1" si="46"/>
        <v>0.79976285837652372</v>
      </c>
      <c r="H71" s="21">
        <f t="shared" ca="1" si="46"/>
        <v>0.85104394476756529</v>
      </c>
      <c r="I71" s="21">
        <f t="shared" ca="1" si="46"/>
        <v>0.57108061318518444</v>
      </c>
      <c r="J71" s="21">
        <f t="shared" ca="1" si="46"/>
        <v>0.38332950618703387</v>
      </c>
      <c r="K71" s="21">
        <f t="shared" ca="1" si="46"/>
        <v>1.5947252584258971</v>
      </c>
      <c r="L71" s="21">
        <f t="shared" ca="1" si="46"/>
        <v>2.4279425078323733</v>
      </c>
      <c r="M71" s="21">
        <f t="shared" ca="1" si="46"/>
        <v>1.4066557924128045</v>
      </c>
      <c r="N71" s="21">
        <f t="shared" ca="1" si="46"/>
        <v>0.83127987560235106</v>
      </c>
      <c r="O71" s="21">
        <f t="shared" ca="1" si="46"/>
        <v>0.91893339234447258</v>
      </c>
      <c r="P71" s="21">
        <f t="shared" ca="1" si="46"/>
        <v>0.80323793842192326</v>
      </c>
      <c r="Q71" s="21">
        <f t="shared" ca="1" si="46"/>
        <v>0.80542541517579491</v>
      </c>
      <c r="R71" s="21">
        <f t="shared" ca="1" si="46"/>
        <v>0.59703105363361597</v>
      </c>
      <c r="S71" s="21">
        <f t="shared" ca="1" si="46"/>
        <v>0.91718002142209887</v>
      </c>
      <c r="T71" s="21">
        <f t="shared" si="46"/>
        <v>1</v>
      </c>
      <c r="U71" s="21">
        <f t="shared" ca="1" si="46"/>
        <v>8.2819978577901132E-2</v>
      </c>
    </row>
    <row r="72" spans="1:21" s="3" customFormat="1" x14ac:dyDescent="0.35">
      <c r="A72" s="20">
        <v>1</v>
      </c>
      <c r="B72" s="20">
        <v>0</v>
      </c>
      <c r="C72" s="20">
        <v>1</v>
      </c>
      <c r="D72" s="20">
        <v>1</v>
      </c>
      <c r="E72" s="21">
        <f t="shared" ref="E72:G72" ca="1" si="47">E59</f>
        <v>0.68474855721954087</v>
      </c>
      <c r="F72" s="21">
        <f t="shared" ca="1" si="47"/>
        <v>0.13045703890110394</v>
      </c>
      <c r="G72" s="21">
        <f t="shared" ca="1" si="47"/>
        <v>0.83734178311524099</v>
      </c>
      <c r="H72" s="19"/>
      <c r="I72" s="19"/>
      <c r="J72" s="19"/>
      <c r="K72" s="21">
        <f t="shared" ref="K72:Q72" ca="1" si="48">K59</f>
        <v>2.3473976094299536</v>
      </c>
      <c r="L72" s="21">
        <f t="shared" ca="1" si="48"/>
        <v>3.355788936252547</v>
      </c>
      <c r="M72" s="21">
        <f t="shared" ca="1" si="48"/>
        <v>2.051724826822519</v>
      </c>
      <c r="N72" s="21">
        <f t="shared" ca="1" si="48"/>
        <v>0.91272715329436838</v>
      </c>
      <c r="O72" s="21">
        <f t="shared" ca="1" si="48"/>
        <v>0.96629389133269183</v>
      </c>
      <c r="P72" s="21">
        <f t="shared" ca="1" si="48"/>
        <v>0.88612178688733034</v>
      </c>
      <c r="Q72" s="21">
        <f t="shared" ca="1" si="48"/>
        <v>0.36475174605375527</v>
      </c>
      <c r="R72" s="14"/>
      <c r="S72" s="21">
        <f t="shared" ref="S72:U72" ca="1" si="49">S59</f>
        <v>0.92892924259387766</v>
      </c>
      <c r="T72" s="21">
        <f t="shared" si="49"/>
        <v>1</v>
      </c>
      <c r="U72" s="21">
        <f t="shared" ca="1" si="49"/>
        <v>7.1070757406122342E-2</v>
      </c>
    </row>
    <row r="73" spans="1:21" s="3" customFormat="1" x14ac:dyDescent="0.35">
      <c r="A73" s="20">
        <v>0</v>
      </c>
      <c r="B73" s="20">
        <v>1</v>
      </c>
      <c r="C73" s="20">
        <v>0</v>
      </c>
      <c r="D73" s="20">
        <v>1</v>
      </c>
      <c r="E73" s="21">
        <f t="shared" ref="E73:G73" ca="1" si="50">E60</f>
        <v>0.22364289828382655</v>
      </c>
      <c r="F73" s="21">
        <f t="shared" ca="1" si="50"/>
        <v>0.92090676126731275</v>
      </c>
      <c r="G73" s="21">
        <f t="shared" ca="1" si="50"/>
        <v>0.22356342784924688</v>
      </c>
      <c r="H73" s="19"/>
      <c r="I73" s="19"/>
      <c r="J73" s="19"/>
      <c r="K73" s="21">
        <f t="shared" ref="K73:Q73" ca="1" si="51">K60</f>
        <v>2.2884648529911624</v>
      </c>
      <c r="L73" s="21">
        <f t="shared" ca="1" si="51"/>
        <v>1.6293840805064621</v>
      </c>
      <c r="M73" s="21">
        <f t="shared" ca="1" si="51"/>
        <v>1.8657403237119894</v>
      </c>
      <c r="N73" s="21">
        <f t="shared" ca="1" si="51"/>
        <v>0.9079171866457576</v>
      </c>
      <c r="O73" s="21">
        <f t="shared" ca="1" si="51"/>
        <v>0.83608524651021632</v>
      </c>
      <c r="P73" s="21">
        <f t="shared" ca="1" si="51"/>
        <v>0.86596462759555548</v>
      </c>
      <c r="Q73" s="21">
        <f t="shared" ca="1" si="51"/>
        <v>0.99956296734857408</v>
      </c>
      <c r="R73" s="15"/>
      <c r="S73" s="21">
        <f t="shared" ref="S73:U73" ca="1" si="52">S60</f>
        <v>0.92406048469348412</v>
      </c>
      <c r="T73" s="21">
        <f t="shared" si="52"/>
        <v>0</v>
      </c>
      <c r="U73" s="21">
        <f t="shared" ca="1" si="52"/>
        <v>-0.92406048469348412</v>
      </c>
    </row>
    <row r="74" spans="1:21" s="3" customFormat="1" x14ac:dyDescent="0.35">
      <c r="A74" s="22"/>
      <c r="B74" s="22"/>
      <c r="C74" s="22"/>
      <c r="D74" s="22"/>
      <c r="E74" s="21">
        <f t="shared" ref="E74:G74" ca="1" si="53">E61</f>
        <v>0.75267235100405649</v>
      </c>
      <c r="F74" s="21">
        <f t="shared" ca="1" si="53"/>
        <v>0.92784642842017373</v>
      </c>
      <c r="G74" s="21">
        <f t="shared" ca="1" si="53"/>
        <v>0.64506903440971441</v>
      </c>
      <c r="H74" s="23"/>
      <c r="I74" s="23"/>
      <c r="J74" s="23"/>
    </row>
    <row r="76" spans="1:21" ht="29" x14ac:dyDescent="0.35">
      <c r="K76" s="94"/>
      <c r="L76" s="94"/>
      <c r="M76" s="95"/>
      <c r="N76" s="82" t="s">
        <v>15</v>
      </c>
      <c r="O76" s="82"/>
      <c r="P76" s="82"/>
      <c r="S76" s="31" t="s">
        <v>16</v>
      </c>
      <c r="T76" s="29" t="s">
        <v>18</v>
      </c>
      <c r="U76" s="10" t="s">
        <v>9</v>
      </c>
    </row>
    <row r="77" spans="1:21" x14ac:dyDescent="0.35">
      <c r="K77" s="28"/>
      <c r="L77" s="28"/>
      <c r="M77" s="28"/>
      <c r="N77" s="21">
        <f ca="1">N71*(1-N71)</f>
        <v>0.1402536440208908</v>
      </c>
      <c r="O77" s="21">
        <f t="shared" ref="O77:P77" ca="1" si="54">O71*(1-O71)</f>
        <v>7.4494812778752209E-2</v>
      </c>
      <c r="P77" s="21">
        <f t="shared" ca="1" si="54"/>
        <v>0.15804675270162188</v>
      </c>
      <c r="S77" s="11">
        <f ca="1">S71*(1-S71)</f>
        <v>7.5960829726257131E-2</v>
      </c>
      <c r="T77" s="59">
        <f ca="1">U77*S77*1</f>
        <v>6.2910742906882111E-3</v>
      </c>
      <c r="U77" s="11">
        <f ca="1">U71</f>
        <v>8.2819978577901132E-2</v>
      </c>
    </row>
    <row r="78" spans="1:21" x14ac:dyDescent="0.35">
      <c r="K78" s="28"/>
      <c r="L78" s="28"/>
      <c r="M78" s="28"/>
      <c r="N78" s="21">
        <f t="shared" ref="N78:P78" ca="1" si="55">N72*(1-N72)</f>
        <v>7.9656296933526952E-2</v>
      </c>
      <c r="O78" s="21">
        <f t="shared" ca="1" si="55"/>
        <v>3.2570006905815782E-2</v>
      </c>
      <c r="P78" s="21">
        <f t="shared" ca="1" si="55"/>
        <v>0.10090996569093505</v>
      </c>
      <c r="S78" s="11">
        <f t="shared" ref="S78:S79" ca="1" si="56">S72*(1-S72)</f>
        <v>6.6019704847842448E-2</v>
      </c>
      <c r="T78" s="59">
        <f t="shared" ref="T78:T79" ca="1" si="57">U78*S78*1</f>
        <v>4.6920704272648099E-3</v>
      </c>
      <c r="U78" s="11">
        <f t="shared" ref="U78:U79" ca="1" si="58">U72</f>
        <v>7.1070757406122342E-2</v>
      </c>
    </row>
    <row r="79" spans="1:21" x14ac:dyDescent="0.35">
      <c r="K79" s="28"/>
      <c r="L79" s="28"/>
      <c r="M79" s="28"/>
      <c r="N79" s="21">
        <f t="shared" ref="N79:P79" ca="1" si="59">N73*(1-N73)</f>
        <v>8.3603568839010156E-2</v>
      </c>
      <c r="O79" s="21">
        <f t="shared" ca="1" si="59"/>
        <v>0.13704670707816713</v>
      </c>
      <c r="P79" s="21">
        <f t="shared" ca="1" si="59"/>
        <v>0.11606989134884639</v>
      </c>
      <c r="S79" s="11">
        <f t="shared" ca="1" si="56"/>
        <v>7.0172705321527321E-2</v>
      </c>
      <c r="T79" s="59">
        <f t="shared" ca="1" si="57"/>
        <v>-6.4843824091663574E-2</v>
      </c>
      <c r="U79" s="11">
        <f t="shared" ca="1" si="58"/>
        <v>-0.92406048469348412</v>
      </c>
    </row>
    <row r="81" spans="1:25" x14ac:dyDescent="0.35">
      <c r="A81" s="66" t="s">
        <v>19</v>
      </c>
      <c r="B81" t="s">
        <v>44</v>
      </c>
    </row>
    <row r="82" spans="1:25" x14ac:dyDescent="0.35">
      <c r="A82" s="64" t="s">
        <v>45</v>
      </c>
    </row>
    <row r="83" spans="1:25" s="5" customFormat="1" x14ac:dyDescent="0.35">
      <c r="A83" s="84" t="s">
        <v>0</v>
      </c>
      <c r="B83" s="85"/>
      <c r="C83" s="85"/>
      <c r="D83" s="86"/>
      <c r="E83" s="84" t="s">
        <v>1</v>
      </c>
      <c r="F83" s="85"/>
      <c r="G83" s="86"/>
      <c r="H83" s="84" t="s">
        <v>2</v>
      </c>
      <c r="I83" s="85"/>
      <c r="J83" s="86"/>
      <c r="K83" s="84" t="s">
        <v>3</v>
      </c>
      <c r="L83" s="85"/>
      <c r="M83" s="86"/>
      <c r="N83" s="84" t="s">
        <v>4</v>
      </c>
      <c r="O83" s="85"/>
      <c r="P83" s="86"/>
      <c r="Q83" s="24" t="s">
        <v>5</v>
      </c>
      <c r="R83" s="26" t="s">
        <v>6</v>
      </c>
      <c r="S83" s="26" t="s">
        <v>7</v>
      </c>
      <c r="T83" s="26" t="s">
        <v>8</v>
      </c>
      <c r="U83" s="26" t="s">
        <v>9</v>
      </c>
    </row>
    <row r="84" spans="1:25" s="3" customFormat="1" x14ac:dyDescent="0.35">
      <c r="A84" s="20">
        <v>1</v>
      </c>
      <c r="B84" s="20">
        <v>0</v>
      </c>
      <c r="C84" s="20">
        <v>1</v>
      </c>
      <c r="D84" s="20">
        <v>0</v>
      </c>
      <c r="E84" s="21">
        <f t="shared" ref="E84:P84" ca="1" si="60">E71</f>
        <v>0.52003841537450513</v>
      </c>
      <c r="F84" s="21">
        <f t="shared" ca="1" si="60"/>
        <v>0.93595513337987624</v>
      </c>
      <c r="G84" s="21">
        <f t="shared" ca="1" si="60"/>
        <v>0.79976285837652372</v>
      </c>
      <c r="H84" s="21">
        <f t="shared" ca="1" si="60"/>
        <v>0.85104394476756529</v>
      </c>
      <c r="I84" s="21">
        <f t="shared" ca="1" si="60"/>
        <v>0.57108061318518444</v>
      </c>
      <c r="J84" s="21">
        <f t="shared" ca="1" si="60"/>
        <v>0.38332950618703387</v>
      </c>
      <c r="K84" s="21">
        <f t="shared" ca="1" si="60"/>
        <v>1.5947252584258971</v>
      </c>
      <c r="L84" s="21">
        <f t="shared" ca="1" si="60"/>
        <v>2.4279425078323733</v>
      </c>
      <c r="M84" s="21">
        <f t="shared" ca="1" si="60"/>
        <v>1.4066557924128045</v>
      </c>
      <c r="N84" s="21">
        <f t="shared" ca="1" si="60"/>
        <v>0.83127987560235106</v>
      </c>
      <c r="O84" s="21">
        <f t="shared" ca="1" si="60"/>
        <v>0.91893339234447258</v>
      </c>
      <c r="P84" s="21">
        <f t="shared" ca="1" si="60"/>
        <v>0.80323793842192326</v>
      </c>
      <c r="Q84" s="11">
        <f ca="1">$Q$71</f>
        <v>0.80542541517579491</v>
      </c>
      <c r="R84" s="21">
        <f ca="1">R71</f>
        <v>0.59703105363361597</v>
      </c>
      <c r="S84" s="21">
        <f ca="1">S71</f>
        <v>0.91718002142209887</v>
      </c>
      <c r="T84" s="21">
        <f>T71</f>
        <v>1</v>
      </c>
      <c r="U84" s="21">
        <f ca="1">U71</f>
        <v>8.2819978577901132E-2</v>
      </c>
      <c r="W84" s="11">
        <f ca="1">$Q$71</f>
        <v>0.80542541517579491</v>
      </c>
      <c r="X84" s="11">
        <f ca="1">$Q$72</f>
        <v>0.36475174605375527</v>
      </c>
      <c r="Y84" s="11">
        <f ca="1">$Q$73</f>
        <v>0.99956296734857408</v>
      </c>
    </row>
    <row r="85" spans="1:25" s="3" customFormat="1" x14ac:dyDescent="0.35">
      <c r="A85" s="20">
        <v>1</v>
      </c>
      <c r="B85" s="20">
        <v>0</v>
      </c>
      <c r="C85" s="20">
        <v>1</v>
      </c>
      <c r="D85" s="20">
        <v>1</v>
      </c>
      <c r="E85" s="21">
        <f t="shared" ref="E85:G85" ca="1" si="61">E72</f>
        <v>0.68474855721954087</v>
      </c>
      <c r="F85" s="21">
        <f t="shared" ca="1" si="61"/>
        <v>0.13045703890110394</v>
      </c>
      <c r="G85" s="21">
        <f t="shared" ca="1" si="61"/>
        <v>0.83734178311524099</v>
      </c>
      <c r="H85" s="19"/>
      <c r="I85" s="19"/>
      <c r="J85" s="19"/>
      <c r="K85" s="21">
        <f t="shared" ref="K85:P86" ca="1" si="62">K72</f>
        <v>2.3473976094299536</v>
      </c>
      <c r="L85" s="21">
        <f t="shared" ca="1" si="62"/>
        <v>3.355788936252547</v>
      </c>
      <c r="M85" s="21">
        <f t="shared" ca="1" si="62"/>
        <v>2.051724826822519</v>
      </c>
      <c r="N85" s="21">
        <f t="shared" ca="1" si="62"/>
        <v>0.91272715329436838</v>
      </c>
      <c r="O85" s="21">
        <f t="shared" ca="1" si="62"/>
        <v>0.96629389133269183</v>
      </c>
      <c r="P85" s="21">
        <f t="shared" ca="1" si="62"/>
        <v>0.88612178688733034</v>
      </c>
      <c r="Q85" s="11">
        <f ca="1">$Q$72</f>
        <v>0.36475174605375527</v>
      </c>
      <c r="R85" s="14"/>
      <c r="S85" s="21">
        <f t="shared" ref="S85:U85" ca="1" si="63">S72</f>
        <v>0.92892924259387766</v>
      </c>
      <c r="T85" s="21">
        <f t="shared" si="63"/>
        <v>1</v>
      </c>
      <c r="U85" s="21">
        <f t="shared" ca="1" si="63"/>
        <v>7.1070757406122342E-2</v>
      </c>
    </row>
    <row r="86" spans="1:25" s="3" customFormat="1" x14ac:dyDescent="0.35">
      <c r="A86" s="20">
        <v>0</v>
      </c>
      <c r="B86" s="20">
        <v>1</v>
      </c>
      <c r="C86" s="20">
        <v>0</v>
      </c>
      <c r="D86" s="20">
        <v>1</v>
      </c>
      <c r="E86" s="21">
        <f t="shared" ref="E86:G86" ca="1" si="64">E73</f>
        <v>0.22364289828382655</v>
      </c>
      <c r="F86" s="21">
        <f t="shared" ca="1" si="64"/>
        <v>0.92090676126731275</v>
      </c>
      <c r="G86" s="21">
        <f t="shared" ca="1" si="64"/>
        <v>0.22356342784924688</v>
      </c>
      <c r="H86" s="19"/>
      <c r="I86" s="19"/>
      <c r="J86" s="19"/>
      <c r="K86" s="21">
        <f t="shared" ca="1" si="62"/>
        <v>2.2884648529911624</v>
      </c>
      <c r="L86" s="21">
        <f t="shared" ca="1" si="62"/>
        <v>1.6293840805064621</v>
      </c>
      <c r="M86" s="21">
        <f t="shared" ca="1" si="62"/>
        <v>1.8657403237119894</v>
      </c>
      <c r="N86" s="21">
        <f t="shared" ca="1" si="62"/>
        <v>0.9079171866457576</v>
      </c>
      <c r="O86" s="21">
        <f t="shared" ca="1" si="62"/>
        <v>0.83608524651021632</v>
      </c>
      <c r="P86" s="21">
        <f t="shared" ca="1" si="62"/>
        <v>0.86596462759555548</v>
      </c>
      <c r="Q86" s="11">
        <f ca="1">$Q$73</f>
        <v>0.99956296734857408</v>
      </c>
      <c r="R86" s="15"/>
      <c r="S86" s="21">
        <f t="shared" ref="S86:U86" ca="1" si="65">S73</f>
        <v>0.92406048469348412</v>
      </c>
      <c r="T86" s="21">
        <f t="shared" si="65"/>
        <v>0</v>
      </c>
      <c r="U86" s="21">
        <f t="shared" ca="1" si="65"/>
        <v>-0.92406048469348412</v>
      </c>
    </row>
    <row r="87" spans="1:25" s="3" customFormat="1" x14ac:dyDescent="0.35">
      <c r="A87" s="22"/>
      <c r="B87" s="22"/>
      <c r="C87" s="22"/>
      <c r="D87" s="22"/>
      <c r="E87" s="21">
        <f t="shared" ref="E87:G87" ca="1" si="66">E74</f>
        <v>0.75267235100405649</v>
      </c>
      <c r="F87" s="21">
        <f t="shared" ca="1" si="66"/>
        <v>0.92784642842017373</v>
      </c>
      <c r="G87" s="21">
        <f t="shared" ca="1" si="66"/>
        <v>0.64506903440971441</v>
      </c>
      <c r="H87" s="23"/>
      <c r="I87" s="23"/>
      <c r="J87" s="23"/>
    </row>
    <row r="89" spans="1:25" ht="29" x14ac:dyDescent="0.35">
      <c r="K89" s="90" t="s">
        <v>20</v>
      </c>
      <c r="L89" s="90"/>
      <c r="M89" s="90"/>
      <c r="N89" s="82" t="s">
        <v>15</v>
      </c>
      <c r="O89" s="82"/>
      <c r="P89" s="82"/>
      <c r="S89" s="33" t="s">
        <v>16</v>
      </c>
      <c r="T89" s="31" t="s">
        <v>18</v>
      </c>
      <c r="U89" s="20" t="s">
        <v>9</v>
      </c>
    </row>
    <row r="90" spans="1:25" x14ac:dyDescent="0.35">
      <c r="K90" s="34">
        <f t="array" aca="1" ref="K90:M92" ca="1">MMULT(T90:T92,W84:Y84)</f>
        <v>5.0669911224793217E-3</v>
      </c>
      <c r="L90" s="34">
        <f ca="1"/>
        <v>2.2946803320824148E-3</v>
      </c>
      <c r="M90" s="34">
        <f ca="1"/>
        <v>6.2883248858106346E-3</v>
      </c>
      <c r="N90" s="21">
        <f ca="1">N84*(1-N84)</f>
        <v>0.1402536440208908</v>
      </c>
      <c r="O90" s="21">
        <f t="shared" ref="O90:P90" ca="1" si="67">O84*(1-O84)</f>
        <v>7.4494812778752209E-2</v>
      </c>
      <c r="P90" s="21">
        <f t="shared" ca="1" si="67"/>
        <v>0.15804675270162188</v>
      </c>
      <c r="S90" s="21">
        <f ca="1">S84*(1-S84)</f>
        <v>7.5960829726257131E-2</v>
      </c>
      <c r="T90" s="57">
        <f ca="1">U90*S90*1</f>
        <v>6.2910742906882111E-3</v>
      </c>
      <c r="U90" s="21">
        <f ca="1">U84</f>
        <v>8.2819978577901132E-2</v>
      </c>
    </row>
    <row r="91" spans="1:25" x14ac:dyDescent="0.35">
      <c r="K91" s="34">
        <f ca="1"/>
        <v>3.7791127719138291E-3</v>
      </c>
      <c r="L91" s="34">
        <f ca="1"/>
        <v>1.7114408809520288E-3</v>
      </c>
      <c r="M91" s="34">
        <f ca="1"/>
        <v>4.6900198392853054E-3</v>
      </c>
      <c r="N91" s="21">
        <f t="shared" ref="N91:P91" ca="1" si="68">N85*(1-N85)</f>
        <v>7.9656296933526952E-2</v>
      </c>
      <c r="O91" s="21">
        <f t="shared" ca="1" si="68"/>
        <v>3.2570006905815782E-2</v>
      </c>
      <c r="P91" s="21">
        <f t="shared" ca="1" si="68"/>
        <v>0.10090996569093505</v>
      </c>
      <c r="S91" s="21">
        <f t="shared" ref="S91:S92" ca="1" si="69">S85*(1-S85)</f>
        <v>6.6019704847842448E-2</v>
      </c>
      <c r="T91" s="57">
        <f t="shared" ref="T91:T92" ca="1" si="70">U91*S91*1</f>
        <v>4.6920704272648099E-3</v>
      </c>
      <c r="U91" s="21">
        <f t="shared" ref="U91:U92" ca="1" si="71">U85</f>
        <v>7.1070757406122342E-2</v>
      </c>
    </row>
    <row r="92" spans="1:25" x14ac:dyDescent="0.35">
      <c r="K92" s="34">
        <f ca="1"/>
        <v>-5.2226863940614349E-2</v>
      </c>
      <c r="L92" s="34">
        <f ca="1"/>
        <v>-2.365189805823685E-2</v>
      </c>
      <c r="M92" s="34">
        <f ca="1"/>
        <v>-6.4815485223292196E-2</v>
      </c>
      <c r="N92" s="21">
        <f t="shared" ref="N92:P92" ca="1" si="72">N86*(1-N86)</f>
        <v>8.3603568839010156E-2</v>
      </c>
      <c r="O92" s="21">
        <f t="shared" ca="1" si="72"/>
        <v>0.13704670707816713</v>
      </c>
      <c r="P92" s="21">
        <f t="shared" ca="1" si="72"/>
        <v>0.11606989134884639</v>
      </c>
      <c r="S92" s="21">
        <f t="shared" ca="1" si="69"/>
        <v>7.0172705321527321E-2</v>
      </c>
      <c r="T92" s="57">
        <f t="shared" ca="1" si="70"/>
        <v>-6.4843824091663574E-2</v>
      </c>
      <c r="U92" s="21">
        <f t="shared" ca="1" si="71"/>
        <v>-0.92406048469348412</v>
      </c>
    </row>
    <row r="94" spans="1:25" x14ac:dyDescent="0.35">
      <c r="A94" s="66" t="s">
        <v>21</v>
      </c>
      <c r="B94" t="s">
        <v>46</v>
      </c>
    </row>
    <row r="95" spans="1:25" x14ac:dyDescent="0.35">
      <c r="A95" s="64" t="s">
        <v>47</v>
      </c>
    </row>
    <row r="96" spans="1:25" x14ac:dyDescent="0.35">
      <c r="A96" s="84" t="s">
        <v>0</v>
      </c>
      <c r="B96" s="85"/>
      <c r="C96" s="85"/>
      <c r="D96" s="86"/>
      <c r="E96" s="84" t="s">
        <v>1</v>
      </c>
      <c r="F96" s="85"/>
      <c r="G96" s="86"/>
      <c r="H96" s="84" t="s">
        <v>2</v>
      </c>
      <c r="I96" s="85"/>
      <c r="J96" s="86"/>
      <c r="K96" s="84" t="s">
        <v>3</v>
      </c>
      <c r="L96" s="85"/>
      <c r="M96" s="86"/>
      <c r="N96" s="84" t="s">
        <v>4</v>
      </c>
      <c r="O96" s="85"/>
      <c r="P96" s="86"/>
      <c r="Q96" s="26" t="s">
        <v>5</v>
      </c>
      <c r="R96" s="26" t="s">
        <v>6</v>
      </c>
      <c r="S96" s="26" t="s">
        <v>7</v>
      </c>
      <c r="T96" s="26" t="s">
        <v>8</v>
      </c>
      <c r="U96" s="26" t="s">
        <v>9</v>
      </c>
    </row>
    <row r="97" spans="1:25" x14ac:dyDescent="0.35">
      <c r="A97" s="20">
        <v>1</v>
      </c>
      <c r="B97" s="20">
        <v>0</v>
      </c>
      <c r="C97" s="20">
        <v>1</v>
      </c>
      <c r="D97" s="20">
        <v>0</v>
      </c>
      <c r="E97" s="21">
        <f t="shared" ref="E97:P97" ca="1" si="73">E84</f>
        <v>0.52003841537450513</v>
      </c>
      <c r="F97" s="21">
        <f t="shared" ca="1" si="73"/>
        <v>0.93595513337987624</v>
      </c>
      <c r="G97" s="21">
        <f t="shared" ca="1" si="73"/>
        <v>0.79976285837652372</v>
      </c>
      <c r="H97" s="21">
        <f t="shared" ca="1" si="73"/>
        <v>0.85104394476756529</v>
      </c>
      <c r="I97" s="21">
        <f t="shared" ca="1" si="73"/>
        <v>0.57108061318518444</v>
      </c>
      <c r="J97" s="21">
        <f t="shared" ca="1" si="73"/>
        <v>0.38332950618703387</v>
      </c>
      <c r="K97" s="21">
        <f t="shared" ca="1" si="73"/>
        <v>1.5947252584258971</v>
      </c>
      <c r="L97" s="21">
        <f t="shared" ca="1" si="73"/>
        <v>2.4279425078323733</v>
      </c>
      <c r="M97" s="21">
        <f t="shared" ca="1" si="73"/>
        <v>1.4066557924128045</v>
      </c>
      <c r="N97" s="21">
        <f t="shared" ca="1" si="73"/>
        <v>0.83127987560235106</v>
      </c>
      <c r="O97" s="21">
        <f t="shared" ca="1" si="73"/>
        <v>0.91893339234447258</v>
      </c>
      <c r="P97" s="21">
        <f t="shared" ca="1" si="73"/>
        <v>0.80323793842192326</v>
      </c>
      <c r="Q97" s="21">
        <f ca="1">$Q$84</f>
        <v>0.80542541517579491</v>
      </c>
      <c r="R97" s="21">
        <f ca="1">R84</f>
        <v>0.59703105363361597</v>
      </c>
      <c r="S97" s="21">
        <f ca="1">S84</f>
        <v>0.91718002142209887</v>
      </c>
      <c r="T97" s="21">
        <f>T84</f>
        <v>1</v>
      </c>
      <c r="U97" s="21">
        <f ca="1">U84</f>
        <v>8.2819978577901132E-2</v>
      </c>
      <c r="W97" s="21">
        <f ca="1">$Q$84</f>
        <v>0.80542541517579491</v>
      </c>
      <c r="X97" s="21">
        <f ca="1">$Q$85</f>
        <v>0.36475174605375527</v>
      </c>
      <c r="Y97" s="21">
        <f ca="1">$Q$86</f>
        <v>0.99956296734857408</v>
      </c>
    </row>
    <row r="98" spans="1:25" x14ac:dyDescent="0.35">
      <c r="A98" s="20">
        <v>1</v>
      </c>
      <c r="B98" s="20">
        <v>0</v>
      </c>
      <c r="C98" s="20">
        <v>1</v>
      </c>
      <c r="D98" s="20">
        <v>1</v>
      </c>
      <c r="E98" s="21">
        <f t="shared" ref="E98:G98" ca="1" si="74">E85</f>
        <v>0.68474855721954087</v>
      </c>
      <c r="F98" s="21">
        <f t="shared" ca="1" si="74"/>
        <v>0.13045703890110394</v>
      </c>
      <c r="G98" s="21">
        <f t="shared" ca="1" si="74"/>
        <v>0.83734178311524099</v>
      </c>
      <c r="H98" s="19"/>
      <c r="I98" s="19"/>
      <c r="J98" s="19"/>
      <c r="K98" s="21">
        <f t="shared" ref="K98:P99" ca="1" si="75">K85</f>
        <v>2.3473976094299536</v>
      </c>
      <c r="L98" s="21">
        <f t="shared" ca="1" si="75"/>
        <v>3.355788936252547</v>
      </c>
      <c r="M98" s="21">
        <f t="shared" ca="1" si="75"/>
        <v>2.051724826822519</v>
      </c>
      <c r="N98" s="21">
        <f t="shared" ca="1" si="75"/>
        <v>0.91272715329436838</v>
      </c>
      <c r="O98" s="21">
        <f t="shared" ca="1" si="75"/>
        <v>0.96629389133269183</v>
      </c>
      <c r="P98" s="21">
        <f t="shared" ca="1" si="75"/>
        <v>0.88612178688733034</v>
      </c>
      <c r="Q98" s="21">
        <f ca="1">$Q$85</f>
        <v>0.36475174605375527</v>
      </c>
      <c r="R98" s="14"/>
      <c r="S98" s="21">
        <f t="shared" ref="S98:U98" ca="1" si="76">S85</f>
        <v>0.92892924259387766</v>
      </c>
      <c r="T98" s="21">
        <f t="shared" si="76"/>
        <v>1</v>
      </c>
      <c r="U98" s="21">
        <f t="shared" ca="1" si="76"/>
        <v>7.1070757406122342E-2</v>
      </c>
    </row>
    <row r="99" spans="1:25" x14ac:dyDescent="0.35">
      <c r="A99" s="20">
        <v>0</v>
      </c>
      <c r="B99" s="20">
        <v>1</v>
      </c>
      <c r="C99" s="20">
        <v>0</v>
      </c>
      <c r="D99" s="20">
        <v>1</v>
      </c>
      <c r="E99" s="21">
        <f t="shared" ref="E99:G99" ca="1" si="77">E86</f>
        <v>0.22364289828382655</v>
      </c>
      <c r="F99" s="21">
        <f t="shared" ca="1" si="77"/>
        <v>0.92090676126731275</v>
      </c>
      <c r="G99" s="21">
        <f t="shared" ca="1" si="77"/>
        <v>0.22356342784924688</v>
      </c>
      <c r="H99" s="19"/>
      <c r="I99" s="19"/>
      <c r="J99" s="19"/>
      <c r="K99" s="21">
        <f t="shared" ca="1" si="75"/>
        <v>2.2884648529911624</v>
      </c>
      <c r="L99" s="21">
        <f t="shared" ca="1" si="75"/>
        <v>1.6293840805064621</v>
      </c>
      <c r="M99" s="21">
        <f t="shared" ca="1" si="75"/>
        <v>1.8657403237119894</v>
      </c>
      <c r="N99" s="21">
        <f t="shared" ca="1" si="75"/>
        <v>0.9079171866457576</v>
      </c>
      <c r="O99" s="21">
        <f t="shared" ca="1" si="75"/>
        <v>0.83608524651021632</v>
      </c>
      <c r="P99" s="21">
        <f t="shared" ca="1" si="75"/>
        <v>0.86596462759555548</v>
      </c>
      <c r="Q99" s="21">
        <f ca="1">$Q$86</f>
        <v>0.99956296734857408</v>
      </c>
      <c r="R99" s="15"/>
      <c r="S99" s="21">
        <f t="shared" ref="S99:U99" ca="1" si="78">S86</f>
        <v>0.92406048469348412</v>
      </c>
      <c r="T99" s="21">
        <f t="shared" si="78"/>
        <v>0</v>
      </c>
      <c r="U99" s="21">
        <f t="shared" ca="1" si="78"/>
        <v>-0.92406048469348412</v>
      </c>
    </row>
    <row r="100" spans="1:25" x14ac:dyDescent="0.35">
      <c r="A100" s="22"/>
      <c r="B100" s="22"/>
      <c r="C100" s="22"/>
      <c r="D100" s="22"/>
      <c r="E100" s="21">
        <f t="shared" ref="E100:G100" ca="1" si="79">E87</f>
        <v>0.75267235100405649</v>
      </c>
      <c r="F100" s="21">
        <f t="shared" ca="1" si="79"/>
        <v>0.92784642842017373</v>
      </c>
      <c r="G100" s="21">
        <f t="shared" ca="1" si="79"/>
        <v>0.64506903440971441</v>
      </c>
      <c r="H100" s="23"/>
      <c r="I100" s="23"/>
      <c r="J100" s="2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2" spans="1:25" ht="29" x14ac:dyDescent="0.35">
      <c r="K102" s="83" t="s">
        <v>20</v>
      </c>
      <c r="L102" s="83"/>
      <c r="M102" s="83"/>
      <c r="N102" s="83" t="s">
        <v>15</v>
      </c>
      <c r="O102" s="83"/>
      <c r="P102" s="83"/>
      <c r="S102" s="33" t="s">
        <v>16</v>
      </c>
      <c r="T102" s="33" t="s">
        <v>18</v>
      </c>
      <c r="U102" s="20" t="s">
        <v>9</v>
      </c>
    </row>
    <row r="103" spans="1:25" x14ac:dyDescent="0.35">
      <c r="K103" s="35">
        <f t="array" aca="1" ref="K103:M105" ca="1">MMULT(T103:T105,W97:Y97)</f>
        <v>5.0669911224793217E-3</v>
      </c>
      <c r="L103" s="35">
        <f ca="1"/>
        <v>2.2946803320824148E-3</v>
      </c>
      <c r="M103" s="35">
        <f ca="1"/>
        <v>6.2883248858106346E-3</v>
      </c>
      <c r="N103" s="11">
        <f ca="1">N97*(1-N97)</f>
        <v>0.1402536440208908</v>
      </c>
      <c r="O103" s="11">
        <f t="shared" ref="O103:P103" ca="1" si="80">O97*(1-O97)</f>
        <v>7.4494812778752209E-2</v>
      </c>
      <c r="P103" s="11">
        <f t="shared" ca="1" si="80"/>
        <v>0.15804675270162188</v>
      </c>
      <c r="S103" s="21">
        <f ca="1">S97*(1-S97)</f>
        <v>7.5960829726257131E-2</v>
      </c>
      <c r="T103" s="58">
        <f ca="1">U103*S103*1</f>
        <v>6.2910742906882111E-3</v>
      </c>
      <c r="U103" s="21">
        <f ca="1">U97</f>
        <v>8.2819978577901132E-2</v>
      </c>
    </row>
    <row r="104" spans="1:25" x14ac:dyDescent="0.35">
      <c r="K104" s="35">
        <f ca="1"/>
        <v>3.7791127719138291E-3</v>
      </c>
      <c r="L104" s="35">
        <f ca="1"/>
        <v>1.7114408809520288E-3</v>
      </c>
      <c r="M104" s="35">
        <f ca="1"/>
        <v>4.6900198392853054E-3</v>
      </c>
      <c r="N104" s="11">
        <f t="shared" ref="N104:P104" ca="1" si="81">N98*(1-N98)</f>
        <v>7.9656296933526952E-2</v>
      </c>
      <c r="O104" s="11">
        <f t="shared" ca="1" si="81"/>
        <v>3.2570006905815782E-2</v>
      </c>
      <c r="P104" s="11">
        <f t="shared" ca="1" si="81"/>
        <v>0.10090996569093505</v>
      </c>
      <c r="S104" s="21">
        <f t="shared" ref="S104:S105" ca="1" si="82">S98*(1-S98)</f>
        <v>6.6019704847842448E-2</v>
      </c>
      <c r="T104" s="58">
        <f t="shared" ref="T104:T105" ca="1" si="83">U104*S104*1</f>
        <v>4.6920704272648099E-3</v>
      </c>
      <c r="U104" s="21">
        <f t="shared" ref="U104:U105" ca="1" si="84">U98</f>
        <v>7.1070757406122342E-2</v>
      </c>
    </row>
    <row r="105" spans="1:25" x14ac:dyDescent="0.35">
      <c r="K105" s="35">
        <f ca="1"/>
        <v>-5.2226863940614349E-2</v>
      </c>
      <c r="L105" s="35">
        <f ca="1"/>
        <v>-2.365189805823685E-2</v>
      </c>
      <c r="M105" s="35">
        <f ca="1"/>
        <v>-6.4815485223292196E-2</v>
      </c>
      <c r="N105" s="11">
        <f t="shared" ref="N105:P105" ca="1" si="85">N99*(1-N99)</f>
        <v>8.3603568839010156E-2</v>
      </c>
      <c r="O105" s="11">
        <f t="shared" ca="1" si="85"/>
        <v>0.13704670707816713</v>
      </c>
      <c r="P105" s="11">
        <f t="shared" ca="1" si="85"/>
        <v>0.11606989134884639</v>
      </c>
      <c r="S105" s="21">
        <f t="shared" ca="1" si="82"/>
        <v>7.0172705321527321E-2</v>
      </c>
      <c r="T105" s="58">
        <f t="shared" ca="1" si="83"/>
        <v>-6.4843824091663574E-2</v>
      </c>
      <c r="U105" s="21">
        <f t="shared" ca="1" si="84"/>
        <v>-0.92406048469348412</v>
      </c>
    </row>
    <row r="108" spans="1:25" x14ac:dyDescent="0.35">
      <c r="L108" s="90" t="s">
        <v>22</v>
      </c>
      <c r="M108" s="90"/>
      <c r="N108" s="90"/>
    </row>
    <row r="109" spans="1:25" x14ac:dyDescent="0.35">
      <c r="L109" s="34">
        <f ca="1">K103*N103</f>
        <v>7.1066396914922869E-4</v>
      </c>
      <c r="M109" s="34">
        <f t="shared" ref="M109:N109" ca="1" si="86">L103*O103</f>
        <v>1.7094178172556444E-4</v>
      </c>
      <c r="N109" s="34">
        <f t="shared" ca="1" si="86"/>
        <v>9.9384932813516812E-4</v>
      </c>
    </row>
    <row r="110" spans="1:25" x14ac:dyDescent="0.35">
      <c r="L110" s="34">
        <f t="shared" ref="L110:L111" ca="1" si="87">K104*N104</f>
        <v>3.0103012910485206E-4</v>
      </c>
      <c r="M110" s="34">
        <f t="shared" ref="M110:M111" ca="1" si="88">L104*O104</f>
        <v>5.5741641311503028E-5</v>
      </c>
      <c r="N110" s="34">
        <f t="shared" ref="N110:N111" ca="1" si="89">M104*P104</f>
        <v>4.7326974107208489E-4</v>
      </c>
    </row>
    <row r="111" spans="1:25" x14ac:dyDescent="0.35">
      <c r="L111" s="34">
        <f t="shared" ca="1" si="87"/>
        <v>-4.3663522147047691E-3</v>
      </c>
      <c r="M111" s="34">
        <f t="shared" ca="1" si="88"/>
        <v>-3.2414147450298557E-3</v>
      </c>
      <c r="N111" s="34">
        <f t="shared" ca="1" si="89"/>
        <v>-7.5231263275902837E-3</v>
      </c>
    </row>
    <row r="113" spans="1:25" x14ac:dyDescent="0.35">
      <c r="A113" s="66" t="s">
        <v>23</v>
      </c>
      <c r="B113" t="s">
        <v>48</v>
      </c>
    </row>
    <row r="114" spans="1:25" x14ac:dyDescent="0.35">
      <c r="A114" s="64" t="s">
        <v>49</v>
      </c>
    </row>
    <row r="115" spans="1:25" x14ac:dyDescent="0.35">
      <c r="A115" s="64" t="s">
        <v>50</v>
      </c>
    </row>
    <row r="116" spans="1:25" x14ac:dyDescent="0.35">
      <c r="A116" s="91" t="s">
        <v>0</v>
      </c>
      <c r="B116" s="92"/>
      <c r="C116" s="92"/>
      <c r="D116" s="93"/>
      <c r="E116" s="87" t="s">
        <v>1</v>
      </c>
      <c r="F116" s="88"/>
      <c r="G116" s="89"/>
      <c r="H116" s="84" t="s">
        <v>2</v>
      </c>
      <c r="I116" s="85"/>
      <c r="J116" s="86"/>
      <c r="K116" s="84" t="s">
        <v>3</v>
      </c>
      <c r="L116" s="85"/>
      <c r="M116" s="86"/>
      <c r="N116" s="91" t="s">
        <v>4</v>
      </c>
      <c r="O116" s="92"/>
      <c r="P116" s="93"/>
      <c r="Q116" s="8" t="s">
        <v>5</v>
      </c>
      <c r="R116" s="26" t="s">
        <v>6</v>
      </c>
      <c r="S116" s="26" t="s">
        <v>7</v>
      </c>
      <c r="T116" s="26" t="s">
        <v>8</v>
      </c>
      <c r="U116" s="26" t="s">
        <v>9</v>
      </c>
    </row>
    <row r="117" spans="1:25" x14ac:dyDescent="0.35">
      <c r="A117" s="10">
        <v>1</v>
      </c>
      <c r="B117" s="10">
        <v>0</v>
      </c>
      <c r="C117" s="10">
        <v>1</v>
      </c>
      <c r="D117" s="10">
        <v>0</v>
      </c>
      <c r="E117" s="9">
        <f ca="1">H129</f>
        <v>0.52013958478433053</v>
      </c>
      <c r="F117" s="9">
        <f t="shared" ref="F117:G117" ca="1" si="90">I129</f>
        <v>0.93597780172217993</v>
      </c>
      <c r="G117" s="9">
        <f t="shared" ca="1" si="90"/>
        <v>0.79990957028344445</v>
      </c>
      <c r="H117" s="21">
        <f t="shared" ref="H117:U117" ca="1" si="91">H97</f>
        <v>0.85104394476756529</v>
      </c>
      <c r="I117" s="21">
        <f t="shared" ca="1" si="91"/>
        <v>0.57108061318518444</v>
      </c>
      <c r="J117" s="21">
        <f t="shared" ca="1" si="91"/>
        <v>0.38332950618703387</v>
      </c>
      <c r="K117" s="21">
        <f t="shared" ca="1" si="91"/>
        <v>1.5947252584258971</v>
      </c>
      <c r="L117" s="21">
        <f t="shared" ca="1" si="91"/>
        <v>2.4279425078323733</v>
      </c>
      <c r="M117" s="21">
        <f t="shared" ca="1" si="91"/>
        <v>1.4066557924128045</v>
      </c>
      <c r="N117" s="11">
        <f ca="1">$N$97</f>
        <v>0.83127987560235106</v>
      </c>
      <c r="O117" s="11">
        <f ca="1">$O$97</f>
        <v>0.91893339234447258</v>
      </c>
      <c r="P117" s="11">
        <f ca="1">$P$97</f>
        <v>0.80323793842192326</v>
      </c>
      <c r="Q117" s="9">
        <f ca="1">$R$128</f>
        <v>0.80048935529551957</v>
      </c>
      <c r="R117" s="21">
        <f t="shared" ca="1" si="91"/>
        <v>0.59703105363361597</v>
      </c>
      <c r="S117" s="21">
        <f t="shared" ca="1" si="91"/>
        <v>0.91718002142209887</v>
      </c>
      <c r="T117" s="21">
        <f t="shared" si="91"/>
        <v>1</v>
      </c>
      <c r="U117" s="21">
        <f t="shared" ca="1" si="91"/>
        <v>8.2819978577901132E-2</v>
      </c>
      <c r="W117" s="21">
        <f ca="1">W97</f>
        <v>0.80542541517579491</v>
      </c>
      <c r="X117" s="21">
        <f t="shared" ref="X117:Y117" ca="1" si="92">X97</f>
        <v>0.36475174605375527</v>
      </c>
      <c r="Y117" s="21">
        <f t="shared" ca="1" si="92"/>
        <v>0.99956296734857408</v>
      </c>
    </row>
    <row r="118" spans="1:25" x14ac:dyDescent="0.35">
      <c r="A118" s="10">
        <v>1</v>
      </c>
      <c r="B118" s="10">
        <v>0</v>
      </c>
      <c r="C118" s="10">
        <v>1</v>
      </c>
      <c r="D118" s="10">
        <v>1</v>
      </c>
      <c r="E118" s="9">
        <f t="shared" ref="E118:E120" ca="1" si="93">H130</f>
        <v>0.68431192199807034</v>
      </c>
      <c r="F118" s="9">
        <f t="shared" ref="F118:F120" ca="1" si="94">I130</f>
        <v>0.13013289742660095</v>
      </c>
      <c r="G118" s="9">
        <f t="shared" ref="G118:G120" ca="1" si="95">J130</f>
        <v>0.836589470482482</v>
      </c>
      <c r="H118" s="19"/>
      <c r="I118" s="19"/>
      <c r="J118" s="19"/>
      <c r="K118" s="21">
        <f t="shared" ref="K118:M118" ca="1" si="96">K98</f>
        <v>2.3473976094299536</v>
      </c>
      <c r="L118" s="21">
        <f t="shared" ca="1" si="96"/>
        <v>3.355788936252547</v>
      </c>
      <c r="M118" s="21">
        <f t="shared" ca="1" si="96"/>
        <v>2.051724826822519</v>
      </c>
      <c r="N118" s="11">
        <f ca="1">$N$98</f>
        <v>0.91272715329436838</v>
      </c>
      <c r="O118" s="11">
        <f ca="1">$O$98</f>
        <v>0.96629389133269183</v>
      </c>
      <c r="P118" s="11">
        <f ca="1">$P$98</f>
        <v>0.88612178688733034</v>
      </c>
      <c r="Q118" s="9">
        <f ca="1">$R$129</f>
        <v>0.36036174931182108</v>
      </c>
      <c r="R118" s="14"/>
      <c r="S118" s="21">
        <f t="shared" ref="S118:U118" ca="1" si="97">S98</f>
        <v>0.92892924259387766</v>
      </c>
      <c r="T118" s="21">
        <f t="shared" si="97"/>
        <v>1</v>
      </c>
      <c r="U118" s="21">
        <f t="shared" ca="1" si="97"/>
        <v>7.1070757406122342E-2</v>
      </c>
    </row>
    <row r="119" spans="1:25" x14ac:dyDescent="0.35">
      <c r="A119" s="10">
        <v>0</v>
      </c>
      <c r="B119" s="10">
        <v>1</v>
      </c>
      <c r="C119" s="10">
        <v>0</v>
      </c>
      <c r="D119" s="10">
        <v>1</v>
      </c>
      <c r="E119" s="9">
        <f t="shared" ca="1" si="93"/>
        <v>0.22374406769365196</v>
      </c>
      <c r="F119" s="9">
        <f t="shared" ca="1" si="94"/>
        <v>0.92092942960961643</v>
      </c>
      <c r="G119" s="9">
        <f t="shared" ca="1" si="95"/>
        <v>0.2237101397561676</v>
      </c>
      <c r="H119" s="19"/>
      <c r="I119" s="19"/>
      <c r="J119" s="19"/>
      <c r="K119" s="21">
        <f t="shared" ref="K119:M119" ca="1" si="98">K99</f>
        <v>2.2884648529911624</v>
      </c>
      <c r="L119" s="21">
        <f t="shared" ca="1" si="98"/>
        <v>1.6293840805064621</v>
      </c>
      <c r="M119" s="21">
        <f t="shared" ca="1" si="98"/>
        <v>1.8657403237119894</v>
      </c>
      <c r="N119" s="11">
        <f ca="1">$N$99</f>
        <v>0.9079171866457576</v>
      </c>
      <c r="O119" s="11">
        <f ca="1">$O$99</f>
        <v>0.83608524651021632</v>
      </c>
      <c r="P119" s="11">
        <f ca="1">$P$99</f>
        <v>0.86596462759555548</v>
      </c>
      <c r="Q119" s="9">
        <f ca="1">$R$130</f>
        <v>0.99486881908792524</v>
      </c>
      <c r="R119" s="15"/>
      <c r="S119" s="21">
        <f t="shared" ref="S119:U119" ca="1" si="99">S99</f>
        <v>0.92406048469348412</v>
      </c>
      <c r="T119" s="21">
        <f t="shared" si="99"/>
        <v>0</v>
      </c>
      <c r="U119" s="21">
        <f t="shared" ca="1" si="99"/>
        <v>-0.92406048469348412</v>
      </c>
      <c r="W119" s="11">
        <f ca="1">$N$97</f>
        <v>0.83127987560235106</v>
      </c>
      <c r="X119" s="11">
        <f ca="1">$N$98</f>
        <v>0.91272715329436838</v>
      </c>
      <c r="Y119" s="11">
        <f ca="1">$N$99</f>
        <v>0.9079171866457576</v>
      </c>
    </row>
    <row r="120" spans="1:25" x14ac:dyDescent="0.35">
      <c r="A120" s="22"/>
      <c r="B120" s="22"/>
      <c r="C120" s="22"/>
      <c r="D120" s="22"/>
      <c r="E120" s="9">
        <f t="shared" ca="1" si="93"/>
        <v>0.75226581879549648</v>
      </c>
      <c r="F120" s="9">
        <f t="shared" ca="1" si="94"/>
        <v>0.9275278611098019</v>
      </c>
      <c r="G120" s="9">
        <f t="shared" ca="1" si="95"/>
        <v>0.64436404875106257</v>
      </c>
      <c r="H120" s="23"/>
      <c r="I120" s="23"/>
      <c r="J120" s="2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W120" s="11">
        <f ca="1">$O$97</f>
        <v>0.91893339234447258</v>
      </c>
      <c r="X120" s="11">
        <f ca="1">$O$98</f>
        <v>0.96629389133269183</v>
      </c>
      <c r="Y120" s="11">
        <f ca="1">$O$99</f>
        <v>0.83608524651021632</v>
      </c>
    </row>
    <row r="121" spans="1:25" x14ac:dyDescent="0.35">
      <c r="W121" s="11">
        <f ca="1">$P$97</f>
        <v>0.80323793842192326</v>
      </c>
      <c r="X121" s="11">
        <f ca="1">$P$98</f>
        <v>0.88612178688733034</v>
      </c>
      <c r="Y121" s="11">
        <f ca="1">$P$99</f>
        <v>0.86596462759555548</v>
      </c>
    </row>
    <row r="122" spans="1:25" ht="29" x14ac:dyDescent="0.35">
      <c r="E122" s="40"/>
      <c r="F122" s="40"/>
      <c r="G122" s="40"/>
      <c r="K122" s="83" t="s">
        <v>20</v>
      </c>
      <c r="L122" s="83"/>
      <c r="M122" s="83"/>
      <c r="N122" s="83" t="s">
        <v>15</v>
      </c>
      <c r="O122" s="83"/>
      <c r="P122" s="83"/>
      <c r="S122" s="33" t="s">
        <v>16</v>
      </c>
      <c r="T122" s="31" t="s">
        <v>18</v>
      </c>
      <c r="U122" s="20" t="s">
        <v>9</v>
      </c>
    </row>
    <row r="123" spans="1:25" x14ac:dyDescent="0.35">
      <c r="E123" s="40"/>
      <c r="F123" s="40"/>
      <c r="G123" s="40"/>
      <c r="K123" s="35">
        <f t="array" aca="1" ref="K123:M125" ca="1">MMULT(T123:T125,W117:Y117)</f>
        <v>5.0669911224793217E-3</v>
      </c>
      <c r="L123" s="35">
        <f ca="1"/>
        <v>2.2946803320824148E-3</v>
      </c>
      <c r="M123" s="35">
        <f ca="1"/>
        <v>6.2883248858106346E-3</v>
      </c>
      <c r="N123" s="11">
        <f ca="1">N117*(1-N117)</f>
        <v>0.1402536440208908</v>
      </c>
      <c r="O123" s="11">
        <f t="shared" ref="O123:P123" ca="1" si="100">O117*(1-O117)</f>
        <v>7.4494812778752209E-2</v>
      </c>
      <c r="P123" s="11">
        <f t="shared" ca="1" si="100"/>
        <v>0.15804675270162188</v>
      </c>
      <c r="S123" s="21">
        <f ca="1">S117*(1-S117)</f>
        <v>7.5960829726257131E-2</v>
      </c>
      <c r="T123" s="57">
        <f ca="1">U123*S123*1</f>
        <v>6.2910742906882111E-3</v>
      </c>
      <c r="U123" s="21">
        <f ca="1">U117</f>
        <v>8.2819978577901132E-2</v>
      </c>
      <c r="W123" s="63">
        <f ca="1">T123</f>
        <v>6.2910742906882111E-3</v>
      </c>
      <c r="X123" s="63">
        <f ca="1">T124</f>
        <v>4.6920704272648099E-3</v>
      </c>
      <c r="Y123" s="63">
        <f ca="1">T125</f>
        <v>-6.4843824091663574E-2</v>
      </c>
    </row>
    <row r="124" spans="1:25" x14ac:dyDescent="0.35">
      <c r="E124" s="40"/>
      <c r="F124" s="40"/>
      <c r="G124" s="40"/>
      <c r="K124" s="35">
        <f ca="1"/>
        <v>3.7791127719138291E-3</v>
      </c>
      <c r="L124" s="35">
        <f ca="1"/>
        <v>1.7114408809520288E-3</v>
      </c>
      <c r="M124" s="35">
        <f ca="1"/>
        <v>4.6900198392853054E-3</v>
      </c>
      <c r="N124" s="11">
        <f t="shared" ref="N124:P124" ca="1" si="101">N118*(1-N118)</f>
        <v>7.9656296933526952E-2</v>
      </c>
      <c r="O124" s="11">
        <f t="shared" ca="1" si="101"/>
        <v>3.2570006905815782E-2</v>
      </c>
      <c r="P124" s="11">
        <f t="shared" ca="1" si="101"/>
        <v>0.10090996569093505</v>
      </c>
      <c r="S124" s="21">
        <f t="shared" ref="S124:S125" ca="1" si="102">S118*(1-S118)</f>
        <v>6.6019704847842448E-2</v>
      </c>
      <c r="T124" s="57">
        <f t="shared" ref="T124:T125" ca="1" si="103">U124*S124*1</f>
        <v>4.6920704272648099E-3</v>
      </c>
      <c r="U124" s="21">
        <f t="shared" ref="U124:U125" ca="1" si="104">U118</f>
        <v>7.1070757406122342E-2</v>
      </c>
    </row>
    <row r="125" spans="1:25" x14ac:dyDescent="0.35">
      <c r="E125" s="40"/>
      <c r="F125" s="40"/>
      <c r="G125" s="40"/>
      <c r="K125" s="35">
        <f ca="1"/>
        <v>-5.2226863940614349E-2</v>
      </c>
      <c r="L125" s="35">
        <f ca="1"/>
        <v>-2.365189805823685E-2</v>
      </c>
      <c r="M125" s="35">
        <f ca="1"/>
        <v>-6.4815485223292196E-2</v>
      </c>
      <c r="N125" s="11">
        <f t="shared" ref="N125:P125" ca="1" si="105">N119*(1-N119)</f>
        <v>8.3603568839010156E-2</v>
      </c>
      <c r="O125" s="11">
        <f t="shared" ca="1" si="105"/>
        <v>0.13704670707816713</v>
      </c>
      <c r="P125" s="11">
        <f t="shared" ca="1" si="105"/>
        <v>0.11606989134884639</v>
      </c>
      <c r="S125" s="21">
        <f t="shared" ca="1" si="102"/>
        <v>7.0172705321527321E-2</v>
      </c>
      <c r="T125" s="57">
        <f t="shared" ca="1" si="103"/>
        <v>-6.4843824091663574E-2</v>
      </c>
      <c r="U125" s="21">
        <f t="shared" ca="1" si="104"/>
        <v>-0.92406048469348412</v>
      </c>
    </row>
    <row r="127" spans="1:25" x14ac:dyDescent="0.35">
      <c r="C127" s="83" t="s">
        <v>24</v>
      </c>
      <c r="D127" s="83"/>
      <c r="E127" s="27">
        <v>0.1</v>
      </c>
    </row>
    <row r="128" spans="1:25" x14ac:dyDescent="0.35">
      <c r="L128" s="83" t="s">
        <v>22</v>
      </c>
      <c r="M128" s="83"/>
      <c r="N128" s="83"/>
      <c r="Q128" s="36">
        <f t="array" aca="1" ref="Q128:Q130" ca="1">MMULT(W119:Y121,T123:T125)</f>
        <v>-4.936059880275305E-2</v>
      </c>
      <c r="R128" s="38">
        <f ca="1">Q128*E127+W117</f>
        <v>0.80048935529551957</v>
      </c>
    </row>
    <row r="129" spans="1:27" x14ac:dyDescent="0.35">
      <c r="A129" s="36">
        <v>1</v>
      </c>
      <c r="B129" s="37">
        <v>1</v>
      </c>
      <c r="C129" s="38">
        <v>0</v>
      </c>
      <c r="E129" s="36">
        <f t="array" aca="1" ref="E129:G132" ca="1">MMULT(A129:C132,L129:N131)</f>
        <v>1.0116940982540807E-3</v>
      </c>
      <c r="F129" s="37">
        <f ca="1"/>
        <v>2.2668342303706746E-4</v>
      </c>
      <c r="G129" s="37">
        <f ca="1"/>
        <v>1.467119069207253E-3</v>
      </c>
      <c r="H129" s="36">
        <f ca="1">E129*$E$127+E97</f>
        <v>0.52013958478433053</v>
      </c>
      <c r="I129" s="37">
        <f t="shared" ref="I129:J129" ca="1" si="106">F129*$E$127+F97</f>
        <v>0.93597780172217993</v>
      </c>
      <c r="J129" s="38">
        <f t="shared" ca="1" si="106"/>
        <v>0.79990957028344445</v>
      </c>
      <c r="L129" s="35">
        <f ca="1">K123*N123</f>
        <v>7.1066396914922869E-4</v>
      </c>
      <c r="M129" s="35">
        <f t="shared" ref="M129:M131" ca="1" si="107">L123*O123</f>
        <v>1.7094178172556444E-4</v>
      </c>
      <c r="N129" s="35">
        <f t="shared" ref="N129:N131" ca="1" si="108">M123*P123</f>
        <v>9.9384932813516812E-4</v>
      </c>
      <c r="Q129" s="39">
        <f ca="1"/>
        <v>-4.3899967419341671E-2</v>
      </c>
      <c r="R129" s="41">
        <f ca="1">Q129*E127+X117</f>
        <v>0.36036174931182108</v>
      </c>
    </row>
    <row r="130" spans="1:27" x14ac:dyDescent="0.35">
      <c r="A130" s="39">
        <v>0</v>
      </c>
      <c r="B130" s="40">
        <v>0</v>
      </c>
      <c r="C130" s="41">
        <v>1</v>
      </c>
      <c r="E130" s="39">
        <f ca="1"/>
        <v>-4.3663522147047691E-3</v>
      </c>
      <c r="F130" s="40">
        <f ca="1"/>
        <v>-3.2414147450298557E-3</v>
      </c>
      <c r="G130" s="40">
        <f ca="1"/>
        <v>-7.5231263275902837E-3</v>
      </c>
      <c r="H130" s="39">
        <f ca="1">E130*$E$127+E98</f>
        <v>0.68431192199807034</v>
      </c>
      <c r="I130" s="40">
        <f t="shared" ref="I130:J132" ca="1" si="109">F130*$E$127+F98</f>
        <v>0.13013289742660095</v>
      </c>
      <c r="J130" s="41">
        <f t="shared" ca="1" si="109"/>
        <v>0.836589470482482</v>
      </c>
      <c r="L130" s="35">
        <f t="shared" ref="L130:L131" ca="1" si="110">K124*N124</f>
        <v>3.0103012910485206E-4</v>
      </c>
      <c r="M130" s="35">
        <f t="shared" ca="1" si="107"/>
        <v>5.5741641311503028E-5</v>
      </c>
      <c r="N130" s="35">
        <f t="shared" ca="1" si="108"/>
        <v>4.7326974107208489E-4</v>
      </c>
      <c r="Q130" s="42">
        <f ca="1"/>
        <v>-4.6941482606488505E-2</v>
      </c>
      <c r="R130" s="44">
        <f ca="1">Q130*E127+Y117</f>
        <v>0.99486881908792524</v>
      </c>
    </row>
    <row r="131" spans="1:27" x14ac:dyDescent="0.35">
      <c r="A131" s="39">
        <v>1</v>
      </c>
      <c r="B131" s="40">
        <v>1</v>
      </c>
      <c r="C131" s="41">
        <v>0</v>
      </c>
      <c r="E131" s="39">
        <f ca="1"/>
        <v>1.0116940982540807E-3</v>
      </c>
      <c r="F131" s="40">
        <f ca="1"/>
        <v>2.2668342303706746E-4</v>
      </c>
      <c r="G131" s="40">
        <f ca="1"/>
        <v>1.467119069207253E-3</v>
      </c>
      <c r="H131" s="39">
        <f ca="1">E131*$E$127+E99</f>
        <v>0.22374406769365196</v>
      </c>
      <c r="I131" s="40">
        <f t="shared" ca="1" si="109"/>
        <v>0.92092942960961643</v>
      </c>
      <c r="J131" s="41">
        <f t="shared" ca="1" si="109"/>
        <v>0.2237101397561676</v>
      </c>
      <c r="L131" s="35">
        <f t="shared" ca="1" si="110"/>
        <v>-4.3663522147047691E-3</v>
      </c>
      <c r="M131" s="35">
        <f t="shared" ca="1" si="107"/>
        <v>-3.2414147450298557E-3</v>
      </c>
      <c r="N131" s="35">
        <f t="shared" ca="1" si="108"/>
        <v>-7.5231263275902837E-3</v>
      </c>
    </row>
    <row r="132" spans="1:27" x14ac:dyDescent="0.35">
      <c r="A132" s="42">
        <v>0</v>
      </c>
      <c r="B132" s="43">
        <v>1</v>
      </c>
      <c r="C132" s="44">
        <v>1</v>
      </c>
      <c r="E132" s="42">
        <f ca="1"/>
        <v>-4.0653220855999175E-3</v>
      </c>
      <c r="F132" s="43">
        <f ca="1"/>
        <v>-3.1856731037183525E-3</v>
      </c>
      <c r="G132" s="43">
        <f ca="1"/>
        <v>-7.0498565865181988E-3</v>
      </c>
      <c r="H132" s="42">
        <f ca="1">E132*$E$127+E100</f>
        <v>0.75226581879549648</v>
      </c>
      <c r="I132" s="43">
        <f t="shared" ca="1" si="109"/>
        <v>0.9275278611098019</v>
      </c>
      <c r="J132" s="44">
        <f t="shared" ca="1" si="109"/>
        <v>0.64436404875106257</v>
      </c>
    </row>
    <row r="135" spans="1:27" x14ac:dyDescent="0.35">
      <c r="A135" s="66" t="s">
        <v>25</v>
      </c>
      <c r="B135" t="s">
        <v>51</v>
      </c>
    </row>
    <row r="136" spans="1:27" x14ac:dyDescent="0.35">
      <c r="A136" s="64" t="s">
        <v>52</v>
      </c>
    </row>
    <row r="137" spans="1:27" x14ac:dyDescent="0.35">
      <c r="A137" s="64" t="s">
        <v>53</v>
      </c>
    </row>
    <row r="138" spans="1:27" x14ac:dyDescent="0.35">
      <c r="A138" s="84" t="s">
        <v>0</v>
      </c>
      <c r="B138" s="85"/>
      <c r="C138" s="85"/>
      <c r="D138" s="86"/>
      <c r="E138" s="84" t="s">
        <v>1</v>
      </c>
      <c r="F138" s="85"/>
      <c r="G138" s="86"/>
      <c r="H138" s="87" t="s">
        <v>2</v>
      </c>
      <c r="I138" s="88"/>
      <c r="J138" s="89"/>
      <c r="K138" s="84" t="s">
        <v>3</v>
      </c>
      <c r="L138" s="85"/>
      <c r="M138" s="86"/>
      <c r="N138" s="84" t="s">
        <v>4</v>
      </c>
      <c r="O138" s="85"/>
      <c r="P138" s="86"/>
      <c r="Q138" s="26" t="s">
        <v>5</v>
      </c>
      <c r="R138" s="8" t="s">
        <v>6</v>
      </c>
      <c r="S138" s="26" t="s">
        <v>7</v>
      </c>
      <c r="T138" s="26" t="s">
        <v>8</v>
      </c>
      <c r="U138" s="26" t="s">
        <v>9</v>
      </c>
      <c r="V138" s="45"/>
      <c r="W138" s="45"/>
      <c r="X138" s="45"/>
      <c r="Y138" s="45"/>
      <c r="Z138" s="45"/>
      <c r="AA138" s="45"/>
    </row>
    <row r="139" spans="1:27" x14ac:dyDescent="0.35">
      <c r="A139" s="20">
        <v>1</v>
      </c>
      <c r="B139" s="20">
        <v>0</v>
      </c>
      <c r="C139" s="20">
        <v>1</v>
      </c>
      <c r="D139" s="20">
        <v>0</v>
      </c>
      <c r="E139" s="21">
        <f ca="1">H151</f>
        <v>0.52024075419415594</v>
      </c>
      <c r="F139" s="21">
        <f t="shared" ref="F139" ca="1" si="111">I151</f>
        <v>0.93600047006448361</v>
      </c>
      <c r="G139" s="21">
        <f t="shared" ref="G139" ca="1" si="112">J151</f>
        <v>0.80005628219036518</v>
      </c>
      <c r="H139" s="9">
        <f ca="1">SUM(L151:L153)*$E$149+H117</f>
        <v>0.85070847895592017</v>
      </c>
      <c r="I139" s="9">
        <f ca="1">SUM(M151:M153)*$E$149+I117</f>
        <v>0.57077914005298513</v>
      </c>
      <c r="J139" s="9">
        <f ca="1">SUM(N151:N153)*$E$149+J117</f>
        <v>0.38272390546119556</v>
      </c>
      <c r="K139" s="21">
        <f t="shared" ref="K139:Q139" ca="1" si="113">K117</f>
        <v>1.5947252584258971</v>
      </c>
      <c r="L139" s="21">
        <f t="shared" ca="1" si="113"/>
        <v>2.4279425078323733</v>
      </c>
      <c r="M139" s="21">
        <f t="shared" ca="1" si="113"/>
        <v>1.4066557924128045</v>
      </c>
      <c r="N139" s="21">
        <f t="shared" ca="1" si="113"/>
        <v>0.83127987560235106</v>
      </c>
      <c r="O139" s="21">
        <f t="shared" ca="1" si="113"/>
        <v>0.91893339234447258</v>
      </c>
      <c r="P139" s="21">
        <f t="shared" ca="1" si="113"/>
        <v>0.80323793842192326</v>
      </c>
      <c r="Q139" s="21">
        <f t="shared" ca="1" si="113"/>
        <v>0.80048935529551957</v>
      </c>
      <c r="R139" s="9">
        <f ca="1">SUM(T145:T147)*$E$149+R117</f>
        <v>0.59164498569624491</v>
      </c>
      <c r="S139" s="21">
        <f ca="1">S117</f>
        <v>0.91718002142209887</v>
      </c>
      <c r="T139" s="21">
        <f>T117</f>
        <v>1</v>
      </c>
      <c r="U139" s="21">
        <f ca="1">U117</f>
        <v>8.2819978577901132E-2</v>
      </c>
      <c r="V139" s="45"/>
      <c r="W139" s="21">
        <f ca="1">W117</f>
        <v>0.80542541517579491</v>
      </c>
      <c r="X139" s="21">
        <f t="shared" ref="X139:Y139" ca="1" si="114">X117</f>
        <v>0.36475174605375527</v>
      </c>
      <c r="Y139" s="21">
        <f t="shared" ca="1" si="114"/>
        <v>0.99956296734857408</v>
      </c>
      <c r="Z139" s="45"/>
      <c r="AA139" s="45"/>
    </row>
    <row r="140" spans="1:27" x14ac:dyDescent="0.35">
      <c r="A140" s="20">
        <v>1</v>
      </c>
      <c r="B140" s="20">
        <v>0</v>
      </c>
      <c r="C140" s="20">
        <v>1</v>
      </c>
      <c r="D140" s="20">
        <v>0</v>
      </c>
      <c r="E140" s="21">
        <f t="shared" ref="E140:E141" ca="1" si="115">H152</f>
        <v>0.68387528677659981</v>
      </c>
      <c r="F140" s="21">
        <f t="shared" ref="F140:F141" ca="1" si="116">I152</f>
        <v>0.12980875595209795</v>
      </c>
      <c r="G140" s="21">
        <f t="shared" ref="G140:G141" ca="1" si="117">J152</f>
        <v>0.83583715784972301</v>
      </c>
      <c r="H140" s="19"/>
      <c r="I140" s="19"/>
      <c r="J140" s="19"/>
      <c r="K140" s="21">
        <f t="shared" ref="K140:Q140" ca="1" si="118">K118</f>
        <v>2.3473976094299536</v>
      </c>
      <c r="L140" s="21">
        <f t="shared" ca="1" si="118"/>
        <v>3.355788936252547</v>
      </c>
      <c r="M140" s="21">
        <f t="shared" ca="1" si="118"/>
        <v>2.051724826822519</v>
      </c>
      <c r="N140" s="21">
        <f t="shared" ca="1" si="118"/>
        <v>0.91272715329436838</v>
      </c>
      <c r="O140" s="21">
        <f t="shared" ca="1" si="118"/>
        <v>0.96629389133269183</v>
      </c>
      <c r="P140" s="21">
        <f t="shared" ca="1" si="118"/>
        <v>0.88612178688733034</v>
      </c>
      <c r="Q140" s="21">
        <f t="shared" ca="1" si="118"/>
        <v>0.36036174931182108</v>
      </c>
      <c r="R140" s="46"/>
      <c r="S140" s="21">
        <f t="shared" ref="S140:U140" ca="1" si="119">S118</f>
        <v>0.92892924259387766</v>
      </c>
      <c r="T140" s="21">
        <f t="shared" si="119"/>
        <v>1</v>
      </c>
      <c r="U140" s="21">
        <f t="shared" ca="1" si="119"/>
        <v>7.1070757406122342E-2</v>
      </c>
      <c r="V140" s="45"/>
      <c r="W140" s="45"/>
      <c r="X140" s="45"/>
      <c r="Y140" s="45"/>
      <c r="Z140" s="45"/>
      <c r="AA140" s="45"/>
    </row>
    <row r="141" spans="1:27" x14ac:dyDescent="0.35">
      <c r="A141" s="20">
        <v>1</v>
      </c>
      <c r="B141" s="20">
        <v>0</v>
      </c>
      <c r="C141" s="20">
        <v>1</v>
      </c>
      <c r="D141" s="20">
        <v>0</v>
      </c>
      <c r="E141" s="21">
        <f t="shared" ca="1" si="115"/>
        <v>0.22384523710347737</v>
      </c>
      <c r="F141" s="21">
        <f t="shared" ca="1" si="116"/>
        <v>0.92095209795192012</v>
      </c>
      <c r="G141" s="21">
        <f t="shared" ca="1" si="117"/>
        <v>0.22385685166308833</v>
      </c>
      <c r="H141" s="19"/>
      <c r="I141" s="19"/>
      <c r="J141" s="19"/>
      <c r="K141" s="21">
        <f t="shared" ref="K141:Q141" ca="1" si="120">K119</f>
        <v>2.2884648529911624</v>
      </c>
      <c r="L141" s="21">
        <f t="shared" ca="1" si="120"/>
        <v>1.6293840805064621</v>
      </c>
      <c r="M141" s="21">
        <f t="shared" ca="1" si="120"/>
        <v>1.8657403237119894</v>
      </c>
      <c r="N141" s="21">
        <f t="shared" ca="1" si="120"/>
        <v>0.9079171866457576</v>
      </c>
      <c r="O141" s="21">
        <f t="shared" ca="1" si="120"/>
        <v>0.83608524651021632</v>
      </c>
      <c r="P141" s="21">
        <f t="shared" ca="1" si="120"/>
        <v>0.86596462759555548</v>
      </c>
      <c r="Q141" s="21">
        <f t="shared" ca="1" si="120"/>
        <v>0.99486881908792524</v>
      </c>
      <c r="R141" s="47"/>
      <c r="S141" s="21">
        <f t="shared" ref="S141:U141" ca="1" si="121">S119</f>
        <v>0.92406048469348412</v>
      </c>
      <c r="T141" s="21">
        <f t="shared" si="121"/>
        <v>0</v>
      </c>
      <c r="U141" s="21">
        <f t="shared" ca="1" si="121"/>
        <v>-0.92406048469348412</v>
      </c>
      <c r="V141" s="45"/>
      <c r="W141" s="45"/>
      <c r="X141" s="45"/>
      <c r="Y141" s="45"/>
      <c r="Z141" s="45"/>
      <c r="AA141" s="45"/>
    </row>
    <row r="142" spans="1:27" x14ac:dyDescent="0.35">
      <c r="A142" s="22"/>
      <c r="B142" s="22"/>
      <c r="C142" s="22"/>
      <c r="D142" s="22"/>
      <c r="E142" s="21">
        <f t="shared" ref="E142" ca="1" si="122">H154</f>
        <v>0.75185928658693646</v>
      </c>
      <c r="F142" s="21">
        <f t="shared" ref="F142" ca="1" si="123">I154</f>
        <v>0.92720929379943007</v>
      </c>
      <c r="G142" s="21">
        <f t="shared" ref="G142" ca="1" si="124">J154</f>
        <v>0.64365906309241072</v>
      </c>
      <c r="H142" s="23"/>
      <c r="I142" s="23"/>
      <c r="J142" s="23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45"/>
      <c r="W142" s="45"/>
      <c r="X142" s="45"/>
      <c r="Y142" s="45"/>
      <c r="Z142" s="45"/>
      <c r="AA142" s="45"/>
    </row>
    <row r="143" spans="1:27" x14ac:dyDescent="0.35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</row>
    <row r="144" spans="1:27" ht="29" x14ac:dyDescent="0.35">
      <c r="A144" s="45"/>
      <c r="B144" s="45"/>
      <c r="C144" s="45"/>
      <c r="D144" s="45"/>
      <c r="E144" s="28"/>
      <c r="F144" s="28"/>
      <c r="G144" s="28"/>
      <c r="H144" s="60"/>
      <c r="I144" s="61"/>
      <c r="J144" s="45"/>
      <c r="K144" s="82" t="s">
        <v>20</v>
      </c>
      <c r="L144" s="82"/>
      <c r="M144" s="82"/>
      <c r="N144" s="82" t="s">
        <v>15</v>
      </c>
      <c r="O144" s="82"/>
      <c r="P144" s="82"/>
      <c r="Q144" s="45"/>
      <c r="R144" s="45"/>
      <c r="S144" s="33" t="s">
        <v>16</v>
      </c>
      <c r="T144" s="31" t="s">
        <v>18</v>
      </c>
      <c r="U144" s="20" t="s">
        <v>9</v>
      </c>
      <c r="V144" s="45"/>
      <c r="W144" s="45"/>
      <c r="X144" s="45"/>
      <c r="Y144" s="45"/>
      <c r="Z144" s="45"/>
      <c r="AA144" s="45"/>
    </row>
    <row r="145" spans="1:27" x14ac:dyDescent="0.35">
      <c r="A145" s="45"/>
      <c r="B145" s="45"/>
      <c r="C145" s="45"/>
      <c r="D145" s="45"/>
      <c r="E145" s="28"/>
      <c r="F145" s="28"/>
      <c r="G145" s="28"/>
      <c r="H145" s="60"/>
      <c r="I145" s="62"/>
      <c r="J145" s="45"/>
      <c r="K145" s="53">
        <f t="array" aca="1" ref="K145:M147" ca="1">MMULT(T145:T147,W139:Y139)</f>
        <v>5.0669911224793217E-3</v>
      </c>
      <c r="L145" s="53">
        <f ca="1"/>
        <v>2.2946803320824148E-3</v>
      </c>
      <c r="M145" s="53">
        <f ca="1"/>
        <v>6.2883248858106346E-3</v>
      </c>
      <c r="N145" s="21">
        <f ca="1">N139*(1-N139)</f>
        <v>0.1402536440208908</v>
      </c>
      <c r="O145" s="21">
        <f t="shared" ref="O145:P145" ca="1" si="125">O139*(1-O139)</f>
        <v>7.4494812778752209E-2</v>
      </c>
      <c r="P145" s="21">
        <f t="shared" ca="1" si="125"/>
        <v>0.15804675270162188</v>
      </c>
      <c r="Q145" s="45"/>
      <c r="R145" s="45"/>
      <c r="S145" s="21">
        <f ca="1">S139*(1-S139)</f>
        <v>7.5960829726257131E-2</v>
      </c>
      <c r="T145" s="57">
        <f ca="1">U145*S145*1</f>
        <v>6.2910742906882111E-3</v>
      </c>
      <c r="U145" s="21">
        <f ca="1">U139</f>
        <v>8.2819978577901132E-2</v>
      </c>
      <c r="V145" s="45"/>
      <c r="W145" s="58">
        <f ca="1">W123</f>
        <v>6.2910742906882111E-3</v>
      </c>
      <c r="X145" s="58">
        <f t="shared" ref="X145:Y145" ca="1" si="126">X123</f>
        <v>4.6920704272648099E-3</v>
      </c>
      <c r="Y145" s="58">
        <f t="shared" ca="1" si="126"/>
        <v>-6.4843824091663574E-2</v>
      </c>
      <c r="Z145" s="45"/>
      <c r="AA145" s="45"/>
    </row>
    <row r="146" spans="1:27" x14ac:dyDescent="0.35">
      <c r="A146" s="45"/>
      <c r="B146" s="45"/>
      <c r="C146" s="45"/>
      <c r="D146" s="45"/>
      <c r="E146" s="28"/>
      <c r="F146" s="28"/>
      <c r="G146" s="28"/>
      <c r="H146" s="60"/>
      <c r="I146" s="62"/>
      <c r="J146" s="45"/>
      <c r="K146" s="53">
        <f ca="1"/>
        <v>3.7791127719138291E-3</v>
      </c>
      <c r="L146" s="53">
        <f ca="1"/>
        <v>1.7114408809520288E-3</v>
      </c>
      <c r="M146" s="53">
        <f ca="1"/>
        <v>4.6900198392853054E-3</v>
      </c>
      <c r="N146" s="21">
        <f t="shared" ref="N146:P146" ca="1" si="127">N140*(1-N140)</f>
        <v>7.9656296933526952E-2</v>
      </c>
      <c r="O146" s="21">
        <f t="shared" ca="1" si="127"/>
        <v>3.2570006905815782E-2</v>
      </c>
      <c r="P146" s="21">
        <f t="shared" ca="1" si="127"/>
        <v>0.10090996569093505</v>
      </c>
      <c r="Q146" s="45"/>
      <c r="R146" s="45"/>
      <c r="S146" s="21">
        <f t="shared" ref="S146:S147" ca="1" si="128">S140*(1-S140)</f>
        <v>6.6019704847842448E-2</v>
      </c>
      <c r="T146" s="57">
        <f t="shared" ref="T146:T147" ca="1" si="129">U146*S146*1</f>
        <v>4.6920704272648099E-3</v>
      </c>
      <c r="U146" s="21">
        <f t="shared" ref="U146:U147" ca="1" si="130">U140</f>
        <v>7.1070757406122342E-2</v>
      </c>
      <c r="V146" s="45"/>
      <c r="W146" s="45"/>
      <c r="X146" s="45"/>
      <c r="Y146" s="45"/>
      <c r="Z146" s="45"/>
      <c r="AA146" s="45"/>
    </row>
    <row r="147" spans="1:27" x14ac:dyDescent="0.35">
      <c r="A147" s="45"/>
      <c r="B147" s="45"/>
      <c r="C147" s="45"/>
      <c r="D147" s="45"/>
      <c r="E147" s="28"/>
      <c r="F147" s="28"/>
      <c r="G147" s="28"/>
      <c r="H147" s="45"/>
      <c r="I147" s="45"/>
      <c r="J147" s="45"/>
      <c r="K147" s="53">
        <f ca="1"/>
        <v>-5.2226863940614349E-2</v>
      </c>
      <c r="L147" s="53">
        <f ca="1"/>
        <v>-2.365189805823685E-2</v>
      </c>
      <c r="M147" s="53">
        <f ca="1"/>
        <v>-6.4815485223292196E-2</v>
      </c>
      <c r="N147" s="21">
        <f t="shared" ref="N147:P147" ca="1" si="131">N141*(1-N141)</f>
        <v>8.3603568839010156E-2</v>
      </c>
      <c r="O147" s="21">
        <f t="shared" ca="1" si="131"/>
        <v>0.13704670707816713</v>
      </c>
      <c r="P147" s="21">
        <f t="shared" ca="1" si="131"/>
        <v>0.11606989134884639</v>
      </c>
      <c r="Q147" s="45"/>
      <c r="R147" s="45"/>
      <c r="S147" s="21">
        <f t="shared" ca="1" si="128"/>
        <v>7.0172705321527321E-2</v>
      </c>
      <c r="T147" s="57">
        <f t="shared" ca="1" si="129"/>
        <v>-6.4843824091663574E-2</v>
      </c>
      <c r="U147" s="21">
        <f t="shared" ca="1" si="130"/>
        <v>-0.92406048469348412</v>
      </c>
      <c r="V147" s="45"/>
      <c r="W147" s="45"/>
      <c r="X147" s="45"/>
      <c r="Y147" s="45"/>
      <c r="Z147" s="45"/>
      <c r="AA147" s="45"/>
    </row>
    <row r="148" spans="1:27" x14ac:dyDescent="0.3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</row>
    <row r="149" spans="1:27" x14ac:dyDescent="0.35">
      <c r="A149" s="45"/>
      <c r="B149" s="45"/>
      <c r="C149" s="83" t="s">
        <v>24</v>
      </c>
      <c r="D149" s="83"/>
      <c r="E149" s="27">
        <v>0.1</v>
      </c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</row>
    <row r="150" spans="1:27" x14ac:dyDescent="0.3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83" t="s">
        <v>22</v>
      </c>
      <c r="M150" s="83"/>
      <c r="N150" s="83"/>
      <c r="O150" s="45"/>
      <c r="P150" s="45"/>
      <c r="Q150" s="48">
        <f t="array" aca="1" ref="Q150:Q152" ca="1">MMULT(N139:P141,T145:T147)</f>
        <v>-4.2543675934167607E-2</v>
      </c>
      <c r="R150" s="50">
        <f ca="1">Q150*E149+W139</f>
        <v>0.80117104758237812</v>
      </c>
      <c r="S150" s="45"/>
      <c r="T150" s="45"/>
      <c r="U150" s="45"/>
      <c r="V150" s="45"/>
      <c r="W150" s="45"/>
      <c r="X150" s="45"/>
      <c r="Y150" s="45"/>
      <c r="Z150" s="45"/>
      <c r="AA150" s="45"/>
    </row>
    <row r="151" spans="1:27" x14ac:dyDescent="0.35">
      <c r="A151" s="48">
        <v>1</v>
      </c>
      <c r="B151" s="49">
        <v>1</v>
      </c>
      <c r="C151" s="50">
        <v>0</v>
      </c>
      <c r="D151" s="45"/>
      <c r="E151" s="48">
        <f t="array" aca="1" ref="E151:G154" ca="1">MMULT(A151:C154,L151:N153)</f>
        <v>1.0116940982540807E-3</v>
      </c>
      <c r="F151" s="49">
        <f ca="1"/>
        <v>2.2668342303706746E-4</v>
      </c>
      <c r="G151" s="49">
        <f ca="1"/>
        <v>1.467119069207253E-3</v>
      </c>
      <c r="H151" s="48">
        <f ca="1">E151*$E$127+E117</f>
        <v>0.52024075419415594</v>
      </c>
      <c r="I151" s="49">
        <f t="shared" ref="I151:J151" ca="1" si="132">F151*$E$127+F117</f>
        <v>0.93600047006448361</v>
      </c>
      <c r="J151" s="50">
        <f t="shared" ca="1" si="132"/>
        <v>0.80005628219036518</v>
      </c>
      <c r="K151" s="45"/>
      <c r="L151" s="35">
        <f ca="1">K145*N145</f>
        <v>7.1066396914922869E-4</v>
      </c>
      <c r="M151" s="35">
        <f t="shared" ref="M151:M153" ca="1" si="133">L145*O145</f>
        <v>1.7094178172556444E-4</v>
      </c>
      <c r="N151" s="35">
        <f t="shared" ref="N151:N153" ca="1" si="134">M145*P145</f>
        <v>9.9384932813516812E-4</v>
      </c>
      <c r="O151" s="45"/>
      <c r="P151" s="45"/>
      <c r="Q151" s="51">
        <f ca="1"/>
        <v>-4.7183571952640654E-2</v>
      </c>
      <c r="R151" s="52">
        <f ca="1">Q151*E149+X139</f>
        <v>0.36003338885849118</v>
      </c>
      <c r="S151" s="45"/>
      <c r="T151" s="45"/>
      <c r="U151" s="45"/>
      <c r="V151" s="45"/>
      <c r="W151" s="45"/>
      <c r="X151" s="45"/>
      <c r="Y151" s="45"/>
      <c r="Z151" s="45"/>
      <c r="AA151" s="45"/>
    </row>
    <row r="152" spans="1:27" x14ac:dyDescent="0.35">
      <c r="A152" s="51">
        <v>0</v>
      </c>
      <c r="B152" s="28">
        <v>0</v>
      </c>
      <c r="C152" s="52">
        <v>1</v>
      </c>
      <c r="D152" s="45"/>
      <c r="E152" s="51">
        <f ca="1"/>
        <v>-4.3663522147047691E-3</v>
      </c>
      <c r="F152" s="28">
        <f ca="1"/>
        <v>-3.2414147450298557E-3</v>
      </c>
      <c r="G152" s="28">
        <f ca="1"/>
        <v>-7.5231263275902837E-3</v>
      </c>
      <c r="H152" s="51">
        <f ca="1">E152*$E$127+E118</f>
        <v>0.68387528677659981</v>
      </c>
      <c r="I152" s="28">
        <f t="shared" ref="I152:J154" ca="1" si="135">F152*$E$127+F118</f>
        <v>0.12980875595209795</v>
      </c>
      <c r="J152" s="52">
        <f t="shared" ca="1" si="135"/>
        <v>0.83583715784972301</v>
      </c>
      <c r="K152" s="45"/>
      <c r="L152" s="35">
        <f t="shared" ref="L152:L153" ca="1" si="136">K146*N146</f>
        <v>3.0103012910485206E-4</v>
      </c>
      <c r="M152" s="35">
        <f t="shared" ca="1" si="133"/>
        <v>5.5741641311503028E-5</v>
      </c>
      <c r="N152" s="35">
        <f t="shared" ca="1" si="134"/>
        <v>4.7326974107208489E-4</v>
      </c>
      <c r="O152" s="45"/>
      <c r="P152" s="45"/>
      <c r="Q152" s="54">
        <f ca="1"/>
        <v>-4.6517712650605073E-2</v>
      </c>
      <c r="R152" s="56">
        <f ca="1">Q152*E149+Y139</f>
        <v>0.99491119608351353</v>
      </c>
      <c r="S152" s="45"/>
      <c r="T152" s="45"/>
      <c r="U152" s="45"/>
      <c r="V152" s="45"/>
      <c r="W152" s="45"/>
      <c r="X152" s="45"/>
      <c r="Y152" s="45"/>
      <c r="Z152" s="45"/>
      <c r="AA152" s="45"/>
    </row>
    <row r="153" spans="1:27" x14ac:dyDescent="0.35">
      <c r="A153" s="51">
        <v>1</v>
      </c>
      <c r="B153" s="28">
        <v>1</v>
      </c>
      <c r="C153" s="52">
        <v>0</v>
      </c>
      <c r="D153" s="45"/>
      <c r="E153" s="51">
        <f ca="1"/>
        <v>1.0116940982540807E-3</v>
      </c>
      <c r="F153" s="28">
        <f ca="1"/>
        <v>2.2668342303706746E-4</v>
      </c>
      <c r="G153" s="28">
        <f ca="1"/>
        <v>1.467119069207253E-3</v>
      </c>
      <c r="H153" s="51">
        <f ca="1">E153*$E$127+E119</f>
        <v>0.22384523710347737</v>
      </c>
      <c r="I153" s="28">
        <f t="shared" ca="1" si="135"/>
        <v>0.92095209795192012</v>
      </c>
      <c r="J153" s="52">
        <f t="shared" ca="1" si="135"/>
        <v>0.22385685166308833</v>
      </c>
      <c r="K153" s="45"/>
      <c r="L153" s="35">
        <f t="shared" ca="1" si="136"/>
        <v>-4.3663522147047691E-3</v>
      </c>
      <c r="M153" s="35">
        <f t="shared" ca="1" si="133"/>
        <v>-3.2414147450298557E-3</v>
      </c>
      <c r="N153" s="35">
        <f t="shared" ca="1" si="134"/>
        <v>-7.5231263275902837E-3</v>
      </c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</row>
    <row r="154" spans="1:27" x14ac:dyDescent="0.35">
      <c r="A154" s="54">
        <v>0</v>
      </c>
      <c r="B154" s="55">
        <v>1</v>
      </c>
      <c r="C154" s="56">
        <v>1</v>
      </c>
      <c r="D154" s="45"/>
      <c r="E154" s="54">
        <f ca="1"/>
        <v>-4.0653220855999175E-3</v>
      </c>
      <c r="F154" s="55">
        <f ca="1"/>
        <v>-3.1856731037183525E-3</v>
      </c>
      <c r="G154" s="55">
        <f ca="1"/>
        <v>-7.0498565865181988E-3</v>
      </c>
      <c r="H154" s="54">
        <f ca="1">E154*$E$127+E120</f>
        <v>0.75185928658693646</v>
      </c>
      <c r="I154" s="55">
        <f t="shared" ca="1" si="135"/>
        <v>0.92720929379943007</v>
      </c>
      <c r="J154" s="56">
        <f t="shared" ca="1" si="135"/>
        <v>0.64365906309241072</v>
      </c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</row>
    <row r="155" spans="1:27" x14ac:dyDescent="0.3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</row>
  </sheetData>
  <mergeCells count="77">
    <mergeCell ref="A8:D8"/>
    <mergeCell ref="E8:G8"/>
    <mergeCell ref="H8:J8"/>
    <mergeCell ref="K8:M8"/>
    <mergeCell ref="N8:P8"/>
    <mergeCell ref="A2:D2"/>
    <mergeCell ref="E2:G2"/>
    <mergeCell ref="H2:J2"/>
    <mergeCell ref="K2:M2"/>
    <mergeCell ref="N2:P2"/>
    <mergeCell ref="A28:D28"/>
    <mergeCell ref="E28:G28"/>
    <mergeCell ref="H28:J28"/>
    <mergeCell ref="K28:M28"/>
    <mergeCell ref="N28:P28"/>
    <mergeCell ref="A16:D16"/>
    <mergeCell ref="E16:G16"/>
    <mergeCell ref="H16:J16"/>
    <mergeCell ref="K16:M16"/>
    <mergeCell ref="N16:P16"/>
    <mergeCell ref="A48:D48"/>
    <mergeCell ref="E48:G48"/>
    <mergeCell ref="H48:J48"/>
    <mergeCell ref="K48:M48"/>
    <mergeCell ref="N48:P48"/>
    <mergeCell ref="A37:D37"/>
    <mergeCell ref="E37:G37"/>
    <mergeCell ref="H37:J37"/>
    <mergeCell ref="K37:M37"/>
    <mergeCell ref="N37:P37"/>
    <mergeCell ref="K76:M76"/>
    <mergeCell ref="N76:P76"/>
    <mergeCell ref="A57:D57"/>
    <mergeCell ref="E57:G57"/>
    <mergeCell ref="H57:J57"/>
    <mergeCell ref="K57:M57"/>
    <mergeCell ref="N57:P57"/>
    <mergeCell ref="K63:M63"/>
    <mergeCell ref="N63:P63"/>
    <mergeCell ref="A70:D70"/>
    <mergeCell ref="E70:G70"/>
    <mergeCell ref="H70:J70"/>
    <mergeCell ref="K70:M70"/>
    <mergeCell ref="N70:P70"/>
    <mergeCell ref="K102:M102"/>
    <mergeCell ref="N102:P102"/>
    <mergeCell ref="A83:D83"/>
    <mergeCell ref="E83:G83"/>
    <mergeCell ref="H83:J83"/>
    <mergeCell ref="K83:M83"/>
    <mergeCell ref="N83:P83"/>
    <mergeCell ref="K89:M89"/>
    <mergeCell ref="N89:P89"/>
    <mergeCell ref="A96:D96"/>
    <mergeCell ref="E96:G96"/>
    <mergeCell ref="H96:J96"/>
    <mergeCell ref="K96:M96"/>
    <mergeCell ref="N96:P96"/>
    <mergeCell ref="L108:N108"/>
    <mergeCell ref="A116:D116"/>
    <mergeCell ref="E116:G116"/>
    <mergeCell ref="H116:J116"/>
    <mergeCell ref="K116:M116"/>
    <mergeCell ref="N116:P116"/>
    <mergeCell ref="K144:M144"/>
    <mergeCell ref="N144:P144"/>
    <mergeCell ref="C149:D149"/>
    <mergeCell ref="L150:N150"/>
    <mergeCell ref="K122:M122"/>
    <mergeCell ref="N122:P122"/>
    <mergeCell ref="L128:N128"/>
    <mergeCell ref="C127:D127"/>
    <mergeCell ref="A138:D138"/>
    <mergeCell ref="E138:G138"/>
    <mergeCell ref="H138:J138"/>
    <mergeCell ref="K138:M138"/>
    <mergeCell ref="N138:P138"/>
  </mergeCells>
  <pageMargins left="0.7" right="0.7" top="0.75" bottom="0.75" header="0.3" footer="0.3"/>
  <pageSetup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D213-CAAA-4605-B090-8A8C72FCBD17}">
  <dimension ref="A1:AA155"/>
  <sheetViews>
    <sheetView workbookViewId="0">
      <selection activeCell="G1" sqref="G1"/>
    </sheetView>
  </sheetViews>
  <sheetFormatPr defaultRowHeight="14.5" x14ac:dyDescent="0.35"/>
  <cols>
    <col min="1" max="1" width="7.453125" customWidth="1"/>
    <col min="2" max="3" width="6.7265625" customWidth="1"/>
    <col min="4" max="4" width="6.54296875" customWidth="1"/>
    <col min="5" max="5" width="7.81640625" customWidth="1"/>
    <col min="6" max="6" width="7.36328125" customWidth="1"/>
    <col min="7" max="7" width="7" customWidth="1"/>
    <col min="8" max="8" width="7.54296875" customWidth="1"/>
    <col min="9" max="9" width="7.81640625" customWidth="1"/>
    <col min="10" max="10" width="7.90625" customWidth="1"/>
    <col min="20" max="20" width="7.54296875" customWidth="1"/>
  </cols>
  <sheetData>
    <row r="1" spans="1:21" x14ac:dyDescent="0.35">
      <c r="A1" s="66" t="s">
        <v>26</v>
      </c>
      <c r="B1" t="s">
        <v>27</v>
      </c>
    </row>
    <row r="2" spans="1:21" s="5" customFormat="1" x14ac:dyDescent="0.35">
      <c r="A2" s="67" t="s">
        <v>0</v>
      </c>
      <c r="B2" s="68"/>
      <c r="C2" s="68"/>
      <c r="D2" s="69"/>
      <c r="E2" s="70" t="s">
        <v>1</v>
      </c>
      <c r="F2" s="71"/>
      <c r="G2" s="72"/>
      <c r="H2" s="70" t="s">
        <v>2</v>
      </c>
      <c r="I2" s="71"/>
      <c r="J2" s="72"/>
      <c r="K2" s="70" t="s">
        <v>3</v>
      </c>
      <c r="L2" s="71"/>
      <c r="M2" s="72"/>
      <c r="N2" s="70" t="s">
        <v>4</v>
      </c>
      <c r="O2" s="71"/>
      <c r="P2" s="72"/>
      <c r="Q2" s="4" t="s">
        <v>5</v>
      </c>
      <c r="R2" s="4" t="s">
        <v>6</v>
      </c>
      <c r="S2" s="4" t="s">
        <v>7</v>
      </c>
      <c r="T2" s="8" t="s">
        <v>8</v>
      </c>
      <c r="U2" s="4" t="s">
        <v>9</v>
      </c>
    </row>
    <row r="3" spans="1:21" s="3" customFormat="1" x14ac:dyDescent="0.35">
      <c r="A3" s="7">
        <v>1</v>
      </c>
      <c r="B3" s="7">
        <v>0</v>
      </c>
      <c r="C3" s="7">
        <v>1</v>
      </c>
      <c r="D3" s="7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7">
        <v>1</v>
      </c>
      <c r="U3" s="2"/>
    </row>
    <row r="4" spans="1:21" s="3" customFormat="1" x14ac:dyDescent="0.35">
      <c r="A4" s="7">
        <v>1</v>
      </c>
      <c r="B4" s="7">
        <v>0</v>
      </c>
      <c r="C4" s="7">
        <v>1</v>
      </c>
      <c r="D4" s="7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>
        <v>1</v>
      </c>
      <c r="U4" s="2"/>
    </row>
    <row r="5" spans="1:21" s="3" customFormat="1" x14ac:dyDescent="0.35">
      <c r="A5" s="7">
        <v>0</v>
      </c>
      <c r="B5" s="7">
        <v>1</v>
      </c>
      <c r="C5" s="7">
        <v>0</v>
      </c>
      <c r="D5" s="7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7">
        <v>0</v>
      </c>
      <c r="U5" s="2"/>
    </row>
    <row r="7" spans="1:21" x14ac:dyDescent="0.35">
      <c r="A7" s="66" t="s">
        <v>28</v>
      </c>
      <c r="B7" t="s">
        <v>29</v>
      </c>
    </row>
    <row r="8" spans="1:21" s="5" customFormat="1" x14ac:dyDescent="0.35">
      <c r="A8" s="80" t="s">
        <v>0</v>
      </c>
      <c r="B8" s="80"/>
      <c r="C8" s="80"/>
      <c r="D8" s="80"/>
      <c r="E8" s="81" t="s">
        <v>1</v>
      </c>
      <c r="F8" s="81"/>
      <c r="G8" s="81"/>
      <c r="H8" s="80" t="s">
        <v>2</v>
      </c>
      <c r="I8" s="80"/>
      <c r="J8" s="80"/>
      <c r="K8" s="80" t="s">
        <v>3</v>
      </c>
      <c r="L8" s="80"/>
      <c r="M8" s="80"/>
      <c r="N8" s="80" t="s">
        <v>4</v>
      </c>
      <c r="O8" s="80"/>
      <c r="P8" s="80"/>
      <c r="Q8" s="8" t="s">
        <v>5</v>
      </c>
      <c r="R8" s="8" t="s">
        <v>6</v>
      </c>
      <c r="S8" s="4" t="s">
        <v>7</v>
      </c>
      <c r="T8" s="4" t="s">
        <v>8</v>
      </c>
      <c r="U8" s="4" t="s">
        <v>9</v>
      </c>
    </row>
    <row r="9" spans="1:21" s="3" customFormat="1" x14ac:dyDescent="0.35">
      <c r="A9" s="2">
        <v>1</v>
      </c>
      <c r="B9" s="2">
        <v>0</v>
      </c>
      <c r="C9" s="2">
        <v>1</v>
      </c>
      <c r="D9" s="2">
        <v>0</v>
      </c>
      <c r="E9" s="9">
        <f ca="1">RAND()</f>
        <v>0.46777259351970335</v>
      </c>
      <c r="F9" s="9">
        <f t="shared" ref="F9:J12" ca="1" si="0">RAND()</f>
        <v>0.66271799570384393</v>
      </c>
      <c r="G9" s="9">
        <f ca="1">RAND()</f>
        <v>0.25285765992728426</v>
      </c>
      <c r="H9" s="9">
        <f t="shared" ca="1" si="0"/>
        <v>0.54865450042693609</v>
      </c>
      <c r="I9" s="9">
        <f t="shared" ca="1" si="0"/>
        <v>0.67893173424081388</v>
      </c>
      <c r="J9" s="9">
        <f t="shared" ca="1" si="0"/>
        <v>0.95251563677258499</v>
      </c>
      <c r="K9" s="6"/>
      <c r="L9" s="6"/>
      <c r="M9" s="6"/>
      <c r="N9" s="6"/>
      <c r="O9" s="6"/>
      <c r="P9" s="6"/>
      <c r="Q9" s="9">
        <f ca="1">RAND()</f>
        <v>0.20521002000692512</v>
      </c>
      <c r="R9" s="9">
        <f ca="1">RAND()</f>
        <v>0.59224316344768768</v>
      </c>
      <c r="S9" s="6"/>
      <c r="T9" s="2">
        <v>1</v>
      </c>
      <c r="U9" s="6"/>
    </row>
    <row r="10" spans="1:21" s="3" customFormat="1" x14ac:dyDescent="0.35">
      <c r="A10" s="2">
        <v>1</v>
      </c>
      <c r="B10" s="2">
        <v>0</v>
      </c>
      <c r="C10" s="2">
        <v>1</v>
      </c>
      <c r="D10" s="2">
        <v>1</v>
      </c>
      <c r="E10" s="9">
        <f t="shared" ref="E10:E12" ca="1" si="1">RAND()</f>
        <v>0.2046326229448111</v>
      </c>
      <c r="F10" s="9">
        <f t="shared" ca="1" si="0"/>
        <v>7.1411391908446697E-2</v>
      </c>
      <c r="G10" s="9">
        <f t="shared" ca="1" si="0"/>
        <v>0.19270530096257465</v>
      </c>
      <c r="H10" s="6"/>
      <c r="I10" s="6"/>
      <c r="J10" s="6"/>
      <c r="K10" s="6"/>
      <c r="L10" s="6"/>
      <c r="M10" s="6"/>
      <c r="N10" s="6"/>
      <c r="O10" s="6"/>
      <c r="P10" s="6"/>
      <c r="Q10" s="9">
        <f t="shared" ref="Q10" ca="1" si="2">RAND()</f>
        <v>0.69875761724516616</v>
      </c>
      <c r="R10" s="6"/>
      <c r="S10" s="6"/>
      <c r="T10" s="2">
        <v>1</v>
      </c>
      <c r="U10" s="6"/>
    </row>
    <row r="11" spans="1:21" s="3" customFormat="1" x14ac:dyDescent="0.35">
      <c r="A11" s="2">
        <v>0</v>
      </c>
      <c r="B11" s="2">
        <v>1</v>
      </c>
      <c r="C11" s="2">
        <v>0</v>
      </c>
      <c r="D11" s="2">
        <v>1</v>
      </c>
      <c r="E11" s="9">
        <f t="shared" ca="1" si="1"/>
        <v>0.68920290065546641</v>
      </c>
      <c r="F11" s="9">
        <f t="shared" ca="1" si="0"/>
        <v>5.7997364350941827E-2</v>
      </c>
      <c r="G11" s="9">
        <f t="shared" ca="1" si="0"/>
        <v>0.71647344672191826</v>
      </c>
      <c r="H11" s="6"/>
      <c r="I11" s="6"/>
      <c r="J11" s="6"/>
      <c r="K11" s="6"/>
      <c r="L11" s="6"/>
      <c r="M11" s="6"/>
      <c r="N11" s="6"/>
      <c r="O11" s="6"/>
      <c r="P11" s="6"/>
      <c r="Q11" s="9">
        <f ca="1">RAND()</f>
        <v>0.36157464348028701</v>
      </c>
      <c r="R11" s="6"/>
      <c r="S11" s="6"/>
      <c r="T11" s="2">
        <v>0</v>
      </c>
      <c r="U11" s="6"/>
    </row>
    <row r="12" spans="1:21" s="3" customFormat="1" x14ac:dyDescent="0.35">
      <c r="A12" s="2"/>
      <c r="B12" s="2"/>
      <c r="C12" s="2"/>
      <c r="D12" s="2"/>
      <c r="E12" s="9">
        <f t="shared" ca="1" si="1"/>
        <v>0.14958133050007327</v>
      </c>
      <c r="F12" s="9">
        <f t="shared" ca="1" si="0"/>
        <v>0.87065974351576692</v>
      </c>
      <c r="G12" s="9">
        <f t="shared" ca="1" si="0"/>
        <v>0.90264861553307318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4" spans="1:21" x14ac:dyDescent="0.35">
      <c r="A14" s="66" t="s">
        <v>10</v>
      </c>
      <c r="B14" t="s">
        <v>30</v>
      </c>
    </row>
    <row r="15" spans="1:21" x14ac:dyDescent="0.35">
      <c r="A15" s="64" t="s">
        <v>31</v>
      </c>
    </row>
    <row r="16" spans="1:21" s="5" customFormat="1" x14ac:dyDescent="0.35">
      <c r="A16" s="73" t="s">
        <v>0</v>
      </c>
      <c r="B16" s="74"/>
      <c r="C16" s="74"/>
      <c r="D16" s="75"/>
      <c r="E16" s="73" t="s">
        <v>1</v>
      </c>
      <c r="F16" s="74"/>
      <c r="G16" s="75"/>
      <c r="H16" s="73" t="s">
        <v>2</v>
      </c>
      <c r="I16" s="74"/>
      <c r="J16" s="75"/>
      <c r="K16" s="67" t="s">
        <v>3</v>
      </c>
      <c r="L16" s="68"/>
      <c r="M16" s="69"/>
      <c r="N16" s="70" t="s">
        <v>4</v>
      </c>
      <c r="O16" s="71"/>
      <c r="P16" s="72"/>
      <c r="Q16" s="4" t="s">
        <v>5</v>
      </c>
      <c r="R16" s="4" t="s">
        <v>6</v>
      </c>
      <c r="S16" s="4" t="s">
        <v>7</v>
      </c>
      <c r="T16" s="4" t="s">
        <v>8</v>
      </c>
      <c r="U16" s="4" t="s">
        <v>9</v>
      </c>
    </row>
    <row r="17" spans="1:21" s="3" customFormat="1" x14ac:dyDescent="0.35">
      <c r="A17" s="10">
        <v>1</v>
      </c>
      <c r="B17" s="10">
        <v>0</v>
      </c>
      <c r="C17" s="10">
        <v>1</v>
      </c>
      <c r="D17" s="10">
        <v>0</v>
      </c>
      <c r="E17" s="11">
        <f ca="1">E9</f>
        <v>0.46777259351970335</v>
      </c>
      <c r="F17" s="11">
        <f t="shared" ref="F17:J17" ca="1" si="3">F9</f>
        <v>0.66271799570384393</v>
      </c>
      <c r="G17" s="11">
        <f t="shared" ca="1" si="3"/>
        <v>0.25285765992728426</v>
      </c>
      <c r="H17" s="11">
        <f t="shared" ca="1" si="3"/>
        <v>0.54865450042693609</v>
      </c>
      <c r="I17" s="11">
        <f t="shared" ca="1" si="3"/>
        <v>0.67893173424081388</v>
      </c>
      <c r="J17" s="17">
        <f t="shared" ca="1" si="3"/>
        <v>0.95251563677258499</v>
      </c>
      <c r="K17" s="9">
        <f ca="1">E22+H$9</f>
        <v>1.7056299946021058</v>
      </c>
      <c r="L17" s="9">
        <f ca="1">F22+I$9</f>
        <v>1.3996470942955996</v>
      </c>
      <c r="M17" s="9">
        <f ca="1">G22+J$9</f>
        <v>1.9218467434217876</v>
      </c>
      <c r="N17" s="6"/>
      <c r="O17" s="6"/>
      <c r="P17" s="6"/>
      <c r="Q17" s="6">
        <f ca="1">Q9</f>
        <v>0.20521002000692512</v>
      </c>
      <c r="R17" s="6">
        <f ca="1">R9</f>
        <v>0.59224316344768768</v>
      </c>
      <c r="S17" s="6"/>
      <c r="T17" s="2">
        <v>1</v>
      </c>
      <c r="U17" s="6"/>
    </row>
    <row r="18" spans="1:21" s="3" customFormat="1" x14ac:dyDescent="0.35">
      <c r="A18" s="10">
        <v>1</v>
      </c>
      <c r="B18" s="10">
        <v>0</v>
      </c>
      <c r="C18" s="10">
        <v>1</v>
      </c>
      <c r="D18" s="10">
        <v>1</v>
      </c>
      <c r="E18" s="11">
        <f ca="1">E10</f>
        <v>0.2046326229448111</v>
      </c>
      <c r="F18" s="11">
        <f t="shared" ref="F18:G20" ca="1" si="4">F10</f>
        <v>7.1411391908446697E-2</v>
      </c>
      <c r="G18" s="11">
        <f t="shared" ca="1" si="4"/>
        <v>0.19270530096257465</v>
      </c>
      <c r="H18" s="19"/>
      <c r="I18" s="19"/>
      <c r="J18" s="19"/>
      <c r="K18" s="9">
        <f ca="1">E23+H$9</f>
        <v>1.8552113251021791</v>
      </c>
      <c r="L18" s="9">
        <f t="shared" ref="L18:M19" ca="1" si="5">F23+I$9</f>
        <v>2.2703068378113667</v>
      </c>
      <c r="M18" s="9">
        <f t="shared" ca="1" si="5"/>
        <v>2.8244953589548607</v>
      </c>
      <c r="N18" s="6"/>
      <c r="O18" s="6"/>
      <c r="P18" s="6"/>
      <c r="Q18" s="6">
        <f ca="1">Q10</f>
        <v>0.69875761724516616</v>
      </c>
      <c r="R18" s="6"/>
      <c r="S18" s="6"/>
      <c r="T18" s="2">
        <v>1</v>
      </c>
      <c r="U18" s="6"/>
    </row>
    <row r="19" spans="1:21" s="3" customFormat="1" x14ac:dyDescent="0.35">
      <c r="A19" s="10">
        <v>0</v>
      </c>
      <c r="B19" s="10">
        <v>1</v>
      </c>
      <c r="C19" s="10">
        <v>0</v>
      </c>
      <c r="D19" s="10">
        <v>1</v>
      </c>
      <c r="E19" s="11">
        <f ca="1">E11</f>
        <v>0.68920290065546641</v>
      </c>
      <c r="F19" s="11">
        <f t="shared" ca="1" si="4"/>
        <v>5.7997364350941827E-2</v>
      </c>
      <c r="G19" s="11">
        <f t="shared" ca="1" si="4"/>
        <v>0.71647344672191826</v>
      </c>
      <c r="H19" s="19"/>
      <c r="I19" s="19"/>
      <c r="J19" s="19"/>
      <c r="K19" s="9">
        <f ca="1">E24+H$9</f>
        <v>0.90286845387182046</v>
      </c>
      <c r="L19" s="9">
        <f t="shared" ca="1" si="5"/>
        <v>1.6210028696650274</v>
      </c>
      <c r="M19" s="9">
        <f t="shared" ca="1" si="5"/>
        <v>2.0478695532682329</v>
      </c>
      <c r="N19" s="6"/>
      <c r="O19" s="6"/>
      <c r="P19" s="6"/>
      <c r="Q19" s="6">
        <f ca="1">Q11</f>
        <v>0.36157464348028701</v>
      </c>
      <c r="R19" s="6"/>
      <c r="S19" s="6"/>
      <c r="T19" s="2">
        <v>0</v>
      </c>
      <c r="U19" s="6"/>
    </row>
    <row r="20" spans="1:21" s="3" customFormat="1" x14ac:dyDescent="0.35">
      <c r="E20" s="11">
        <f ca="1">E12</f>
        <v>0.14958133050007327</v>
      </c>
      <c r="F20" s="11">
        <f t="shared" ca="1" si="4"/>
        <v>0.87065974351576692</v>
      </c>
      <c r="G20" s="11">
        <f t="shared" ca="1" si="4"/>
        <v>0.90264861553307318</v>
      </c>
      <c r="H20" s="16"/>
      <c r="I20" s="16"/>
      <c r="J20" s="16"/>
    </row>
    <row r="22" spans="1:21" x14ac:dyDescent="0.35">
      <c r="E22" s="1">
        <f t="array" aca="1" ref="E22:G24" ca="1">MMULT(A17:D19,E17:G20)</f>
        <v>1.1569754941751698</v>
      </c>
      <c r="F22" s="1">
        <f ca="1"/>
        <v>0.72071536005478576</v>
      </c>
      <c r="G22" s="1">
        <f ca="1"/>
        <v>0.96933110664920252</v>
      </c>
    </row>
    <row r="23" spans="1:21" x14ac:dyDescent="0.35">
      <c r="E23" s="1">
        <f ca="1"/>
        <v>1.306556824675243</v>
      </c>
      <c r="F23" s="1">
        <f ca="1"/>
        <v>1.5913751035705528</v>
      </c>
      <c r="G23" s="1">
        <f ca="1"/>
        <v>1.8719797221822758</v>
      </c>
    </row>
    <row r="24" spans="1:21" x14ac:dyDescent="0.35">
      <c r="E24" s="1">
        <f ca="1"/>
        <v>0.35421395344488438</v>
      </c>
      <c r="F24" s="1">
        <f ca="1"/>
        <v>0.94207113542421361</v>
      </c>
      <c r="G24" s="1">
        <f ca="1"/>
        <v>1.0953539164956478</v>
      </c>
    </row>
    <row r="26" spans="1:21" x14ac:dyDescent="0.35">
      <c r="A26" s="66" t="s">
        <v>11</v>
      </c>
      <c r="B26" t="s">
        <v>32</v>
      </c>
    </row>
    <row r="27" spans="1:21" x14ac:dyDescent="0.35">
      <c r="A27" s="64" t="s">
        <v>33</v>
      </c>
    </row>
    <row r="28" spans="1:21" s="5" customFormat="1" x14ac:dyDescent="0.35">
      <c r="A28" s="76" t="s">
        <v>0</v>
      </c>
      <c r="B28" s="77"/>
      <c r="C28" s="77"/>
      <c r="D28" s="78"/>
      <c r="E28" s="76" t="s">
        <v>1</v>
      </c>
      <c r="F28" s="77"/>
      <c r="G28" s="78"/>
      <c r="H28" s="76" t="s">
        <v>2</v>
      </c>
      <c r="I28" s="77"/>
      <c r="J28" s="78"/>
      <c r="K28" s="73" t="s">
        <v>3</v>
      </c>
      <c r="L28" s="74"/>
      <c r="M28" s="75"/>
      <c r="N28" s="67" t="s">
        <v>4</v>
      </c>
      <c r="O28" s="68"/>
      <c r="P28" s="69"/>
      <c r="Q28" s="4" t="s">
        <v>5</v>
      </c>
      <c r="R28" s="4" t="s">
        <v>6</v>
      </c>
      <c r="S28" s="4" t="s">
        <v>7</v>
      </c>
      <c r="T28" s="4" t="s">
        <v>8</v>
      </c>
      <c r="U28" s="4" t="s">
        <v>9</v>
      </c>
    </row>
    <row r="29" spans="1:21" s="3" customFormat="1" x14ac:dyDescent="0.35">
      <c r="A29" s="20">
        <v>1</v>
      </c>
      <c r="B29" s="20">
        <v>0</v>
      </c>
      <c r="C29" s="20">
        <v>1</v>
      </c>
      <c r="D29" s="20">
        <v>0</v>
      </c>
      <c r="E29" s="21">
        <f ca="1">E17</f>
        <v>0.46777259351970335</v>
      </c>
      <c r="F29" s="21">
        <f t="shared" ref="F29:J29" ca="1" si="6">F17</f>
        <v>0.66271799570384393</v>
      </c>
      <c r="G29" s="21">
        <f t="shared" ca="1" si="6"/>
        <v>0.25285765992728426</v>
      </c>
      <c r="H29" s="21">
        <f t="shared" ca="1" si="6"/>
        <v>0.54865450042693609</v>
      </c>
      <c r="I29" s="21">
        <f t="shared" ca="1" si="6"/>
        <v>0.67893173424081388</v>
      </c>
      <c r="J29" s="21">
        <f t="shared" ca="1" si="6"/>
        <v>0.95251563677258499</v>
      </c>
      <c r="K29" s="11">
        <f ca="1">K17</f>
        <v>1.7056299946021058</v>
      </c>
      <c r="L29" s="11">
        <f t="shared" ref="L29:M29" ca="1" si="7">L17</f>
        <v>1.3996470942955996</v>
      </c>
      <c r="M29" s="11">
        <f t="shared" ca="1" si="7"/>
        <v>1.9218467434217876</v>
      </c>
      <c r="N29" s="9">
        <f ca="1">1/(1+EXP(-K29))</f>
        <v>0.84626861496847849</v>
      </c>
      <c r="O29" s="9">
        <f t="shared" ref="O29:P31" ca="1" si="8">1/(1+EXP(-L29))</f>
        <v>0.80212788178093652</v>
      </c>
      <c r="P29" s="9">
        <f t="shared" ca="1" si="8"/>
        <v>0.87234422806510026</v>
      </c>
      <c r="Q29" s="6">
        <f ca="1">Q17</f>
        <v>0.20521002000692512</v>
      </c>
      <c r="R29" s="6">
        <f ca="1">R17</f>
        <v>0.59224316344768768</v>
      </c>
      <c r="S29" s="6"/>
      <c r="T29" s="2">
        <v>1</v>
      </c>
      <c r="U29" s="6"/>
    </row>
    <row r="30" spans="1:21" s="3" customFormat="1" x14ac:dyDescent="0.35">
      <c r="A30" s="20">
        <v>1</v>
      </c>
      <c r="B30" s="20">
        <v>0</v>
      </c>
      <c r="C30" s="20">
        <v>1</v>
      </c>
      <c r="D30" s="20">
        <v>1</v>
      </c>
      <c r="E30" s="21">
        <f ca="1">E18</f>
        <v>0.2046326229448111</v>
      </c>
      <c r="F30" s="21">
        <f t="shared" ref="F30:G32" ca="1" si="9">F18</f>
        <v>7.1411391908446697E-2</v>
      </c>
      <c r="G30" s="21">
        <f t="shared" ca="1" si="9"/>
        <v>0.19270530096257465</v>
      </c>
      <c r="H30" s="19"/>
      <c r="I30" s="19"/>
      <c r="J30" s="19"/>
      <c r="K30" s="11">
        <f ca="1">K18</f>
        <v>1.8552113251021791</v>
      </c>
      <c r="L30" s="11">
        <f ca="1">L18</f>
        <v>2.2703068378113667</v>
      </c>
      <c r="M30" s="11">
        <f ca="1">M18</f>
        <v>2.8244953589548607</v>
      </c>
      <c r="N30" s="9">
        <f t="shared" ref="N30:N31" ca="1" si="10">1/(1+EXP(-K30))</f>
        <v>0.86473781198832911</v>
      </c>
      <c r="O30" s="9">
        <f t="shared" ca="1" si="8"/>
        <v>0.90638782587039324</v>
      </c>
      <c r="P30" s="9">
        <f t="shared" ca="1" si="8"/>
        <v>0.94398524295898645</v>
      </c>
      <c r="Q30" s="6">
        <f ca="1">Q18</f>
        <v>0.69875761724516616</v>
      </c>
      <c r="R30" s="6"/>
      <c r="S30" s="6"/>
      <c r="T30" s="2">
        <v>1</v>
      </c>
      <c r="U30" s="6"/>
    </row>
    <row r="31" spans="1:21" s="3" customFormat="1" x14ac:dyDescent="0.35">
      <c r="A31" s="20">
        <v>0</v>
      </c>
      <c r="B31" s="20">
        <v>1</v>
      </c>
      <c r="C31" s="20">
        <v>0</v>
      </c>
      <c r="D31" s="20">
        <v>1</v>
      </c>
      <c r="E31" s="21">
        <f ca="1">E19</f>
        <v>0.68920290065546641</v>
      </c>
      <c r="F31" s="21">
        <f t="shared" ca="1" si="9"/>
        <v>5.7997364350941827E-2</v>
      </c>
      <c r="G31" s="21">
        <f t="shared" ca="1" si="9"/>
        <v>0.71647344672191826</v>
      </c>
      <c r="H31" s="19"/>
      <c r="I31" s="19"/>
      <c r="J31" s="19"/>
      <c r="K31" s="11">
        <f ca="1">K19</f>
        <v>0.90286845387182046</v>
      </c>
      <c r="L31" s="11">
        <f ca="1">L19</f>
        <v>1.6210028696650274</v>
      </c>
      <c r="M31" s="11">
        <f ca="1">M19</f>
        <v>2.0478695532682329</v>
      </c>
      <c r="N31" s="9">
        <f t="shared" ca="1" si="10"/>
        <v>0.71153861390272843</v>
      </c>
      <c r="O31" s="9">
        <f t="shared" ca="1" si="8"/>
        <v>0.83493339135860289</v>
      </c>
      <c r="P31" s="9">
        <f t="shared" ca="1" si="8"/>
        <v>0.88573217186489828</v>
      </c>
      <c r="Q31" s="6">
        <f ca="1">Q19</f>
        <v>0.36157464348028701</v>
      </c>
      <c r="R31" s="6"/>
      <c r="S31" s="6"/>
      <c r="T31" s="2">
        <v>0</v>
      </c>
      <c r="U31" s="6"/>
    </row>
    <row r="32" spans="1:21" s="3" customFormat="1" x14ac:dyDescent="0.35">
      <c r="A32" s="22"/>
      <c r="B32" s="22"/>
      <c r="C32" s="22"/>
      <c r="D32" s="22"/>
      <c r="E32" s="21">
        <f ca="1">E20</f>
        <v>0.14958133050007327</v>
      </c>
      <c r="F32" s="21">
        <f t="shared" ca="1" si="9"/>
        <v>0.87065974351576692</v>
      </c>
      <c r="G32" s="21">
        <f t="shared" ca="1" si="9"/>
        <v>0.90264861553307318</v>
      </c>
      <c r="H32" s="23"/>
      <c r="I32" s="23"/>
      <c r="J32" s="23"/>
    </row>
    <row r="34" spans="1:21" x14ac:dyDescent="0.35">
      <c r="A34" s="66" t="s">
        <v>12</v>
      </c>
      <c r="B34" t="s">
        <v>34</v>
      </c>
    </row>
    <row r="35" spans="1:21" x14ac:dyDescent="0.35">
      <c r="A35" s="64" t="s">
        <v>35</v>
      </c>
    </row>
    <row r="36" spans="1:21" x14ac:dyDescent="0.35">
      <c r="A36" s="64" t="s">
        <v>36</v>
      </c>
    </row>
    <row r="37" spans="1:21" s="5" customFormat="1" x14ac:dyDescent="0.35">
      <c r="A37" s="76" t="s">
        <v>0</v>
      </c>
      <c r="B37" s="77"/>
      <c r="C37" s="77"/>
      <c r="D37" s="78"/>
      <c r="E37" s="76" t="s">
        <v>1</v>
      </c>
      <c r="F37" s="77"/>
      <c r="G37" s="78"/>
      <c r="H37" s="76" t="s">
        <v>2</v>
      </c>
      <c r="I37" s="77"/>
      <c r="J37" s="78"/>
      <c r="K37" s="76" t="s">
        <v>3</v>
      </c>
      <c r="L37" s="77"/>
      <c r="M37" s="78"/>
      <c r="N37" s="73" t="s">
        <v>4</v>
      </c>
      <c r="O37" s="74"/>
      <c r="P37" s="75"/>
      <c r="Q37" s="24" t="s">
        <v>5</v>
      </c>
      <c r="R37" s="24" t="s">
        <v>6</v>
      </c>
      <c r="S37" s="8" t="s">
        <v>7</v>
      </c>
      <c r="T37" s="4" t="s">
        <v>8</v>
      </c>
      <c r="U37" s="4" t="s">
        <v>9</v>
      </c>
    </row>
    <row r="38" spans="1:21" s="3" customFormat="1" x14ac:dyDescent="0.35">
      <c r="A38" s="20">
        <v>1</v>
      </c>
      <c r="B38" s="20">
        <v>0</v>
      </c>
      <c r="C38" s="20">
        <v>1</v>
      </c>
      <c r="D38" s="20">
        <v>0</v>
      </c>
      <c r="E38" s="21">
        <f ca="1">E29</f>
        <v>0.46777259351970335</v>
      </c>
      <c r="F38" s="21">
        <f t="shared" ref="F38:J38" ca="1" si="11">F29</f>
        <v>0.66271799570384393</v>
      </c>
      <c r="G38" s="21">
        <f t="shared" ca="1" si="11"/>
        <v>0.25285765992728426</v>
      </c>
      <c r="H38" s="21">
        <f t="shared" ca="1" si="11"/>
        <v>0.54865450042693609</v>
      </c>
      <c r="I38" s="21">
        <f t="shared" ca="1" si="11"/>
        <v>0.67893173424081388</v>
      </c>
      <c r="J38" s="21">
        <f t="shared" ca="1" si="11"/>
        <v>0.95251563677258499</v>
      </c>
      <c r="K38" s="21">
        <f ca="1">K29</f>
        <v>1.7056299946021058</v>
      </c>
      <c r="L38" s="21">
        <f t="shared" ref="L38:M38" ca="1" si="12">L29</f>
        <v>1.3996470942955996</v>
      </c>
      <c r="M38" s="21">
        <f t="shared" ca="1" si="12"/>
        <v>1.9218467434217876</v>
      </c>
      <c r="N38" s="11">
        <f ca="1">1/(1+EXP(-K38))</f>
        <v>0.84626861496847849</v>
      </c>
      <c r="O38" s="11">
        <f t="shared" ref="O38:P40" ca="1" si="13">1/(1+EXP(-L38))</f>
        <v>0.80212788178093652</v>
      </c>
      <c r="P38" s="11">
        <f t="shared" ca="1" si="13"/>
        <v>0.87234422806510026</v>
      </c>
      <c r="Q38" s="11">
        <f ca="1">Q29</f>
        <v>0.20521002000692512</v>
      </c>
      <c r="R38" s="18">
        <f ca="1">R29</f>
        <v>0.59224316344768768</v>
      </c>
      <c r="S38" s="9">
        <f ca="1">1/(1+EXP(-R42))</f>
        <v>0.83778195511109954</v>
      </c>
      <c r="T38" s="2">
        <v>1</v>
      </c>
      <c r="U38" s="6"/>
    </row>
    <row r="39" spans="1:21" s="3" customFormat="1" x14ac:dyDescent="0.35">
      <c r="A39" s="20">
        <v>1</v>
      </c>
      <c r="B39" s="20">
        <v>0</v>
      </c>
      <c r="C39" s="20">
        <v>1</v>
      </c>
      <c r="D39" s="20">
        <v>1</v>
      </c>
      <c r="E39" s="21">
        <f t="shared" ref="E39:G41" ca="1" si="14">E30</f>
        <v>0.2046326229448111</v>
      </c>
      <c r="F39" s="21">
        <f t="shared" ca="1" si="14"/>
        <v>7.1411391908446697E-2</v>
      </c>
      <c r="G39" s="21">
        <f t="shared" ca="1" si="14"/>
        <v>0.19270530096257465</v>
      </c>
      <c r="H39" s="19"/>
      <c r="I39" s="19"/>
      <c r="J39" s="19"/>
      <c r="K39" s="21">
        <f t="shared" ref="K39:M40" ca="1" si="15">K30</f>
        <v>1.8552113251021791</v>
      </c>
      <c r="L39" s="21">
        <f t="shared" ca="1" si="15"/>
        <v>2.2703068378113667</v>
      </c>
      <c r="M39" s="21">
        <f t="shared" ca="1" si="15"/>
        <v>2.8244953589548607</v>
      </c>
      <c r="N39" s="11">
        <f t="shared" ref="N39:N40" ca="1" si="16">1/(1+EXP(-K39))</f>
        <v>0.86473781198832911</v>
      </c>
      <c r="O39" s="11">
        <f t="shared" ca="1" si="13"/>
        <v>0.90638782587039324</v>
      </c>
      <c r="P39" s="11">
        <f t="shared" ca="1" si="13"/>
        <v>0.94398524295898645</v>
      </c>
      <c r="Q39" s="17">
        <f ca="1">Q30</f>
        <v>0.69875761724516616</v>
      </c>
      <c r="R39" s="14"/>
      <c r="S39" s="9">
        <f t="shared" ref="S39:S40" ca="1" si="17">1/(1+EXP(-R43))</f>
        <v>0.85124034334775345</v>
      </c>
      <c r="T39" s="2">
        <v>1</v>
      </c>
      <c r="U39" s="6"/>
    </row>
    <row r="40" spans="1:21" s="3" customFormat="1" x14ac:dyDescent="0.35">
      <c r="A40" s="20">
        <v>0</v>
      </c>
      <c r="B40" s="20">
        <v>1</v>
      </c>
      <c r="C40" s="20">
        <v>0</v>
      </c>
      <c r="D40" s="20">
        <v>1</v>
      </c>
      <c r="E40" s="21">
        <f t="shared" ca="1" si="14"/>
        <v>0.68920290065546641</v>
      </c>
      <c r="F40" s="21">
        <f t="shared" ca="1" si="14"/>
        <v>5.7997364350941827E-2</v>
      </c>
      <c r="G40" s="21">
        <f t="shared" ca="1" si="14"/>
        <v>0.71647344672191826</v>
      </c>
      <c r="H40" s="19"/>
      <c r="I40" s="19"/>
      <c r="J40" s="19"/>
      <c r="K40" s="21">
        <f t="shared" ca="1" si="15"/>
        <v>0.90286845387182046</v>
      </c>
      <c r="L40" s="21">
        <f t="shared" ca="1" si="15"/>
        <v>1.6210028696650274</v>
      </c>
      <c r="M40" s="21">
        <f t="shared" ca="1" si="15"/>
        <v>2.0478695532682329</v>
      </c>
      <c r="N40" s="11">
        <f t="shared" ca="1" si="16"/>
        <v>0.71153861390272843</v>
      </c>
      <c r="O40" s="11">
        <f t="shared" ca="1" si="13"/>
        <v>0.83493339135860289</v>
      </c>
      <c r="P40" s="11">
        <f t="shared" ca="1" si="13"/>
        <v>0.88573217186489828</v>
      </c>
      <c r="Q40" s="17">
        <f ca="1">Q31</f>
        <v>0.36157464348028701</v>
      </c>
      <c r="R40" s="15"/>
      <c r="S40" s="9">
        <f t="shared" ca="1" si="17"/>
        <v>0.83779770494501937</v>
      </c>
      <c r="T40" s="2">
        <v>0</v>
      </c>
      <c r="U40" s="6"/>
    </row>
    <row r="41" spans="1:21" s="3" customFormat="1" x14ac:dyDescent="0.35">
      <c r="A41" s="22"/>
      <c r="B41" s="22"/>
      <c r="C41" s="22"/>
      <c r="D41" s="22"/>
      <c r="E41" s="21">
        <f t="shared" ca="1" si="14"/>
        <v>0.14958133050007327</v>
      </c>
      <c r="F41" s="21">
        <f t="shared" ca="1" si="14"/>
        <v>0.87065974351576692</v>
      </c>
      <c r="G41" s="21">
        <f t="shared" ca="1" si="14"/>
        <v>0.90264861553307318</v>
      </c>
      <c r="H41" s="23"/>
      <c r="I41" s="23"/>
      <c r="J41" s="23"/>
    </row>
    <row r="42" spans="1:21" x14ac:dyDescent="0.35">
      <c r="Q42" s="25">
        <f t="array" aca="1" ref="Q42:Q44" ca="1">MMULT(N38:P40,Q38:Q40)</f>
        <v>1.0495733200627986</v>
      </c>
      <c r="R42" s="9">
        <f ca="1">Q42+R$38</f>
        <v>1.6418164835104863</v>
      </c>
    </row>
    <row r="43" spans="1:21" x14ac:dyDescent="0.35">
      <c r="Q43" s="25">
        <f ca="1"/>
        <v>1.1521193888776398</v>
      </c>
      <c r="R43" s="9">
        <f t="shared" ref="R43:R44" ca="1" si="18">Q43+R$38</f>
        <v>1.7443625523253274</v>
      </c>
    </row>
    <row r="44" spans="1:21" x14ac:dyDescent="0.35">
      <c r="Q44" s="25">
        <f ca="1"/>
        <v>1.0496892145599128</v>
      </c>
      <c r="R44" s="9">
        <f t="shared" ca="1" si="18"/>
        <v>1.6419323780076005</v>
      </c>
    </row>
    <row r="46" spans="1:21" x14ac:dyDescent="0.35">
      <c r="A46" s="66" t="s">
        <v>13</v>
      </c>
      <c r="B46" t="s">
        <v>37</v>
      </c>
    </row>
    <row r="47" spans="1:21" x14ac:dyDescent="0.35">
      <c r="A47" s="64" t="s">
        <v>38</v>
      </c>
    </row>
    <row r="48" spans="1:21" s="5" customFormat="1" x14ac:dyDescent="0.35">
      <c r="A48" s="76" t="s">
        <v>0</v>
      </c>
      <c r="B48" s="77"/>
      <c r="C48" s="77"/>
      <c r="D48" s="78"/>
      <c r="E48" s="76" t="s">
        <v>1</v>
      </c>
      <c r="F48" s="77"/>
      <c r="G48" s="78"/>
      <c r="H48" s="76" t="s">
        <v>2</v>
      </c>
      <c r="I48" s="77"/>
      <c r="J48" s="78"/>
      <c r="K48" s="76" t="s">
        <v>3</v>
      </c>
      <c r="L48" s="77"/>
      <c r="M48" s="78"/>
      <c r="N48" s="76" t="s">
        <v>4</v>
      </c>
      <c r="O48" s="77"/>
      <c r="P48" s="78"/>
      <c r="Q48" s="26" t="s">
        <v>5</v>
      </c>
      <c r="R48" s="26" t="s">
        <v>6</v>
      </c>
      <c r="S48" s="24" t="s">
        <v>7</v>
      </c>
      <c r="T48" s="24" t="s">
        <v>8</v>
      </c>
      <c r="U48" s="8" t="s">
        <v>9</v>
      </c>
    </row>
    <row r="49" spans="1:21" s="3" customFormat="1" x14ac:dyDescent="0.35">
      <c r="A49" s="20">
        <v>1</v>
      </c>
      <c r="B49" s="20">
        <v>0</v>
      </c>
      <c r="C49" s="20">
        <v>1</v>
      </c>
      <c r="D49" s="20">
        <v>0</v>
      </c>
      <c r="E49" s="21">
        <f ca="1">E38</f>
        <v>0.46777259351970335</v>
      </c>
      <c r="F49" s="21">
        <f t="shared" ref="F49:S51" ca="1" si="19">F38</f>
        <v>0.66271799570384393</v>
      </c>
      <c r="G49" s="21">
        <f t="shared" ca="1" si="19"/>
        <v>0.25285765992728426</v>
      </c>
      <c r="H49" s="21">
        <f t="shared" ca="1" si="19"/>
        <v>0.54865450042693609</v>
      </c>
      <c r="I49" s="21">
        <f t="shared" ca="1" si="19"/>
        <v>0.67893173424081388</v>
      </c>
      <c r="J49" s="21">
        <f t="shared" ca="1" si="19"/>
        <v>0.95251563677258499</v>
      </c>
      <c r="K49" s="21">
        <f t="shared" ca="1" si="19"/>
        <v>1.7056299946021058</v>
      </c>
      <c r="L49" s="21">
        <f t="shared" ca="1" si="19"/>
        <v>1.3996470942955996</v>
      </c>
      <c r="M49" s="21">
        <f t="shared" ca="1" si="19"/>
        <v>1.9218467434217876</v>
      </c>
      <c r="N49" s="21">
        <f t="shared" ca="1" si="19"/>
        <v>0.84626861496847849</v>
      </c>
      <c r="O49" s="21">
        <f t="shared" ca="1" si="19"/>
        <v>0.80212788178093652</v>
      </c>
      <c r="P49" s="21">
        <f t="shared" ca="1" si="19"/>
        <v>0.87234422806510026</v>
      </c>
      <c r="Q49" s="21">
        <f t="shared" ca="1" si="19"/>
        <v>0.20521002000692512</v>
      </c>
      <c r="R49" s="21">
        <f t="shared" ca="1" si="19"/>
        <v>0.59224316344768768</v>
      </c>
      <c r="S49" s="11">
        <f t="shared" ca="1" si="19"/>
        <v>0.83778195511109954</v>
      </c>
      <c r="T49" s="10">
        <v>1</v>
      </c>
      <c r="U49" s="9">
        <f ca="1">T49-S49</f>
        <v>0.16221804488890046</v>
      </c>
    </row>
    <row r="50" spans="1:21" s="3" customFormat="1" x14ac:dyDescent="0.35">
      <c r="A50" s="20">
        <v>1</v>
      </c>
      <c r="B50" s="20">
        <v>0</v>
      </c>
      <c r="C50" s="20">
        <v>1</v>
      </c>
      <c r="D50" s="20">
        <v>1</v>
      </c>
      <c r="E50" s="21">
        <f t="shared" ref="E50:G52" ca="1" si="20">E39</f>
        <v>0.2046326229448111</v>
      </c>
      <c r="F50" s="21">
        <f t="shared" ca="1" si="20"/>
        <v>7.1411391908446697E-2</v>
      </c>
      <c r="G50" s="21">
        <f t="shared" ca="1" si="20"/>
        <v>0.19270530096257465</v>
      </c>
      <c r="H50" s="19"/>
      <c r="I50" s="19"/>
      <c r="J50" s="19"/>
      <c r="K50" s="21">
        <f t="shared" ca="1" si="19"/>
        <v>1.8552113251021791</v>
      </c>
      <c r="L50" s="21">
        <f t="shared" ca="1" si="19"/>
        <v>2.2703068378113667</v>
      </c>
      <c r="M50" s="21">
        <f t="shared" ca="1" si="19"/>
        <v>2.8244953589548607</v>
      </c>
      <c r="N50" s="21">
        <f t="shared" ca="1" si="19"/>
        <v>0.86473781198832911</v>
      </c>
      <c r="O50" s="21">
        <f t="shared" ca="1" si="19"/>
        <v>0.90638782587039324</v>
      </c>
      <c r="P50" s="21">
        <f t="shared" ca="1" si="19"/>
        <v>0.94398524295898645</v>
      </c>
      <c r="Q50" s="21">
        <f t="shared" ca="1" si="19"/>
        <v>0.69875761724516616</v>
      </c>
      <c r="R50" s="14"/>
      <c r="S50" s="11">
        <f t="shared" ca="1" si="19"/>
        <v>0.85124034334775345</v>
      </c>
      <c r="T50" s="10">
        <v>1</v>
      </c>
      <c r="U50" s="9">
        <f t="shared" ref="U50:U51" ca="1" si="21">T50-S50</f>
        <v>0.14875965665224655</v>
      </c>
    </row>
    <row r="51" spans="1:21" s="3" customFormat="1" x14ac:dyDescent="0.35">
      <c r="A51" s="20">
        <v>0</v>
      </c>
      <c r="B51" s="20">
        <v>1</v>
      </c>
      <c r="C51" s="20">
        <v>0</v>
      </c>
      <c r="D51" s="20">
        <v>1</v>
      </c>
      <c r="E51" s="21">
        <f t="shared" ca="1" si="20"/>
        <v>0.68920290065546641</v>
      </c>
      <c r="F51" s="21">
        <f t="shared" ca="1" si="20"/>
        <v>5.7997364350941827E-2</v>
      </c>
      <c r="G51" s="21">
        <f t="shared" ca="1" si="20"/>
        <v>0.71647344672191826</v>
      </c>
      <c r="H51" s="19"/>
      <c r="I51" s="19"/>
      <c r="J51" s="19"/>
      <c r="K51" s="21">
        <f t="shared" ca="1" si="19"/>
        <v>0.90286845387182046</v>
      </c>
      <c r="L51" s="21">
        <f t="shared" ca="1" si="19"/>
        <v>1.6210028696650274</v>
      </c>
      <c r="M51" s="21">
        <f t="shared" ca="1" si="19"/>
        <v>2.0478695532682329</v>
      </c>
      <c r="N51" s="21">
        <f t="shared" ca="1" si="19"/>
        <v>0.71153861390272843</v>
      </c>
      <c r="O51" s="21">
        <f t="shared" ca="1" si="19"/>
        <v>0.83493339135860289</v>
      </c>
      <c r="P51" s="21">
        <f t="shared" ca="1" si="19"/>
        <v>0.88573217186489828</v>
      </c>
      <c r="Q51" s="21">
        <f t="shared" ca="1" si="19"/>
        <v>0.36157464348028701</v>
      </c>
      <c r="R51" s="15"/>
      <c r="S51" s="11">
        <f t="shared" ca="1" si="19"/>
        <v>0.83779770494501937</v>
      </c>
      <c r="T51" s="10">
        <v>0</v>
      </c>
      <c r="U51" s="9">
        <f t="shared" ca="1" si="21"/>
        <v>-0.83779770494501937</v>
      </c>
    </row>
    <row r="52" spans="1:21" s="3" customFormat="1" x14ac:dyDescent="0.35">
      <c r="A52" s="22"/>
      <c r="B52" s="22"/>
      <c r="C52" s="22"/>
      <c r="D52" s="22"/>
      <c r="E52" s="21">
        <f t="shared" ca="1" si="20"/>
        <v>0.14958133050007327</v>
      </c>
      <c r="F52" s="21">
        <f t="shared" ca="1" si="20"/>
        <v>0.87065974351576692</v>
      </c>
      <c r="G52" s="21">
        <f t="shared" ca="1" si="20"/>
        <v>0.90264861553307318</v>
      </c>
      <c r="H52" s="23"/>
      <c r="I52" s="23"/>
      <c r="J52" s="23"/>
    </row>
    <row r="54" spans="1:21" x14ac:dyDescent="0.35">
      <c r="A54" s="66" t="s">
        <v>14</v>
      </c>
      <c r="B54" t="s">
        <v>39</v>
      </c>
    </row>
    <row r="55" spans="1:21" x14ac:dyDescent="0.35">
      <c r="A55" s="64" t="s">
        <v>40</v>
      </c>
    </row>
    <row r="56" spans="1:21" x14ac:dyDescent="0.35">
      <c r="A56" s="64" t="s">
        <v>41</v>
      </c>
    </row>
    <row r="57" spans="1:21" s="5" customFormat="1" x14ac:dyDescent="0.35">
      <c r="A57" s="76" t="s">
        <v>0</v>
      </c>
      <c r="B57" s="77"/>
      <c r="C57" s="77"/>
      <c r="D57" s="78"/>
      <c r="E57" s="76" t="s">
        <v>1</v>
      </c>
      <c r="F57" s="77"/>
      <c r="G57" s="78"/>
      <c r="H57" s="76" t="s">
        <v>2</v>
      </c>
      <c r="I57" s="77"/>
      <c r="J57" s="78"/>
      <c r="K57" s="76" t="s">
        <v>3</v>
      </c>
      <c r="L57" s="77"/>
      <c r="M57" s="78"/>
      <c r="N57" s="73" t="s">
        <v>4</v>
      </c>
      <c r="O57" s="74"/>
      <c r="P57" s="75"/>
      <c r="Q57" s="26" t="s">
        <v>5</v>
      </c>
      <c r="R57" s="26" t="s">
        <v>6</v>
      </c>
      <c r="S57" s="24" t="s">
        <v>7</v>
      </c>
      <c r="T57" s="26" t="s">
        <v>8</v>
      </c>
      <c r="U57" s="8" t="s">
        <v>9</v>
      </c>
    </row>
    <row r="58" spans="1:21" s="3" customFormat="1" x14ac:dyDescent="0.35">
      <c r="A58" s="20">
        <v>1</v>
      </c>
      <c r="B58" s="20">
        <v>0</v>
      </c>
      <c r="C58" s="20">
        <v>1</v>
      </c>
      <c r="D58" s="20">
        <v>0</v>
      </c>
      <c r="E58" s="21">
        <f ca="1">E49</f>
        <v>0.46777259351970335</v>
      </c>
      <c r="F58" s="21">
        <f t="shared" ref="F58:U60" ca="1" si="22">F49</f>
        <v>0.66271799570384393</v>
      </c>
      <c r="G58" s="21">
        <f t="shared" ca="1" si="22"/>
        <v>0.25285765992728426</v>
      </c>
      <c r="H58" s="21">
        <f t="shared" ca="1" si="22"/>
        <v>0.54865450042693609</v>
      </c>
      <c r="I58" s="21">
        <f t="shared" ca="1" si="22"/>
        <v>0.67893173424081388</v>
      </c>
      <c r="J58" s="21">
        <f t="shared" ca="1" si="22"/>
        <v>0.95251563677258499</v>
      </c>
      <c r="K58" s="21">
        <f t="shared" ca="1" si="22"/>
        <v>1.7056299946021058</v>
      </c>
      <c r="L58" s="21">
        <f t="shared" ca="1" si="22"/>
        <v>1.3996470942955996</v>
      </c>
      <c r="M58" s="21">
        <f t="shared" ca="1" si="22"/>
        <v>1.9218467434217876</v>
      </c>
      <c r="N58" s="11">
        <f t="shared" ca="1" si="22"/>
        <v>0.84626861496847849</v>
      </c>
      <c r="O58" s="11">
        <f t="shared" ca="1" si="22"/>
        <v>0.80212788178093652</v>
      </c>
      <c r="P58" s="11">
        <f t="shared" ca="1" si="22"/>
        <v>0.87234422806510026</v>
      </c>
      <c r="Q58" s="21">
        <f t="shared" ca="1" si="22"/>
        <v>0.20521002000692512</v>
      </c>
      <c r="R58" s="21">
        <f t="shared" ca="1" si="22"/>
        <v>0.59224316344768768</v>
      </c>
      <c r="S58" s="11">
        <f t="shared" ca="1" si="22"/>
        <v>0.83778195511109954</v>
      </c>
      <c r="T58" s="21">
        <f t="shared" si="22"/>
        <v>1</v>
      </c>
      <c r="U58" s="9">
        <f t="shared" ca="1" si="22"/>
        <v>0.16221804488890046</v>
      </c>
    </row>
    <row r="59" spans="1:21" s="3" customFormat="1" x14ac:dyDescent="0.35">
      <c r="A59" s="20">
        <v>1</v>
      </c>
      <c r="B59" s="20">
        <v>0</v>
      </c>
      <c r="C59" s="20">
        <v>1</v>
      </c>
      <c r="D59" s="20">
        <v>1</v>
      </c>
      <c r="E59" s="21">
        <f t="shared" ref="E59:G61" ca="1" si="23">E50</f>
        <v>0.2046326229448111</v>
      </c>
      <c r="F59" s="21">
        <f t="shared" ca="1" si="23"/>
        <v>7.1411391908446697E-2</v>
      </c>
      <c r="G59" s="21">
        <f t="shared" ca="1" si="23"/>
        <v>0.19270530096257465</v>
      </c>
      <c r="H59" s="19"/>
      <c r="I59" s="19"/>
      <c r="J59" s="19"/>
      <c r="K59" s="21">
        <f t="shared" ca="1" si="22"/>
        <v>1.8552113251021791</v>
      </c>
      <c r="L59" s="21">
        <f t="shared" ca="1" si="22"/>
        <v>2.2703068378113667</v>
      </c>
      <c r="M59" s="21">
        <f t="shared" ca="1" si="22"/>
        <v>2.8244953589548607</v>
      </c>
      <c r="N59" s="11">
        <f t="shared" ca="1" si="22"/>
        <v>0.86473781198832911</v>
      </c>
      <c r="O59" s="11">
        <f t="shared" ca="1" si="22"/>
        <v>0.90638782587039324</v>
      </c>
      <c r="P59" s="11">
        <f t="shared" ca="1" si="22"/>
        <v>0.94398524295898645</v>
      </c>
      <c r="Q59" s="21">
        <f t="shared" ca="1" si="22"/>
        <v>0.69875761724516616</v>
      </c>
      <c r="R59" s="14"/>
      <c r="S59" s="11">
        <f t="shared" ca="1" si="22"/>
        <v>0.85124034334775345</v>
      </c>
      <c r="T59" s="21">
        <f t="shared" si="22"/>
        <v>1</v>
      </c>
      <c r="U59" s="9">
        <f t="shared" ca="1" si="22"/>
        <v>0.14875965665224655</v>
      </c>
    </row>
    <row r="60" spans="1:21" s="3" customFormat="1" x14ac:dyDescent="0.35">
      <c r="A60" s="20">
        <v>0</v>
      </c>
      <c r="B60" s="20">
        <v>1</v>
      </c>
      <c r="C60" s="20">
        <v>0</v>
      </c>
      <c r="D60" s="20">
        <v>1</v>
      </c>
      <c r="E60" s="21">
        <f t="shared" ca="1" si="23"/>
        <v>0.68920290065546641</v>
      </c>
      <c r="F60" s="21">
        <f t="shared" ca="1" si="23"/>
        <v>5.7997364350941827E-2</v>
      </c>
      <c r="G60" s="21">
        <f t="shared" ca="1" si="23"/>
        <v>0.71647344672191826</v>
      </c>
      <c r="H60" s="19"/>
      <c r="I60" s="19"/>
      <c r="J60" s="19"/>
      <c r="K60" s="21">
        <f t="shared" ca="1" si="22"/>
        <v>0.90286845387182046</v>
      </c>
      <c r="L60" s="21">
        <f t="shared" ca="1" si="22"/>
        <v>1.6210028696650274</v>
      </c>
      <c r="M60" s="21">
        <f t="shared" ca="1" si="22"/>
        <v>2.0478695532682329</v>
      </c>
      <c r="N60" s="11">
        <f t="shared" ca="1" si="22"/>
        <v>0.71153861390272843</v>
      </c>
      <c r="O60" s="11">
        <f t="shared" ca="1" si="22"/>
        <v>0.83493339135860289</v>
      </c>
      <c r="P60" s="11">
        <f t="shared" ca="1" si="22"/>
        <v>0.88573217186489828</v>
      </c>
      <c r="Q60" s="21">
        <f t="shared" ca="1" si="22"/>
        <v>0.36157464348028701</v>
      </c>
      <c r="R60" s="15"/>
      <c r="S60" s="11">
        <f t="shared" ca="1" si="22"/>
        <v>0.83779770494501937</v>
      </c>
      <c r="T60" s="21">
        <f t="shared" si="22"/>
        <v>0</v>
      </c>
      <c r="U60" s="9">
        <f t="shared" ca="1" si="22"/>
        <v>-0.83779770494501937</v>
      </c>
    </row>
    <row r="61" spans="1:21" s="3" customFormat="1" x14ac:dyDescent="0.35">
      <c r="A61" s="22"/>
      <c r="B61" s="22"/>
      <c r="C61" s="22"/>
      <c r="D61" s="22"/>
      <c r="E61" s="21">
        <f t="shared" ca="1" si="23"/>
        <v>0.14958133050007327</v>
      </c>
      <c r="F61" s="21">
        <f t="shared" ca="1" si="23"/>
        <v>0.87065974351576692</v>
      </c>
      <c r="G61" s="21">
        <f t="shared" ca="1" si="23"/>
        <v>0.90264861553307318</v>
      </c>
      <c r="H61" s="23"/>
      <c r="I61" s="23"/>
      <c r="J61" s="23"/>
    </row>
    <row r="63" spans="1:21" ht="29" x14ac:dyDescent="0.35">
      <c r="K63" s="94"/>
      <c r="L63" s="94"/>
      <c r="M63" s="94"/>
      <c r="N63" s="30" t="s">
        <v>15</v>
      </c>
      <c r="O63" s="30"/>
      <c r="P63" s="30"/>
      <c r="S63" s="29" t="s">
        <v>16</v>
      </c>
    </row>
    <row r="64" spans="1:21" x14ac:dyDescent="0.35">
      <c r="K64" s="28"/>
      <c r="L64" s="28"/>
      <c r="M64" s="28"/>
      <c r="N64" s="9">
        <f ca="1">N58*(1-N58)</f>
        <v>0.1300980462878116</v>
      </c>
      <c r="O64" s="9">
        <f t="shared" ref="O64:P64" ca="1" si="24">O58*(1-O58)</f>
        <v>0.15871874305056444</v>
      </c>
      <c r="P64" s="9">
        <f t="shared" ca="1" si="24"/>
        <v>0.11135977582660461</v>
      </c>
      <c r="S64" s="9">
        <f ca="1">S58*(1-S58)</f>
        <v>0.13590335080132313</v>
      </c>
    </row>
    <row r="65" spans="1:21" x14ac:dyDescent="0.35">
      <c r="K65" s="28"/>
      <c r="L65" s="28"/>
      <c r="M65" s="28"/>
      <c r="N65" s="9">
        <f t="shared" ref="N65:P66" ca="1" si="25">N59*(1-N59)</f>
        <v>0.11696632850596629</v>
      </c>
      <c r="O65" s="9">
        <f t="shared" ca="1" si="25"/>
        <v>8.4848934984334948E-2</v>
      </c>
      <c r="P65" s="9">
        <f t="shared" ca="1" si="25"/>
        <v>5.2877104034649777E-2</v>
      </c>
      <c r="S65" s="9">
        <f t="shared" ref="S65:S66" ca="1" si="26">S59*(1-S59)</f>
        <v>0.12663022120495226</v>
      </c>
    </row>
    <row r="66" spans="1:21" x14ac:dyDescent="0.35">
      <c r="K66" s="28"/>
      <c r="L66" s="28"/>
      <c r="M66" s="28"/>
      <c r="N66" s="9">
        <f t="shared" ca="1" si="25"/>
        <v>0.20525141482811238</v>
      </c>
      <c r="O66" s="9">
        <f t="shared" ca="1" si="25"/>
        <v>0.13781962335302494</v>
      </c>
      <c r="P66" s="9">
        <f t="shared" ca="1" si="25"/>
        <v>0.10121069158838858</v>
      </c>
      <c r="S66" s="9">
        <f t="shared" ca="1" si="26"/>
        <v>0.13589271053387764</v>
      </c>
    </row>
    <row r="68" spans="1:21" x14ac:dyDescent="0.35">
      <c r="A68" s="66" t="s">
        <v>17</v>
      </c>
      <c r="B68" t="s">
        <v>42</v>
      </c>
    </row>
    <row r="69" spans="1:21" x14ac:dyDescent="0.35">
      <c r="A69" s="65" t="s">
        <v>43</v>
      </c>
    </row>
    <row r="70" spans="1:21" s="5" customFormat="1" x14ac:dyDescent="0.35">
      <c r="A70" s="76" t="s">
        <v>0</v>
      </c>
      <c r="B70" s="77"/>
      <c r="C70" s="77"/>
      <c r="D70" s="78"/>
      <c r="E70" s="76" t="s">
        <v>1</v>
      </c>
      <c r="F70" s="77"/>
      <c r="G70" s="78"/>
      <c r="H70" s="76" t="s">
        <v>2</v>
      </c>
      <c r="I70" s="77"/>
      <c r="J70" s="78"/>
      <c r="K70" s="76" t="s">
        <v>3</v>
      </c>
      <c r="L70" s="77"/>
      <c r="M70" s="78"/>
      <c r="N70" s="76" t="s">
        <v>4</v>
      </c>
      <c r="O70" s="77"/>
      <c r="P70" s="78"/>
      <c r="Q70" s="26" t="s">
        <v>5</v>
      </c>
      <c r="R70" s="26" t="s">
        <v>6</v>
      </c>
      <c r="S70" s="26" t="s">
        <v>7</v>
      </c>
      <c r="T70" s="26" t="s">
        <v>8</v>
      </c>
      <c r="U70" s="26" t="s">
        <v>9</v>
      </c>
    </row>
    <row r="71" spans="1:21" s="3" customFormat="1" x14ac:dyDescent="0.35">
      <c r="A71" s="20">
        <v>1</v>
      </c>
      <c r="B71" s="20">
        <v>0</v>
      </c>
      <c r="C71" s="20">
        <v>1</v>
      </c>
      <c r="D71" s="20">
        <v>0</v>
      </c>
      <c r="E71" s="21">
        <f ca="1">E58</f>
        <v>0.46777259351970335</v>
      </c>
      <c r="F71" s="21">
        <f t="shared" ref="F71:U73" ca="1" si="27">F58</f>
        <v>0.66271799570384393</v>
      </c>
      <c r="G71" s="21">
        <f t="shared" ca="1" si="27"/>
        <v>0.25285765992728426</v>
      </c>
      <c r="H71" s="21">
        <f t="shared" ca="1" si="27"/>
        <v>0.54865450042693609</v>
      </c>
      <c r="I71" s="21">
        <f t="shared" ca="1" si="27"/>
        <v>0.67893173424081388</v>
      </c>
      <c r="J71" s="21">
        <f t="shared" ca="1" si="27"/>
        <v>0.95251563677258499</v>
      </c>
      <c r="K71" s="21">
        <f t="shared" ca="1" si="27"/>
        <v>1.7056299946021058</v>
      </c>
      <c r="L71" s="21">
        <f t="shared" ca="1" si="27"/>
        <v>1.3996470942955996</v>
      </c>
      <c r="M71" s="21">
        <f t="shared" ca="1" si="27"/>
        <v>1.9218467434217876</v>
      </c>
      <c r="N71" s="21">
        <f t="shared" ca="1" si="27"/>
        <v>0.84626861496847849</v>
      </c>
      <c r="O71" s="21">
        <f t="shared" ca="1" si="27"/>
        <v>0.80212788178093652</v>
      </c>
      <c r="P71" s="21">
        <f t="shared" ca="1" si="27"/>
        <v>0.87234422806510026</v>
      </c>
      <c r="Q71" s="21">
        <f t="shared" ca="1" si="27"/>
        <v>0.20521002000692512</v>
      </c>
      <c r="R71" s="21">
        <f t="shared" ca="1" si="27"/>
        <v>0.59224316344768768</v>
      </c>
      <c r="S71" s="21">
        <f t="shared" ca="1" si="27"/>
        <v>0.83778195511109954</v>
      </c>
      <c r="T71" s="21">
        <f t="shared" si="27"/>
        <v>1</v>
      </c>
      <c r="U71" s="21">
        <f t="shared" ca="1" si="27"/>
        <v>0.16221804488890046</v>
      </c>
    </row>
    <row r="72" spans="1:21" s="3" customFormat="1" x14ac:dyDescent="0.35">
      <c r="A72" s="20">
        <v>1</v>
      </c>
      <c r="B72" s="20">
        <v>0</v>
      </c>
      <c r="C72" s="20">
        <v>1</v>
      </c>
      <c r="D72" s="20">
        <v>1</v>
      </c>
      <c r="E72" s="21">
        <f t="shared" ref="E72:G74" ca="1" si="28">E59</f>
        <v>0.2046326229448111</v>
      </c>
      <c r="F72" s="21">
        <f t="shared" ca="1" si="28"/>
        <v>7.1411391908446697E-2</v>
      </c>
      <c r="G72" s="21">
        <f t="shared" ca="1" si="28"/>
        <v>0.19270530096257465</v>
      </c>
      <c r="H72" s="19"/>
      <c r="I72" s="19"/>
      <c r="J72" s="19"/>
      <c r="K72" s="21">
        <f t="shared" ca="1" si="27"/>
        <v>1.8552113251021791</v>
      </c>
      <c r="L72" s="21">
        <f t="shared" ca="1" si="27"/>
        <v>2.2703068378113667</v>
      </c>
      <c r="M72" s="21">
        <f t="shared" ca="1" si="27"/>
        <v>2.8244953589548607</v>
      </c>
      <c r="N72" s="21">
        <f t="shared" ca="1" si="27"/>
        <v>0.86473781198832911</v>
      </c>
      <c r="O72" s="21">
        <f t="shared" ca="1" si="27"/>
        <v>0.90638782587039324</v>
      </c>
      <c r="P72" s="21">
        <f t="shared" ca="1" si="27"/>
        <v>0.94398524295898645</v>
      </c>
      <c r="Q72" s="21">
        <f t="shared" ca="1" si="27"/>
        <v>0.69875761724516616</v>
      </c>
      <c r="R72" s="14"/>
      <c r="S72" s="21">
        <f t="shared" ca="1" si="27"/>
        <v>0.85124034334775345</v>
      </c>
      <c r="T72" s="21">
        <f t="shared" si="27"/>
        <v>1</v>
      </c>
      <c r="U72" s="21">
        <f t="shared" ca="1" si="27"/>
        <v>0.14875965665224655</v>
      </c>
    </row>
    <row r="73" spans="1:21" s="3" customFormat="1" x14ac:dyDescent="0.35">
      <c r="A73" s="20">
        <v>0</v>
      </c>
      <c r="B73" s="20">
        <v>1</v>
      </c>
      <c r="C73" s="20">
        <v>0</v>
      </c>
      <c r="D73" s="20">
        <v>1</v>
      </c>
      <c r="E73" s="21">
        <f t="shared" ca="1" si="28"/>
        <v>0.68920290065546641</v>
      </c>
      <c r="F73" s="21">
        <f t="shared" ca="1" si="28"/>
        <v>5.7997364350941827E-2</v>
      </c>
      <c r="G73" s="21">
        <f t="shared" ca="1" si="28"/>
        <v>0.71647344672191826</v>
      </c>
      <c r="H73" s="19"/>
      <c r="I73" s="19"/>
      <c r="J73" s="19"/>
      <c r="K73" s="21">
        <f t="shared" ca="1" si="27"/>
        <v>0.90286845387182046</v>
      </c>
      <c r="L73" s="21">
        <f t="shared" ca="1" si="27"/>
        <v>1.6210028696650274</v>
      </c>
      <c r="M73" s="21">
        <f t="shared" ca="1" si="27"/>
        <v>2.0478695532682329</v>
      </c>
      <c r="N73" s="21">
        <f t="shared" ca="1" si="27"/>
        <v>0.71153861390272843</v>
      </c>
      <c r="O73" s="21">
        <f t="shared" ca="1" si="27"/>
        <v>0.83493339135860289</v>
      </c>
      <c r="P73" s="21">
        <f t="shared" ca="1" si="27"/>
        <v>0.88573217186489828</v>
      </c>
      <c r="Q73" s="21">
        <f t="shared" ca="1" si="27"/>
        <v>0.36157464348028701</v>
      </c>
      <c r="R73" s="15"/>
      <c r="S73" s="21">
        <f t="shared" ca="1" si="27"/>
        <v>0.83779770494501937</v>
      </c>
      <c r="T73" s="21">
        <f t="shared" si="27"/>
        <v>0</v>
      </c>
      <c r="U73" s="21">
        <f t="shared" ca="1" si="27"/>
        <v>-0.83779770494501937</v>
      </c>
    </row>
    <row r="74" spans="1:21" s="3" customFormat="1" x14ac:dyDescent="0.35">
      <c r="A74" s="22"/>
      <c r="B74" s="22"/>
      <c r="C74" s="22"/>
      <c r="D74" s="22"/>
      <c r="E74" s="21">
        <f t="shared" ca="1" si="28"/>
        <v>0.14958133050007327</v>
      </c>
      <c r="F74" s="21">
        <f t="shared" ca="1" si="28"/>
        <v>0.87065974351576692</v>
      </c>
      <c r="G74" s="21">
        <f t="shared" ca="1" si="28"/>
        <v>0.90264861553307318</v>
      </c>
      <c r="H74" s="23"/>
      <c r="I74" s="23"/>
      <c r="J74" s="23"/>
    </row>
    <row r="76" spans="1:21" ht="29" x14ac:dyDescent="0.35">
      <c r="K76" s="94"/>
      <c r="L76" s="94"/>
      <c r="M76" s="95"/>
      <c r="N76" s="79" t="s">
        <v>15</v>
      </c>
      <c r="O76" s="79"/>
      <c r="P76" s="79"/>
      <c r="S76" s="31" t="s">
        <v>16</v>
      </c>
      <c r="T76" s="29" t="s">
        <v>18</v>
      </c>
      <c r="U76" s="10" t="s">
        <v>9</v>
      </c>
    </row>
    <row r="77" spans="1:21" x14ac:dyDescent="0.35">
      <c r="K77" s="28"/>
      <c r="L77" s="28"/>
      <c r="M77" s="28"/>
      <c r="N77" s="21">
        <f ca="1">N71*(1-N71)</f>
        <v>0.1300980462878116</v>
      </c>
      <c r="O77" s="21">
        <f t="shared" ref="O77:P77" ca="1" si="29">O71*(1-O71)</f>
        <v>0.15871874305056444</v>
      </c>
      <c r="P77" s="21">
        <f t="shared" ca="1" si="29"/>
        <v>0.11135977582660461</v>
      </c>
      <c r="S77" s="11">
        <f ca="1">S71*(1-S71)</f>
        <v>0.13590335080132313</v>
      </c>
      <c r="T77" s="59">
        <f ca="1">U77*S77*1</f>
        <v>2.2045975860841022E-2</v>
      </c>
      <c r="U77" s="11">
        <f ca="1">U71</f>
        <v>0.16221804488890046</v>
      </c>
    </row>
    <row r="78" spans="1:21" x14ac:dyDescent="0.35">
      <c r="K78" s="28"/>
      <c r="L78" s="28"/>
      <c r="M78" s="28"/>
      <c r="N78" s="21">
        <f t="shared" ref="N78:P79" ca="1" si="30">N72*(1-N72)</f>
        <v>0.11696632850596629</v>
      </c>
      <c r="O78" s="21">
        <f t="shared" ca="1" si="30"/>
        <v>8.4848934984334948E-2</v>
      </c>
      <c r="P78" s="21">
        <f t="shared" ca="1" si="30"/>
        <v>5.2877104034649777E-2</v>
      </c>
      <c r="S78" s="11">
        <f t="shared" ref="S78:S79" ca="1" si="31">S72*(1-S72)</f>
        <v>0.12663022120495226</v>
      </c>
      <c r="T78" s="59">
        <f t="shared" ref="T78:T79" ca="1" si="32">U78*S78*1</f>
        <v>1.883746822824673E-2</v>
      </c>
      <c r="U78" s="11">
        <f t="shared" ref="U78:U79" ca="1" si="33">U72</f>
        <v>0.14875965665224655</v>
      </c>
    </row>
    <row r="79" spans="1:21" x14ac:dyDescent="0.35">
      <c r="K79" s="28"/>
      <c r="L79" s="28"/>
      <c r="M79" s="28"/>
      <c r="N79" s="21">
        <f t="shared" ca="1" si="30"/>
        <v>0.20525141482811238</v>
      </c>
      <c r="O79" s="21">
        <f t="shared" ca="1" si="30"/>
        <v>0.13781962335302494</v>
      </c>
      <c r="P79" s="21">
        <f t="shared" ca="1" si="30"/>
        <v>0.10121069158838858</v>
      </c>
      <c r="S79" s="11">
        <f t="shared" ca="1" si="31"/>
        <v>0.13589271053387764</v>
      </c>
      <c r="T79" s="59">
        <f t="shared" ca="1" si="32"/>
        <v>-0.11385060100404054</v>
      </c>
      <c r="U79" s="11">
        <f t="shared" ca="1" si="33"/>
        <v>-0.83779770494501937</v>
      </c>
    </row>
    <row r="81" spans="1:25" x14ac:dyDescent="0.35">
      <c r="A81" s="66" t="s">
        <v>19</v>
      </c>
      <c r="B81" t="s">
        <v>44</v>
      </c>
    </row>
    <row r="82" spans="1:25" x14ac:dyDescent="0.35">
      <c r="A82" s="64" t="s">
        <v>45</v>
      </c>
    </row>
    <row r="83" spans="1:25" s="5" customFormat="1" x14ac:dyDescent="0.35">
      <c r="A83" s="76" t="s">
        <v>0</v>
      </c>
      <c r="B83" s="77"/>
      <c r="C83" s="77"/>
      <c r="D83" s="78"/>
      <c r="E83" s="76" t="s">
        <v>1</v>
      </c>
      <c r="F83" s="77"/>
      <c r="G83" s="78"/>
      <c r="H83" s="76" t="s">
        <v>2</v>
      </c>
      <c r="I83" s="77"/>
      <c r="J83" s="78"/>
      <c r="K83" s="76" t="s">
        <v>3</v>
      </c>
      <c r="L83" s="77"/>
      <c r="M83" s="78"/>
      <c r="N83" s="76" t="s">
        <v>4</v>
      </c>
      <c r="O83" s="77"/>
      <c r="P83" s="78"/>
      <c r="Q83" s="24" t="s">
        <v>5</v>
      </c>
      <c r="R83" s="26" t="s">
        <v>6</v>
      </c>
      <c r="S83" s="26" t="s">
        <v>7</v>
      </c>
      <c r="T83" s="26" t="s">
        <v>8</v>
      </c>
      <c r="U83" s="26" t="s">
        <v>9</v>
      </c>
    </row>
    <row r="84" spans="1:25" s="3" customFormat="1" x14ac:dyDescent="0.35">
      <c r="A84" s="20">
        <v>1</v>
      </c>
      <c r="B84" s="20">
        <v>0</v>
      </c>
      <c r="C84" s="20">
        <v>1</v>
      </c>
      <c r="D84" s="20">
        <v>0</v>
      </c>
      <c r="E84" s="21">
        <f t="shared" ref="E84:P84" ca="1" si="34">E71</f>
        <v>0.46777259351970335</v>
      </c>
      <c r="F84" s="21">
        <f t="shared" ca="1" si="34"/>
        <v>0.66271799570384393</v>
      </c>
      <c r="G84" s="21">
        <f t="shared" ca="1" si="34"/>
        <v>0.25285765992728426</v>
      </c>
      <c r="H84" s="21">
        <f t="shared" ca="1" si="34"/>
        <v>0.54865450042693609</v>
      </c>
      <c r="I84" s="21">
        <f t="shared" ca="1" si="34"/>
        <v>0.67893173424081388</v>
      </c>
      <c r="J84" s="21">
        <f t="shared" ca="1" si="34"/>
        <v>0.95251563677258499</v>
      </c>
      <c r="K84" s="21">
        <f t="shared" ca="1" si="34"/>
        <v>1.7056299946021058</v>
      </c>
      <c r="L84" s="21">
        <f t="shared" ca="1" si="34"/>
        <v>1.3996470942955996</v>
      </c>
      <c r="M84" s="21">
        <f t="shared" ca="1" si="34"/>
        <v>1.9218467434217876</v>
      </c>
      <c r="N84" s="21">
        <f t="shared" ca="1" si="34"/>
        <v>0.84626861496847849</v>
      </c>
      <c r="O84" s="21">
        <f t="shared" ca="1" si="34"/>
        <v>0.80212788178093652</v>
      </c>
      <c r="P84" s="21">
        <f t="shared" ca="1" si="34"/>
        <v>0.87234422806510026</v>
      </c>
      <c r="Q84" s="11">
        <f ca="1">$Q$71</f>
        <v>0.20521002000692512</v>
      </c>
      <c r="R84" s="21">
        <f ca="1">R71</f>
        <v>0.59224316344768768</v>
      </c>
      <c r="S84" s="21">
        <f ca="1">S71</f>
        <v>0.83778195511109954</v>
      </c>
      <c r="T84" s="21">
        <f>T71</f>
        <v>1</v>
      </c>
      <c r="U84" s="21">
        <f ca="1">U71</f>
        <v>0.16221804488890046</v>
      </c>
      <c r="W84" s="11">
        <f ca="1">$Q$71</f>
        <v>0.20521002000692512</v>
      </c>
      <c r="X84" s="11">
        <f ca="1">$Q$72</f>
        <v>0.69875761724516616</v>
      </c>
      <c r="Y84" s="11">
        <f ca="1">$Q$73</f>
        <v>0.36157464348028701</v>
      </c>
    </row>
    <row r="85" spans="1:25" s="3" customFormat="1" x14ac:dyDescent="0.35">
      <c r="A85" s="20">
        <v>1</v>
      </c>
      <c r="B85" s="20">
        <v>0</v>
      </c>
      <c r="C85" s="20">
        <v>1</v>
      </c>
      <c r="D85" s="20">
        <v>1</v>
      </c>
      <c r="E85" s="21">
        <f t="shared" ref="E85:G87" ca="1" si="35">E72</f>
        <v>0.2046326229448111</v>
      </c>
      <c r="F85" s="21">
        <f t="shared" ca="1" si="35"/>
        <v>7.1411391908446697E-2</v>
      </c>
      <c r="G85" s="21">
        <f t="shared" ca="1" si="35"/>
        <v>0.19270530096257465</v>
      </c>
      <c r="H85" s="19"/>
      <c r="I85" s="19"/>
      <c r="J85" s="19"/>
      <c r="K85" s="21">
        <f t="shared" ref="K85:P86" ca="1" si="36">K72</f>
        <v>1.8552113251021791</v>
      </c>
      <c r="L85" s="21">
        <f t="shared" ca="1" si="36"/>
        <v>2.2703068378113667</v>
      </c>
      <c r="M85" s="21">
        <f t="shared" ca="1" si="36"/>
        <v>2.8244953589548607</v>
      </c>
      <c r="N85" s="21">
        <f t="shared" ca="1" si="36"/>
        <v>0.86473781198832911</v>
      </c>
      <c r="O85" s="21">
        <f t="shared" ca="1" si="36"/>
        <v>0.90638782587039324</v>
      </c>
      <c r="P85" s="21">
        <f t="shared" ca="1" si="36"/>
        <v>0.94398524295898645</v>
      </c>
      <c r="Q85" s="11">
        <f ca="1">$Q$72</f>
        <v>0.69875761724516616</v>
      </c>
      <c r="R85" s="14"/>
      <c r="S85" s="21">
        <f t="shared" ref="S85:U86" ca="1" si="37">S72</f>
        <v>0.85124034334775345</v>
      </c>
      <c r="T85" s="21">
        <f t="shared" si="37"/>
        <v>1</v>
      </c>
      <c r="U85" s="21">
        <f t="shared" ca="1" si="37"/>
        <v>0.14875965665224655</v>
      </c>
    </row>
    <row r="86" spans="1:25" s="3" customFormat="1" x14ac:dyDescent="0.35">
      <c r="A86" s="20">
        <v>0</v>
      </c>
      <c r="B86" s="20">
        <v>1</v>
      </c>
      <c r="C86" s="20">
        <v>0</v>
      </c>
      <c r="D86" s="20">
        <v>1</v>
      </c>
      <c r="E86" s="21">
        <f t="shared" ca="1" si="35"/>
        <v>0.68920290065546641</v>
      </c>
      <c r="F86" s="21">
        <f t="shared" ca="1" si="35"/>
        <v>5.7997364350941827E-2</v>
      </c>
      <c r="G86" s="21">
        <f t="shared" ca="1" si="35"/>
        <v>0.71647344672191826</v>
      </c>
      <c r="H86" s="19"/>
      <c r="I86" s="19"/>
      <c r="J86" s="19"/>
      <c r="K86" s="21">
        <f t="shared" ca="1" si="36"/>
        <v>0.90286845387182046</v>
      </c>
      <c r="L86" s="21">
        <f t="shared" ca="1" si="36"/>
        <v>1.6210028696650274</v>
      </c>
      <c r="M86" s="21">
        <f t="shared" ca="1" si="36"/>
        <v>2.0478695532682329</v>
      </c>
      <c r="N86" s="21">
        <f t="shared" ca="1" si="36"/>
        <v>0.71153861390272843</v>
      </c>
      <c r="O86" s="21">
        <f t="shared" ca="1" si="36"/>
        <v>0.83493339135860289</v>
      </c>
      <c r="P86" s="21">
        <f t="shared" ca="1" si="36"/>
        <v>0.88573217186489828</v>
      </c>
      <c r="Q86" s="11">
        <f ca="1">$Q$73</f>
        <v>0.36157464348028701</v>
      </c>
      <c r="R86" s="15"/>
      <c r="S86" s="21">
        <f t="shared" ca="1" si="37"/>
        <v>0.83779770494501937</v>
      </c>
      <c r="T86" s="21">
        <f t="shared" si="37"/>
        <v>0</v>
      </c>
      <c r="U86" s="21">
        <f t="shared" ca="1" si="37"/>
        <v>-0.83779770494501937</v>
      </c>
    </row>
    <row r="87" spans="1:25" s="3" customFormat="1" x14ac:dyDescent="0.35">
      <c r="A87" s="22"/>
      <c r="B87" s="22"/>
      <c r="C87" s="22"/>
      <c r="D87" s="22"/>
      <c r="E87" s="21">
        <f t="shared" ca="1" si="35"/>
        <v>0.14958133050007327</v>
      </c>
      <c r="F87" s="21">
        <f t="shared" ca="1" si="35"/>
        <v>0.87065974351576692</v>
      </c>
      <c r="G87" s="21">
        <f t="shared" ca="1" si="35"/>
        <v>0.90264861553307318</v>
      </c>
      <c r="H87" s="23"/>
      <c r="I87" s="23"/>
      <c r="J87" s="23"/>
    </row>
    <row r="89" spans="1:25" ht="29" x14ac:dyDescent="0.35">
      <c r="K89" s="30" t="s">
        <v>20</v>
      </c>
      <c r="L89" s="30"/>
      <c r="M89" s="30"/>
      <c r="N89" s="79" t="s">
        <v>15</v>
      </c>
      <c r="O89" s="79"/>
      <c r="P89" s="79"/>
      <c r="S89" s="33" t="s">
        <v>16</v>
      </c>
      <c r="T89" s="31" t="s">
        <v>18</v>
      </c>
      <c r="U89" s="20" t="s">
        <v>9</v>
      </c>
    </row>
    <row r="90" spans="1:25" x14ac:dyDescent="0.35">
      <c r="K90" s="34">
        <f t="array" aca="1" ref="K90:M92" ca="1">MMULT(T90:T92,W84:Y84)</f>
        <v>4.5240551474753747E-3</v>
      </c>
      <c r="L90" s="34">
        <f ca="1"/>
        <v>1.5404793562365723E-2</v>
      </c>
      <c r="M90" s="34">
        <f ca="1"/>
        <v>7.9712658620586067E-3</v>
      </c>
      <c r="N90" s="21">
        <f ca="1">N84*(1-N84)</f>
        <v>0.1300980462878116</v>
      </c>
      <c r="O90" s="21">
        <f t="shared" ref="O90:P90" ca="1" si="38">O84*(1-O84)</f>
        <v>0.15871874305056444</v>
      </c>
      <c r="P90" s="21">
        <f t="shared" ca="1" si="38"/>
        <v>0.11135977582660461</v>
      </c>
      <c r="S90" s="21">
        <f ca="1">S84*(1-S84)</f>
        <v>0.13590335080132313</v>
      </c>
      <c r="T90" s="57">
        <f ca="1">U90*S90*1</f>
        <v>2.2045975860841022E-2</v>
      </c>
      <c r="U90" s="21">
        <f ca="1">U84</f>
        <v>0.16221804488890046</v>
      </c>
    </row>
    <row r="91" spans="1:25" x14ac:dyDescent="0.35">
      <c r="K91" s="34">
        <f ca="1"/>
        <v>3.865637231998328E-3</v>
      </c>
      <c r="L91" s="34">
        <f ca="1"/>
        <v>1.3162824414101207E-2</v>
      </c>
      <c r="M91" s="34">
        <f ca="1"/>
        <v>6.8111508586995448E-3</v>
      </c>
      <c r="N91" s="21">
        <f t="shared" ref="N91:P92" ca="1" si="39">N85*(1-N85)</f>
        <v>0.11696632850596629</v>
      </c>
      <c r="O91" s="21">
        <f t="shared" ca="1" si="39"/>
        <v>8.4848934984334948E-2</v>
      </c>
      <c r="P91" s="21">
        <f t="shared" ca="1" si="39"/>
        <v>5.2877104034649777E-2</v>
      </c>
      <c r="S91" s="21">
        <f t="shared" ref="S91:S92" ca="1" si="40">S85*(1-S85)</f>
        <v>0.12663022120495226</v>
      </c>
      <c r="T91" s="57">
        <f t="shared" ref="T91:T92" ca="1" si="41">U91*S91*1</f>
        <v>1.883746822824673E-2</v>
      </c>
      <c r="U91" s="21">
        <f t="shared" ref="U91:U92" ca="1" si="42">U85</f>
        <v>0.14875965665224655</v>
      </c>
    </row>
    <row r="92" spans="1:25" x14ac:dyDescent="0.35">
      <c r="K92" s="34">
        <f ca="1"/>
        <v>-2.3363284109839608E-2</v>
      </c>
      <c r="L92" s="34">
        <f ca="1"/>
        <v>-7.9553974679513487E-2</v>
      </c>
      <c r="M92" s="34">
        <f ca="1"/>
        <v>-4.1165490468052367E-2</v>
      </c>
      <c r="N92" s="21">
        <f t="shared" ca="1" si="39"/>
        <v>0.20525141482811238</v>
      </c>
      <c r="O92" s="21">
        <f t="shared" ca="1" si="39"/>
        <v>0.13781962335302494</v>
      </c>
      <c r="P92" s="21">
        <f t="shared" ca="1" si="39"/>
        <v>0.10121069158838858</v>
      </c>
      <c r="S92" s="21">
        <f t="shared" ca="1" si="40"/>
        <v>0.13589271053387764</v>
      </c>
      <c r="T92" s="57">
        <f t="shared" ca="1" si="41"/>
        <v>-0.11385060100404054</v>
      </c>
      <c r="U92" s="21">
        <f t="shared" ca="1" si="42"/>
        <v>-0.83779770494501937</v>
      </c>
    </row>
    <row r="94" spans="1:25" x14ac:dyDescent="0.35">
      <c r="A94" s="66" t="s">
        <v>21</v>
      </c>
      <c r="B94" t="s">
        <v>46</v>
      </c>
    </row>
    <row r="95" spans="1:25" x14ac:dyDescent="0.35">
      <c r="A95" s="64" t="s">
        <v>47</v>
      </c>
    </row>
    <row r="96" spans="1:25" x14ac:dyDescent="0.35">
      <c r="A96" s="76" t="s">
        <v>0</v>
      </c>
      <c r="B96" s="77"/>
      <c r="C96" s="77"/>
      <c r="D96" s="78"/>
      <c r="E96" s="76" t="s">
        <v>1</v>
      </c>
      <c r="F96" s="77"/>
      <c r="G96" s="78"/>
      <c r="H96" s="76" t="s">
        <v>2</v>
      </c>
      <c r="I96" s="77"/>
      <c r="J96" s="78"/>
      <c r="K96" s="76" t="s">
        <v>3</v>
      </c>
      <c r="L96" s="77"/>
      <c r="M96" s="78"/>
      <c r="N96" s="76" t="s">
        <v>4</v>
      </c>
      <c r="O96" s="77"/>
      <c r="P96" s="78"/>
      <c r="Q96" s="26" t="s">
        <v>5</v>
      </c>
      <c r="R96" s="26" t="s">
        <v>6</v>
      </c>
      <c r="S96" s="26" t="s">
        <v>7</v>
      </c>
      <c r="T96" s="26" t="s">
        <v>8</v>
      </c>
      <c r="U96" s="26" t="s">
        <v>9</v>
      </c>
    </row>
    <row r="97" spans="1:25" x14ac:dyDescent="0.35">
      <c r="A97" s="20">
        <v>1</v>
      </c>
      <c r="B97" s="20">
        <v>0</v>
      </c>
      <c r="C97" s="20">
        <v>1</v>
      </c>
      <c r="D97" s="20">
        <v>0</v>
      </c>
      <c r="E97" s="21">
        <f t="shared" ref="E97:P97" ca="1" si="43">E84</f>
        <v>0.46777259351970335</v>
      </c>
      <c r="F97" s="21">
        <f t="shared" ca="1" si="43"/>
        <v>0.66271799570384393</v>
      </c>
      <c r="G97" s="21">
        <f t="shared" ca="1" si="43"/>
        <v>0.25285765992728426</v>
      </c>
      <c r="H97" s="21">
        <f t="shared" ca="1" si="43"/>
        <v>0.54865450042693609</v>
      </c>
      <c r="I97" s="21">
        <f t="shared" ca="1" si="43"/>
        <v>0.67893173424081388</v>
      </c>
      <c r="J97" s="21">
        <f t="shared" ca="1" si="43"/>
        <v>0.95251563677258499</v>
      </c>
      <c r="K97" s="21">
        <f t="shared" ca="1" si="43"/>
        <v>1.7056299946021058</v>
      </c>
      <c r="L97" s="21">
        <f t="shared" ca="1" si="43"/>
        <v>1.3996470942955996</v>
      </c>
      <c r="M97" s="21">
        <f t="shared" ca="1" si="43"/>
        <v>1.9218467434217876</v>
      </c>
      <c r="N97" s="21">
        <f t="shared" ca="1" si="43"/>
        <v>0.84626861496847849</v>
      </c>
      <c r="O97" s="21">
        <f t="shared" ca="1" si="43"/>
        <v>0.80212788178093652</v>
      </c>
      <c r="P97" s="21">
        <f t="shared" ca="1" si="43"/>
        <v>0.87234422806510026</v>
      </c>
      <c r="Q97" s="21">
        <f ca="1">$Q$84</f>
        <v>0.20521002000692512</v>
      </c>
      <c r="R97" s="21">
        <f ca="1">R84</f>
        <v>0.59224316344768768</v>
      </c>
      <c r="S97" s="21">
        <f ca="1">S84</f>
        <v>0.83778195511109954</v>
      </c>
      <c r="T97" s="21">
        <f>T84</f>
        <v>1</v>
      </c>
      <c r="U97" s="21">
        <f ca="1">U84</f>
        <v>0.16221804488890046</v>
      </c>
      <c r="W97" s="21">
        <f ca="1">$Q$84</f>
        <v>0.20521002000692512</v>
      </c>
      <c r="X97" s="21">
        <f ca="1">$Q$85</f>
        <v>0.69875761724516616</v>
      </c>
      <c r="Y97" s="21">
        <f ca="1">$Q$86</f>
        <v>0.36157464348028701</v>
      </c>
    </row>
    <row r="98" spans="1:25" x14ac:dyDescent="0.35">
      <c r="A98" s="20">
        <v>1</v>
      </c>
      <c r="B98" s="20">
        <v>0</v>
      </c>
      <c r="C98" s="20">
        <v>1</v>
      </c>
      <c r="D98" s="20">
        <v>1</v>
      </c>
      <c r="E98" s="21">
        <f t="shared" ref="E98:G100" ca="1" si="44">E85</f>
        <v>0.2046326229448111</v>
      </c>
      <c r="F98" s="21">
        <f t="shared" ca="1" si="44"/>
        <v>7.1411391908446697E-2</v>
      </c>
      <c r="G98" s="21">
        <f t="shared" ca="1" si="44"/>
        <v>0.19270530096257465</v>
      </c>
      <c r="H98" s="19"/>
      <c r="I98" s="19"/>
      <c r="J98" s="19"/>
      <c r="K98" s="21">
        <f t="shared" ref="K98:P99" ca="1" si="45">K85</f>
        <v>1.8552113251021791</v>
      </c>
      <c r="L98" s="21">
        <f t="shared" ca="1" si="45"/>
        <v>2.2703068378113667</v>
      </c>
      <c r="M98" s="21">
        <f t="shared" ca="1" si="45"/>
        <v>2.8244953589548607</v>
      </c>
      <c r="N98" s="21">
        <f t="shared" ca="1" si="45"/>
        <v>0.86473781198832911</v>
      </c>
      <c r="O98" s="21">
        <f t="shared" ca="1" si="45"/>
        <v>0.90638782587039324</v>
      </c>
      <c r="P98" s="21">
        <f t="shared" ca="1" si="45"/>
        <v>0.94398524295898645</v>
      </c>
      <c r="Q98" s="21">
        <f ca="1">$Q$85</f>
        <v>0.69875761724516616</v>
      </c>
      <c r="R98" s="14"/>
      <c r="S98" s="21">
        <f t="shared" ref="S98:U99" ca="1" si="46">S85</f>
        <v>0.85124034334775345</v>
      </c>
      <c r="T98" s="21">
        <f t="shared" si="46"/>
        <v>1</v>
      </c>
      <c r="U98" s="21">
        <f t="shared" ca="1" si="46"/>
        <v>0.14875965665224655</v>
      </c>
    </row>
    <row r="99" spans="1:25" x14ac:dyDescent="0.35">
      <c r="A99" s="20">
        <v>0</v>
      </c>
      <c r="B99" s="20">
        <v>1</v>
      </c>
      <c r="C99" s="20">
        <v>0</v>
      </c>
      <c r="D99" s="20">
        <v>1</v>
      </c>
      <c r="E99" s="21">
        <f t="shared" ca="1" si="44"/>
        <v>0.68920290065546641</v>
      </c>
      <c r="F99" s="21">
        <f t="shared" ca="1" si="44"/>
        <v>5.7997364350941827E-2</v>
      </c>
      <c r="G99" s="21">
        <f t="shared" ca="1" si="44"/>
        <v>0.71647344672191826</v>
      </c>
      <c r="H99" s="19"/>
      <c r="I99" s="19"/>
      <c r="J99" s="19"/>
      <c r="K99" s="21">
        <f t="shared" ca="1" si="45"/>
        <v>0.90286845387182046</v>
      </c>
      <c r="L99" s="21">
        <f t="shared" ca="1" si="45"/>
        <v>1.6210028696650274</v>
      </c>
      <c r="M99" s="21">
        <f t="shared" ca="1" si="45"/>
        <v>2.0478695532682329</v>
      </c>
      <c r="N99" s="21">
        <f t="shared" ca="1" si="45"/>
        <v>0.71153861390272843</v>
      </c>
      <c r="O99" s="21">
        <f t="shared" ca="1" si="45"/>
        <v>0.83493339135860289</v>
      </c>
      <c r="P99" s="21">
        <f t="shared" ca="1" si="45"/>
        <v>0.88573217186489828</v>
      </c>
      <c r="Q99" s="21">
        <f ca="1">$Q$86</f>
        <v>0.36157464348028701</v>
      </c>
      <c r="R99" s="15"/>
      <c r="S99" s="21">
        <f t="shared" ca="1" si="46"/>
        <v>0.83779770494501937</v>
      </c>
      <c r="T99" s="21">
        <f t="shared" si="46"/>
        <v>0</v>
      </c>
      <c r="U99" s="21">
        <f t="shared" ca="1" si="46"/>
        <v>-0.83779770494501937</v>
      </c>
    </row>
    <row r="100" spans="1:25" x14ac:dyDescent="0.35">
      <c r="A100" s="22"/>
      <c r="B100" s="22"/>
      <c r="C100" s="22"/>
      <c r="D100" s="22"/>
      <c r="E100" s="21">
        <f t="shared" ca="1" si="44"/>
        <v>0.14958133050007327</v>
      </c>
      <c r="F100" s="21">
        <f t="shared" ca="1" si="44"/>
        <v>0.87065974351576692</v>
      </c>
      <c r="G100" s="21">
        <f t="shared" ca="1" si="44"/>
        <v>0.90264861553307318</v>
      </c>
      <c r="H100" s="23"/>
      <c r="I100" s="23"/>
      <c r="J100" s="2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2" spans="1:25" ht="29" x14ac:dyDescent="0.35">
      <c r="K102" s="32" t="s">
        <v>20</v>
      </c>
      <c r="L102" s="32"/>
      <c r="M102" s="32"/>
      <c r="N102" s="32" t="s">
        <v>15</v>
      </c>
      <c r="O102" s="32"/>
      <c r="P102" s="32"/>
      <c r="S102" s="33" t="s">
        <v>16</v>
      </c>
      <c r="T102" s="33" t="s">
        <v>18</v>
      </c>
      <c r="U102" s="20" t="s">
        <v>9</v>
      </c>
    </row>
    <row r="103" spans="1:25" x14ac:dyDescent="0.35">
      <c r="K103" s="35">
        <f t="array" aca="1" ref="K103:M105" ca="1">MMULT(T103:T105,W97:Y97)</f>
        <v>4.5240551474753747E-3</v>
      </c>
      <c r="L103" s="35">
        <f ca="1"/>
        <v>1.5404793562365723E-2</v>
      </c>
      <c r="M103" s="35">
        <f ca="1"/>
        <v>7.9712658620586067E-3</v>
      </c>
      <c r="N103" s="11">
        <f ca="1">N97*(1-N97)</f>
        <v>0.1300980462878116</v>
      </c>
      <c r="O103" s="11">
        <f t="shared" ref="O103:P103" ca="1" si="47">O97*(1-O97)</f>
        <v>0.15871874305056444</v>
      </c>
      <c r="P103" s="11">
        <f t="shared" ca="1" si="47"/>
        <v>0.11135977582660461</v>
      </c>
      <c r="S103" s="21">
        <f ca="1">S97*(1-S97)</f>
        <v>0.13590335080132313</v>
      </c>
      <c r="T103" s="58">
        <f ca="1">U103*S103*1</f>
        <v>2.2045975860841022E-2</v>
      </c>
      <c r="U103" s="21">
        <f ca="1">U97</f>
        <v>0.16221804488890046</v>
      </c>
    </row>
    <row r="104" spans="1:25" x14ac:dyDescent="0.35">
      <c r="K104" s="35">
        <f ca="1"/>
        <v>3.865637231998328E-3</v>
      </c>
      <c r="L104" s="35">
        <f ca="1"/>
        <v>1.3162824414101207E-2</v>
      </c>
      <c r="M104" s="35">
        <f ca="1"/>
        <v>6.8111508586995448E-3</v>
      </c>
      <c r="N104" s="11">
        <f t="shared" ref="N104:P105" ca="1" si="48">N98*(1-N98)</f>
        <v>0.11696632850596629</v>
      </c>
      <c r="O104" s="11">
        <f t="shared" ca="1" si="48"/>
        <v>8.4848934984334948E-2</v>
      </c>
      <c r="P104" s="11">
        <f t="shared" ca="1" si="48"/>
        <v>5.2877104034649777E-2</v>
      </c>
      <c r="S104" s="21">
        <f t="shared" ref="S104:S105" ca="1" si="49">S98*(1-S98)</f>
        <v>0.12663022120495226</v>
      </c>
      <c r="T104" s="58">
        <f t="shared" ref="T104:T105" ca="1" si="50">U104*S104*1</f>
        <v>1.883746822824673E-2</v>
      </c>
      <c r="U104" s="21">
        <f t="shared" ref="U104:U105" ca="1" si="51">U98</f>
        <v>0.14875965665224655</v>
      </c>
    </row>
    <row r="105" spans="1:25" x14ac:dyDescent="0.35">
      <c r="K105" s="35">
        <f ca="1"/>
        <v>-2.3363284109839608E-2</v>
      </c>
      <c r="L105" s="35">
        <f ca="1"/>
        <v>-7.9553974679513487E-2</v>
      </c>
      <c r="M105" s="35">
        <f ca="1"/>
        <v>-4.1165490468052367E-2</v>
      </c>
      <c r="N105" s="11">
        <f t="shared" ca="1" si="48"/>
        <v>0.20525141482811238</v>
      </c>
      <c r="O105" s="11">
        <f t="shared" ca="1" si="48"/>
        <v>0.13781962335302494</v>
      </c>
      <c r="P105" s="11">
        <f t="shared" ca="1" si="48"/>
        <v>0.10121069158838858</v>
      </c>
      <c r="S105" s="21">
        <f t="shared" ca="1" si="49"/>
        <v>0.13589271053387764</v>
      </c>
      <c r="T105" s="58">
        <f t="shared" ca="1" si="50"/>
        <v>-0.11385060100404054</v>
      </c>
      <c r="U105" s="21">
        <f t="shared" ca="1" si="51"/>
        <v>-0.83779770494501937</v>
      </c>
    </row>
    <row r="108" spans="1:25" x14ac:dyDescent="0.35">
      <c r="L108" s="30" t="s">
        <v>22</v>
      </c>
      <c r="M108" s="30"/>
      <c r="N108" s="30"/>
    </row>
    <row r="109" spans="1:25" x14ac:dyDescent="0.35">
      <c r="L109" s="34">
        <f ca="1">K103*N103</f>
        <v>5.8857073598486361E-4</v>
      </c>
      <c r="M109" s="34">
        <f t="shared" ref="M109:N111" ca="1" si="52">L103*O103</f>
        <v>2.4450294711721144E-3</v>
      </c>
      <c r="N109" s="34">
        <f t="shared" ca="1" si="52"/>
        <v>8.8767837945311263E-4</v>
      </c>
    </row>
    <row r="110" spans="1:25" x14ac:dyDescent="0.35">
      <c r="L110" s="34">
        <f t="shared" ref="L110:L111" ca="1" si="53">K104*N104</f>
        <v>4.5214939436281063E-4</v>
      </c>
      <c r="M110" s="34">
        <f t="shared" ca="1" si="52"/>
        <v>1.11685163292229E-3</v>
      </c>
      <c r="N110" s="34">
        <f t="shared" ca="1" si="52"/>
        <v>3.6015393255115001E-4</v>
      </c>
    </row>
    <row r="111" spans="1:25" x14ac:dyDescent="0.35">
      <c r="L111" s="34">
        <f t="shared" ca="1" si="53"/>
        <v>-4.7953471185757353E-3</v>
      </c>
      <c r="M111" s="34">
        <f t="shared" ca="1" si="52"/>
        <v>-1.0964098826566631E-2</v>
      </c>
      <c r="N111" s="34">
        <f t="shared" ca="1" si="52"/>
        <v>-4.166387759846798E-3</v>
      </c>
    </row>
    <row r="113" spans="1:25" x14ac:dyDescent="0.35">
      <c r="A113" s="66" t="s">
        <v>23</v>
      </c>
      <c r="B113" t="s">
        <v>48</v>
      </c>
    </row>
    <row r="114" spans="1:25" x14ac:dyDescent="0.35">
      <c r="A114" s="64" t="s">
        <v>49</v>
      </c>
    </row>
    <row r="115" spans="1:25" x14ac:dyDescent="0.35">
      <c r="A115" s="64" t="s">
        <v>50</v>
      </c>
    </row>
    <row r="116" spans="1:25" x14ac:dyDescent="0.35">
      <c r="A116" s="73" t="s">
        <v>0</v>
      </c>
      <c r="B116" s="74"/>
      <c r="C116" s="74"/>
      <c r="D116" s="75"/>
      <c r="E116" s="67" t="s">
        <v>1</v>
      </c>
      <c r="F116" s="68"/>
      <c r="G116" s="69"/>
      <c r="H116" s="76" t="s">
        <v>2</v>
      </c>
      <c r="I116" s="77"/>
      <c r="J116" s="78"/>
      <c r="K116" s="76" t="s">
        <v>3</v>
      </c>
      <c r="L116" s="77"/>
      <c r="M116" s="78"/>
      <c r="N116" s="73" t="s">
        <v>4</v>
      </c>
      <c r="O116" s="74"/>
      <c r="P116" s="75"/>
      <c r="Q116" s="8" t="s">
        <v>5</v>
      </c>
      <c r="R116" s="26" t="s">
        <v>6</v>
      </c>
      <c r="S116" s="26" t="s">
        <v>7</v>
      </c>
      <c r="T116" s="26" t="s">
        <v>8</v>
      </c>
      <c r="U116" s="26" t="s">
        <v>9</v>
      </c>
    </row>
    <row r="117" spans="1:25" x14ac:dyDescent="0.35">
      <c r="A117" s="10">
        <v>1</v>
      </c>
      <c r="B117" s="10">
        <v>0</v>
      </c>
      <c r="C117" s="10">
        <v>1</v>
      </c>
      <c r="D117" s="10">
        <v>0</v>
      </c>
      <c r="E117" s="9">
        <f ca="1">H129</f>
        <v>0.4678766655327381</v>
      </c>
      <c r="F117" s="9">
        <f t="shared" ref="F117:G120" ca="1" si="54">I129</f>
        <v>0.66307418381425343</v>
      </c>
      <c r="G117" s="9">
        <f t="shared" ca="1" si="54"/>
        <v>0.25298244315848467</v>
      </c>
      <c r="H117" s="21">
        <f t="shared" ref="H117:U119" ca="1" si="55">H97</f>
        <v>0.54865450042693609</v>
      </c>
      <c r="I117" s="21">
        <f t="shared" ca="1" si="55"/>
        <v>0.67893173424081388</v>
      </c>
      <c r="J117" s="21">
        <f t="shared" ca="1" si="55"/>
        <v>0.95251563677258499</v>
      </c>
      <c r="K117" s="21">
        <f t="shared" ca="1" si="55"/>
        <v>1.7056299946021058</v>
      </c>
      <c r="L117" s="21">
        <f t="shared" ca="1" si="55"/>
        <v>1.3996470942955996</v>
      </c>
      <c r="M117" s="21">
        <f t="shared" ca="1" si="55"/>
        <v>1.9218467434217876</v>
      </c>
      <c r="N117" s="11">
        <f ca="1">$N$97</f>
        <v>0.84626861496847849</v>
      </c>
      <c r="O117" s="11">
        <f ca="1">$O$97</f>
        <v>0.80212788178093652</v>
      </c>
      <c r="P117" s="11">
        <f ca="1">$P$97</f>
        <v>0.87234422806510026</v>
      </c>
      <c r="Q117" s="9">
        <f ca="1">$R$128</f>
        <v>0.20060373897553199</v>
      </c>
      <c r="R117" s="21">
        <f t="shared" ca="1" si="55"/>
        <v>0.59224316344768768</v>
      </c>
      <c r="S117" s="21">
        <f t="shared" ca="1" si="55"/>
        <v>0.83778195511109954</v>
      </c>
      <c r="T117" s="21">
        <f t="shared" si="55"/>
        <v>1</v>
      </c>
      <c r="U117" s="21">
        <f t="shared" ca="1" si="55"/>
        <v>0.16221804488890046</v>
      </c>
      <c r="W117" s="21">
        <f ca="1">W97</f>
        <v>0.20521002000692512</v>
      </c>
      <c r="X117" s="21">
        <f t="shared" ref="X117:Y117" ca="1" si="56">X97</f>
        <v>0.69875761724516616</v>
      </c>
      <c r="Y117" s="21">
        <f t="shared" ca="1" si="56"/>
        <v>0.36157464348028701</v>
      </c>
    </row>
    <row r="118" spans="1:25" x14ac:dyDescent="0.35">
      <c r="A118" s="10">
        <v>1</v>
      </c>
      <c r="B118" s="10">
        <v>0</v>
      </c>
      <c r="C118" s="10">
        <v>1</v>
      </c>
      <c r="D118" s="10">
        <v>1</v>
      </c>
      <c r="E118" s="9">
        <f t="shared" ref="E118:E120" ca="1" si="57">H130</f>
        <v>0.20415308823295353</v>
      </c>
      <c r="F118" s="9">
        <f t="shared" ca="1" si="54"/>
        <v>7.0314982025790035E-2</v>
      </c>
      <c r="G118" s="9">
        <f t="shared" ca="1" si="54"/>
        <v>0.19228866218658996</v>
      </c>
      <c r="H118" s="19"/>
      <c r="I118" s="19"/>
      <c r="J118" s="19"/>
      <c r="K118" s="21">
        <f t="shared" ca="1" si="55"/>
        <v>1.8552113251021791</v>
      </c>
      <c r="L118" s="21">
        <f t="shared" ca="1" si="55"/>
        <v>2.2703068378113667</v>
      </c>
      <c r="M118" s="21">
        <f t="shared" ca="1" si="55"/>
        <v>2.8244953589548607</v>
      </c>
      <c r="N118" s="11">
        <f ca="1">$N$98</f>
        <v>0.86473781198832911</v>
      </c>
      <c r="O118" s="11">
        <f ca="1">$O$98</f>
        <v>0.90638782587039324</v>
      </c>
      <c r="P118" s="11">
        <f ca="1">$P$98</f>
        <v>0.94398524295898645</v>
      </c>
      <c r="Q118" s="9">
        <f ca="1">$R$129</f>
        <v>0.69272762478384964</v>
      </c>
      <c r="R118" s="14"/>
      <c r="S118" s="21">
        <f t="shared" ca="1" si="55"/>
        <v>0.85124034334775345</v>
      </c>
      <c r="T118" s="21">
        <f t="shared" si="55"/>
        <v>1</v>
      </c>
      <c r="U118" s="21">
        <f t="shared" ca="1" si="55"/>
        <v>0.14875965665224655</v>
      </c>
    </row>
    <row r="119" spans="1:25" x14ac:dyDescent="0.35">
      <c r="A119" s="10">
        <v>0</v>
      </c>
      <c r="B119" s="10">
        <v>1</v>
      </c>
      <c r="C119" s="10">
        <v>0</v>
      </c>
      <c r="D119" s="10">
        <v>1</v>
      </c>
      <c r="E119" s="9">
        <f t="shared" ca="1" si="57"/>
        <v>0.68930697266850116</v>
      </c>
      <c r="F119" s="9">
        <f t="shared" ca="1" si="54"/>
        <v>5.8353552461351266E-2</v>
      </c>
      <c r="G119" s="9">
        <f t="shared" ca="1" si="54"/>
        <v>0.71659822995311873</v>
      </c>
      <c r="H119" s="19"/>
      <c r="I119" s="19"/>
      <c r="J119" s="19"/>
      <c r="K119" s="21">
        <f t="shared" ca="1" si="55"/>
        <v>0.90286845387182046</v>
      </c>
      <c r="L119" s="21">
        <f t="shared" ca="1" si="55"/>
        <v>1.6210028696650274</v>
      </c>
      <c r="M119" s="21">
        <f t="shared" ca="1" si="55"/>
        <v>2.0478695532682329</v>
      </c>
      <c r="N119" s="11">
        <f ca="1">$N$99</f>
        <v>0.71153861390272843</v>
      </c>
      <c r="O119" s="11">
        <f ca="1">$O$99</f>
        <v>0.83493339135860289</v>
      </c>
      <c r="P119" s="11">
        <f ca="1">$P$99</f>
        <v>0.88573217186489828</v>
      </c>
      <c r="Q119" s="9">
        <f ca="1">$R$130</f>
        <v>0.3551919266523878</v>
      </c>
      <c r="R119" s="15"/>
      <c r="S119" s="21">
        <f t="shared" ca="1" si="55"/>
        <v>0.83779770494501937</v>
      </c>
      <c r="T119" s="21">
        <f t="shared" si="55"/>
        <v>0</v>
      </c>
      <c r="U119" s="21">
        <f t="shared" ca="1" si="55"/>
        <v>-0.83779770494501937</v>
      </c>
      <c r="W119" s="11">
        <f ca="1">$N$97</f>
        <v>0.84626861496847849</v>
      </c>
      <c r="X119" s="11">
        <f ca="1">$N$98</f>
        <v>0.86473781198832911</v>
      </c>
      <c r="Y119" s="11">
        <f ca="1">$N$99</f>
        <v>0.71153861390272843</v>
      </c>
    </row>
    <row r="120" spans="1:25" x14ac:dyDescent="0.35">
      <c r="A120" s="22"/>
      <c r="B120" s="22"/>
      <c r="C120" s="22"/>
      <c r="D120" s="22"/>
      <c r="E120" s="9">
        <f t="shared" ca="1" si="57"/>
        <v>0.14914701072765199</v>
      </c>
      <c r="F120" s="9">
        <f t="shared" ca="1" si="54"/>
        <v>0.86967501879640252</v>
      </c>
      <c r="G120" s="9">
        <f t="shared" ca="1" si="54"/>
        <v>0.90226799215034359</v>
      </c>
      <c r="H120" s="23"/>
      <c r="I120" s="23"/>
      <c r="J120" s="2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W120" s="11">
        <f ca="1">$O$97</f>
        <v>0.80212788178093652</v>
      </c>
      <c r="X120" s="11">
        <f ca="1">$O$98</f>
        <v>0.90638782587039324</v>
      </c>
      <c r="Y120" s="11">
        <f ca="1">$O$99</f>
        <v>0.83493339135860289</v>
      </c>
    </row>
    <row r="121" spans="1:25" x14ac:dyDescent="0.35">
      <c r="W121" s="11">
        <f ca="1">$P$97</f>
        <v>0.87234422806510026</v>
      </c>
      <c r="X121" s="11">
        <f ca="1">$P$98</f>
        <v>0.94398524295898645</v>
      </c>
      <c r="Y121" s="11">
        <f ca="1">$P$99</f>
        <v>0.88573217186489828</v>
      </c>
    </row>
    <row r="122" spans="1:25" ht="29" x14ac:dyDescent="0.35">
      <c r="E122" s="40"/>
      <c r="F122" s="40"/>
      <c r="G122" s="40"/>
      <c r="K122" s="32" t="s">
        <v>20</v>
      </c>
      <c r="L122" s="32"/>
      <c r="M122" s="32"/>
      <c r="N122" s="32" t="s">
        <v>15</v>
      </c>
      <c r="O122" s="32"/>
      <c r="P122" s="32"/>
      <c r="S122" s="33" t="s">
        <v>16</v>
      </c>
      <c r="T122" s="31" t="s">
        <v>18</v>
      </c>
      <c r="U122" s="20" t="s">
        <v>9</v>
      </c>
    </row>
    <row r="123" spans="1:25" x14ac:dyDescent="0.35">
      <c r="E123" s="40"/>
      <c r="F123" s="40"/>
      <c r="G123" s="40"/>
      <c r="K123" s="35">
        <f t="array" aca="1" ref="K123:M125" ca="1">MMULT(T123:T125,W117:Y117)</f>
        <v>4.5240551474753747E-3</v>
      </c>
      <c r="L123" s="35">
        <f ca="1"/>
        <v>1.5404793562365723E-2</v>
      </c>
      <c r="M123" s="35">
        <f ca="1"/>
        <v>7.9712658620586067E-3</v>
      </c>
      <c r="N123" s="11">
        <f ca="1">N117*(1-N117)</f>
        <v>0.1300980462878116</v>
      </c>
      <c r="O123" s="11">
        <f t="shared" ref="O123:P123" ca="1" si="58">O117*(1-O117)</f>
        <v>0.15871874305056444</v>
      </c>
      <c r="P123" s="11">
        <f t="shared" ca="1" si="58"/>
        <v>0.11135977582660461</v>
      </c>
      <c r="S123" s="21">
        <f ca="1">S117*(1-S117)</f>
        <v>0.13590335080132313</v>
      </c>
      <c r="T123" s="57">
        <f ca="1">U123*S123*1</f>
        <v>2.2045975860841022E-2</v>
      </c>
      <c r="U123" s="21">
        <f ca="1">U117</f>
        <v>0.16221804488890046</v>
      </c>
      <c r="W123" s="63">
        <f ca="1">T123</f>
        <v>2.2045975860841022E-2</v>
      </c>
      <c r="X123" s="63">
        <f ca="1">T124</f>
        <v>1.883746822824673E-2</v>
      </c>
      <c r="Y123" s="63">
        <f ca="1">T125</f>
        <v>-0.11385060100404054</v>
      </c>
    </row>
    <row r="124" spans="1:25" x14ac:dyDescent="0.35">
      <c r="E124" s="40"/>
      <c r="F124" s="40"/>
      <c r="G124" s="40"/>
      <c r="K124" s="35">
        <f ca="1"/>
        <v>3.865637231998328E-3</v>
      </c>
      <c r="L124" s="35">
        <f ca="1"/>
        <v>1.3162824414101207E-2</v>
      </c>
      <c r="M124" s="35">
        <f ca="1"/>
        <v>6.8111508586995448E-3</v>
      </c>
      <c r="N124" s="11">
        <f t="shared" ref="N124:P125" ca="1" si="59">N118*(1-N118)</f>
        <v>0.11696632850596629</v>
      </c>
      <c r="O124" s="11">
        <f t="shared" ca="1" si="59"/>
        <v>8.4848934984334948E-2</v>
      </c>
      <c r="P124" s="11">
        <f t="shared" ca="1" si="59"/>
        <v>5.2877104034649777E-2</v>
      </c>
      <c r="S124" s="21">
        <f t="shared" ref="S124:S125" ca="1" si="60">S118*(1-S118)</f>
        <v>0.12663022120495226</v>
      </c>
      <c r="T124" s="57">
        <f t="shared" ref="T124:T125" ca="1" si="61">U124*S124*1</f>
        <v>1.883746822824673E-2</v>
      </c>
      <c r="U124" s="21">
        <f t="shared" ref="U124:U125" ca="1" si="62">U118</f>
        <v>0.14875965665224655</v>
      </c>
    </row>
    <row r="125" spans="1:25" x14ac:dyDescent="0.35">
      <c r="E125" s="40"/>
      <c r="F125" s="40"/>
      <c r="G125" s="40"/>
      <c r="K125" s="35">
        <f ca="1"/>
        <v>-2.3363284109839608E-2</v>
      </c>
      <c r="L125" s="35">
        <f ca="1"/>
        <v>-7.9553974679513487E-2</v>
      </c>
      <c r="M125" s="35">
        <f ca="1"/>
        <v>-4.1165490468052367E-2</v>
      </c>
      <c r="N125" s="11">
        <f t="shared" ca="1" si="59"/>
        <v>0.20525141482811238</v>
      </c>
      <c r="O125" s="11">
        <f t="shared" ca="1" si="59"/>
        <v>0.13781962335302494</v>
      </c>
      <c r="P125" s="11">
        <f t="shared" ca="1" si="59"/>
        <v>0.10121069158838858</v>
      </c>
      <c r="S125" s="21">
        <f t="shared" ca="1" si="60"/>
        <v>0.13589271053387764</v>
      </c>
      <c r="T125" s="57">
        <f t="shared" ca="1" si="61"/>
        <v>-0.11385060100404054</v>
      </c>
      <c r="U125" s="21">
        <f t="shared" ca="1" si="62"/>
        <v>-0.83779770494501937</v>
      </c>
    </row>
    <row r="127" spans="1:25" x14ac:dyDescent="0.35">
      <c r="C127" s="32" t="s">
        <v>24</v>
      </c>
      <c r="D127" s="32"/>
      <c r="E127" s="27">
        <v>0.1</v>
      </c>
    </row>
    <row r="128" spans="1:25" x14ac:dyDescent="0.35">
      <c r="L128" s="32" t="s">
        <v>22</v>
      </c>
      <c r="M128" s="32"/>
      <c r="N128" s="32"/>
      <c r="Q128" s="36">
        <f t="array" aca="1" ref="Q128:Q130" ca="1">MMULT(W119:Y121,T123:T125)</f>
        <v>-4.6062810313931404E-2</v>
      </c>
      <c r="R128" s="38">
        <f ca="1">Q128*E127+W117</f>
        <v>0.20060373897553199</v>
      </c>
    </row>
    <row r="129" spans="1:27" x14ac:dyDescent="0.35">
      <c r="A129" s="36">
        <v>1</v>
      </c>
      <c r="B129" s="37">
        <v>1</v>
      </c>
      <c r="C129" s="38">
        <v>0</v>
      </c>
      <c r="E129" s="36">
        <f t="array" aca="1" ref="E129:G132" ca="1">MMULT(A129:C132,L129:N131)</f>
        <v>1.0407201303476742E-3</v>
      </c>
      <c r="F129" s="37">
        <f ca="1"/>
        <v>3.5618811040944044E-3</v>
      </c>
      <c r="G129" s="37">
        <f ca="1"/>
        <v>1.2478323120042626E-3</v>
      </c>
      <c r="H129" s="36">
        <f ca="1">E129*$E$127+E97</f>
        <v>0.4678766655327381</v>
      </c>
      <c r="I129" s="37">
        <f t="shared" ref="I129:J129" ca="1" si="63">F129*$E$127+F97</f>
        <v>0.66307418381425343</v>
      </c>
      <c r="J129" s="38">
        <f t="shared" ca="1" si="63"/>
        <v>0.25298244315848467</v>
      </c>
      <c r="L129" s="35">
        <f ca="1">K123*N123</f>
        <v>5.8857073598486361E-4</v>
      </c>
      <c r="M129" s="35">
        <f t="shared" ref="M129:N131" ca="1" si="64">L123*O123</f>
        <v>2.4450294711721144E-3</v>
      </c>
      <c r="N129" s="35">
        <f t="shared" ca="1" si="64"/>
        <v>8.8767837945311263E-4</v>
      </c>
      <c r="Q129" s="39">
        <f ca="1"/>
        <v>-6.0299924613165509E-2</v>
      </c>
      <c r="R129" s="41">
        <f ca="1">Q129*E127+X117</f>
        <v>0.69272762478384964</v>
      </c>
    </row>
    <row r="130" spans="1:27" x14ac:dyDescent="0.35">
      <c r="A130" s="39">
        <v>0</v>
      </c>
      <c r="B130" s="40">
        <v>0</v>
      </c>
      <c r="C130" s="41">
        <v>1</v>
      </c>
      <c r="E130" s="39">
        <f ca="1"/>
        <v>-4.7953471185757353E-3</v>
      </c>
      <c r="F130" s="40">
        <f ca="1"/>
        <v>-1.0964098826566631E-2</v>
      </c>
      <c r="G130" s="40">
        <f ca="1"/>
        <v>-4.166387759846798E-3</v>
      </c>
      <c r="H130" s="39">
        <f ca="1">E130*$E$127+E98</f>
        <v>0.20415308823295353</v>
      </c>
      <c r="I130" s="40">
        <f t="shared" ref="I130:J132" ca="1" si="65">F130*$E$127+F98</f>
        <v>7.0314982025790035E-2</v>
      </c>
      <c r="J130" s="41">
        <f t="shared" ca="1" si="65"/>
        <v>0.19228866218658996</v>
      </c>
      <c r="L130" s="35">
        <f t="shared" ref="L130:L131" ca="1" si="66">K124*N124</f>
        <v>4.5214939436281063E-4</v>
      </c>
      <c r="M130" s="35">
        <f t="shared" ca="1" si="64"/>
        <v>1.11685163292229E-3</v>
      </c>
      <c r="N130" s="35">
        <f t="shared" ca="1" si="64"/>
        <v>3.6015393255115001E-4</v>
      </c>
      <c r="Q130" s="42">
        <f ca="1"/>
        <v>-6.382716827899193E-2</v>
      </c>
      <c r="R130" s="44">
        <f ca="1">Q130*E127+Y117</f>
        <v>0.3551919266523878</v>
      </c>
    </row>
    <row r="131" spans="1:27" x14ac:dyDescent="0.35">
      <c r="A131" s="39">
        <v>1</v>
      </c>
      <c r="B131" s="40">
        <v>1</v>
      </c>
      <c r="C131" s="41">
        <v>0</v>
      </c>
      <c r="E131" s="39">
        <f ca="1"/>
        <v>1.0407201303476742E-3</v>
      </c>
      <c r="F131" s="40">
        <f ca="1"/>
        <v>3.5618811040944044E-3</v>
      </c>
      <c r="G131" s="40">
        <f ca="1"/>
        <v>1.2478323120042626E-3</v>
      </c>
      <c r="H131" s="39">
        <f ca="1">E131*$E$127+E99</f>
        <v>0.68930697266850116</v>
      </c>
      <c r="I131" s="40">
        <f t="shared" ca="1" si="65"/>
        <v>5.8353552461351266E-2</v>
      </c>
      <c r="J131" s="41">
        <f t="shared" ca="1" si="65"/>
        <v>0.71659822995311873</v>
      </c>
      <c r="L131" s="35">
        <f t="shared" ca="1" si="66"/>
        <v>-4.7953471185757353E-3</v>
      </c>
      <c r="M131" s="35">
        <f t="shared" ca="1" si="64"/>
        <v>-1.0964098826566631E-2</v>
      </c>
      <c r="N131" s="35">
        <f t="shared" ca="1" si="64"/>
        <v>-4.166387759846798E-3</v>
      </c>
    </row>
    <row r="132" spans="1:27" x14ac:dyDescent="0.35">
      <c r="A132" s="42">
        <v>0</v>
      </c>
      <c r="B132" s="43">
        <v>1</v>
      </c>
      <c r="C132" s="44">
        <v>1</v>
      </c>
      <c r="E132" s="42">
        <f ca="1"/>
        <v>-4.3431977242129249E-3</v>
      </c>
      <c r="F132" s="43">
        <f ca="1"/>
        <v>-9.8472471936443418E-3</v>
      </c>
      <c r="G132" s="43">
        <f ca="1"/>
        <v>-3.8062338272956478E-3</v>
      </c>
      <c r="H132" s="42">
        <f ca="1">E132*$E$127+E100</f>
        <v>0.14914701072765199</v>
      </c>
      <c r="I132" s="43">
        <f t="shared" ca="1" si="65"/>
        <v>0.86967501879640252</v>
      </c>
      <c r="J132" s="44">
        <f t="shared" ca="1" si="65"/>
        <v>0.90226799215034359</v>
      </c>
    </row>
    <row r="135" spans="1:27" x14ac:dyDescent="0.35">
      <c r="A135" s="66" t="s">
        <v>25</v>
      </c>
      <c r="B135" t="s">
        <v>51</v>
      </c>
    </row>
    <row r="136" spans="1:27" x14ac:dyDescent="0.35">
      <c r="A136" s="64" t="s">
        <v>52</v>
      </c>
    </row>
    <row r="137" spans="1:27" x14ac:dyDescent="0.35">
      <c r="A137" s="64" t="s">
        <v>53</v>
      </c>
    </row>
    <row r="138" spans="1:27" x14ac:dyDescent="0.35">
      <c r="A138" s="76" t="s">
        <v>0</v>
      </c>
      <c r="B138" s="77"/>
      <c r="C138" s="77"/>
      <c r="D138" s="78"/>
      <c r="E138" s="76" t="s">
        <v>1</v>
      </c>
      <c r="F138" s="77"/>
      <c r="G138" s="78"/>
      <c r="H138" s="67" t="s">
        <v>2</v>
      </c>
      <c r="I138" s="68"/>
      <c r="J138" s="69"/>
      <c r="K138" s="76" t="s">
        <v>3</v>
      </c>
      <c r="L138" s="77"/>
      <c r="M138" s="78"/>
      <c r="N138" s="76" t="s">
        <v>4</v>
      </c>
      <c r="O138" s="77"/>
      <c r="P138" s="78"/>
      <c r="Q138" s="26" t="s">
        <v>5</v>
      </c>
      <c r="R138" s="8" t="s">
        <v>6</v>
      </c>
      <c r="S138" s="26" t="s">
        <v>7</v>
      </c>
      <c r="T138" s="26" t="s">
        <v>8</v>
      </c>
      <c r="U138" s="26" t="s">
        <v>9</v>
      </c>
      <c r="V138" s="45"/>
      <c r="W138" s="45"/>
      <c r="X138" s="45"/>
      <c r="Y138" s="45"/>
      <c r="Z138" s="45"/>
      <c r="AA138" s="45"/>
    </row>
    <row r="139" spans="1:27" x14ac:dyDescent="0.35">
      <c r="A139" s="20">
        <v>1</v>
      </c>
      <c r="B139" s="20">
        <v>0</v>
      </c>
      <c r="C139" s="20">
        <v>1</v>
      </c>
      <c r="D139" s="20">
        <v>0</v>
      </c>
      <c r="E139" s="21">
        <f ca="1">H151</f>
        <v>0.46798073754577285</v>
      </c>
      <c r="F139" s="21">
        <f t="shared" ref="F139:G142" ca="1" si="67">I151</f>
        <v>0.66343037192466292</v>
      </c>
      <c r="G139" s="21">
        <f t="shared" ca="1" si="67"/>
        <v>0.25310722638968508</v>
      </c>
      <c r="H139" s="9">
        <f ca="1">SUM(L151:L153)*$E$149+H117</f>
        <v>0.54827903772811326</v>
      </c>
      <c r="I139" s="9">
        <f ca="1">SUM(M151:M153)*$E$149+I117</f>
        <v>0.67819151246856668</v>
      </c>
      <c r="J139" s="9">
        <f ca="1">SUM(N151:N153)*$E$149+J117</f>
        <v>0.95222378122780071</v>
      </c>
      <c r="K139" s="21">
        <f t="shared" ref="K139:Q139" ca="1" si="68">K117</f>
        <v>1.7056299946021058</v>
      </c>
      <c r="L139" s="21">
        <f t="shared" ca="1" si="68"/>
        <v>1.3996470942955996</v>
      </c>
      <c r="M139" s="21">
        <f t="shared" ca="1" si="68"/>
        <v>1.9218467434217876</v>
      </c>
      <c r="N139" s="21">
        <f t="shared" ca="1" si="68"/>
        <v>0.84626861496847849</v>
      </c>
      <c r="O139" s="21">
        <f t="shared" ca="1" si="68"/>
        <v>0.80212788178093652</v>
      </c>
      <c r="P139" s="21">
        <f t="shared" ca="1" si="68"/>
        <v>0.87234422806510026</v>
      </c>
      <c r="Q139" s="21">
        <f t="shared" ca="1" si="68"/>
        <v>0.20060373897553199</v>
      </c>
      <c r="R139" s="9">
        <f ca="1">SUM(T145:T147)*$E$149+R117</f>
        <v>0.58494644775619242</v>
      </c>
      <c r="S139" s="21">
        <f ca="1">S117</f>
        <v>0.83778195511109954</v>
      </c>
      <c r="T139" s="21">
        <f>T117</f>
        <v>1</v>
      </c>
      <c r="U139" s="21">
        <f ca="1">U117</f>
        <v>0.16221804488890046</v>
      </c>
      <c r="V139" s="45"/>
      <c r="W139" s="21">
        <f ca="1">W117</f>
        <v>0.20521002000692512</v>
      </c>
      <c r="X139" s="21">
        <f t="shared" ref="X139:Y139" ca="1" si="69">X117</f>
        <v>0.69875761724516616</v>
      </c>
      <c r="Y139" s="21">
        <f t="shared" ca="1" si="69"/>
        <v>0.36157464348028701</v>
      </c>
      <c r="Z139" s="45"/>
      <c r="AA139" s="45"/>
    </row>
    <row r="140" spans="1:27" x14ac:dyDescent="0.35">
      <c r="A140" s="20">
        <v>1</v>
      </c>
      <c r="B140" s="20">
        <v>0</v>
      </c>
      <c r="C140" s="20">
        <v>1</v>
      </c>
      <c r="D140" s="20">
        <v>0</v>
      </c>
      <c r="E140" s="21">
        <f t="shared" ref="E140:E142" ca="1" si="70">H152</f>
        <v>0.20367355352109595</v>
      </c>
      <c r="F140" s="21">
        <f t="shared" ca="1" si="67"/>
        <v>6.9218572143133372E-2</v>
      </c>
      <c r="G140" s="21">
        <f t="shared" ca="1" si="67"/>
        <v>0.19187202341060527</v>
      </c>
      <c r="H140" s="19"/>
      <c r="I140" s="19"/>
      <c r="J140" s="19"/>
      <c r="K140" s="21">
        <f t="shared" ref="K140:Q141" ca="1" si="71">K118</f>
        <v>1.8552113251021791</v>
      </c>
      <c r="L140" s="21">
        <f t="shared" ca="1" si="71"/>
        <v>2.2703068378113667</v>
      </c>
      <c r="M140" s="21">
        <f t="shared" ca="1" si="71"/>
        <v>2.8244953589548607</v>
      </c>
      <c r="N140" s="21">
        <f t="shared" ca="1" si="71"/>
        <v>0.86473781198832911</v>
      </c>
      <c r="O140" s="21">
        <f t="shared" ca="1" si="71"/>
        <v>0.90638782587039324</v>
      </c>
      <c r="P140" s="21">
        <f t="shared" ca="1" si="71"/>
        <v>0.94398524295898645</v>
      </c>
      <c r="Q140" s="21">
        <f t="shared" ca="1" si="71"/>
        <v>0.69272762478384964</v>
      </c>
      <c r="R140" s="46"/>
      <c r="S140" s="21">
        <f t="shared" ref="S140:U141" ca="1" si="72">S118</f>
        <v>0.85124034334775345</v>
      </c>
      <c r="T140" s="21">
        <f t="shared" si="72"/>
        <v>1</v>
      </c>
      <c r="U140" s="21">
        <f t="shared" ca="1" si="72"/>
        <v>0.14875965665224655</v>
      </c>
      <c r="V140" s="45"/>
      <c r="W140" s="45"/>
      <c r="X140" s="45"/>
      <c r="Y140" s="45"/>
      <c r="Z140" s="45"/>
      <c r="AA140" s="45"/>
    </row>
    <row r="141" spans="1:27" x14ac:dyDescent="0.35">
      <c r="A141" s="20">
        <v>1</v>
      </c>
      <c r="B141" s="20">
        <v>0</v>
      </c>
      <c r="C141" s="20">
        <v>1</v>
      </c>
      <c r="D141" s="20">
        <v>0</v>
      </c>
      <c r="E141" s="21">
        <f t="shared" ca="1" si="70"/>
        <v>0.68941104468153591</v>
      </c>
      <c r="F141" s="21">
        <f t="shared" ca="1" si="67"/>
        <v>5.8709740571760705E-2</v>
      </c>
      <c r="G141" s="21">
        <f t="shared" ca="1" si="67"/>
        <v>0.71672301318431919</v>
      </c>
      <c r="H141" s="19"/>
      <c r="I141" s="19"/>
      <c r="J141" s="19"/>
      <c r="K141" s="21">
        <f t="shared" ca="1" si="71"/>
        <v>0.90286845387182046</v>
      </c>
      <c r="L141" s="21">
        <f t="shared" ca="1" si="71"/>
        <v>1.6210028696650274</v>
      </c>
      <c r="M141" s="21">
        <f t="shared" ca="1" si="71"/>
        <v>2.0478695532682329</v>
      </c>
      <c r="N141" s="21">
        <f t="shared" ca="1" si="71"/>
        <v>0.71153861390272843</v>
      </c>
      <c r="O141" s="21">
        <f t="shared" ca="1" si="71"/>
        <v>0.83493339135860289</v>
      </c>
      <c r="P141" s="21">
        <f t="shared" ca="1" si="71"/>
        <v>0.88573217186489828</v>
      </c>
      <c r="Q141" s="21">
        <f t="shared" ca="1" si="71"/>
        <v>0.3551919266523878</v>
      </c>
      <c r="R141" s="47"/>
      <c r="S141" s="21">
        <f t="shared" ca="1" si="72"/>
        <v>0.83779770494501937</v>
      </c>
      <c r="T141" s="21">
        <f t="shared" si="72"/>
        <v>0</v>
      </c>
      <c r="U141" s="21">
        <f t="shared" ca="1" si="72"/>
        <v>-0.83779770494501937</v>
      </c>
      <c r="V141" s="45"/>
      <c r="W141" s="45"/>
      <c r="X141" s="45"/>
      <c r="Y141" s="45"/>
      <c r="Z141" s="45"/>
      <c r="AA141" s="45"/>
    </row>
    <row r="142" spans="1:27" x14ac:dyDescent="0.35">
      <c r="A142" s="22"/>
      <c r="B142" s="22"/>
      <c r="C142" s="22"/>
      <c r="D142" s="22"/>
      <c r="E142" s="21">
        <f t="shared" ca="1" si="70"/>
        <v>0.14871269095523071</v>
      </c>
      <c r="F142" s="21">
        <f t="shared" ca="1" si="67"/>
        <v>0.86869029407703813</v>
      </c>
      <c r="G142" s="21">
        <f t="shared" ca="1" si="67"/>
        <v>0.90188736876761399</v>
      </c>
      <c r="H142" s="23"/>
      <c r="I142" s="23"/>
      <c r="J142" s="23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45"/>
      <c r="W142" s="45"/>
      <c r="X142" s="45"/>
      <c r="Y142" s="45"/>
      <c r="Z142" s="45"/>
      <c r="AA142" s="45"/>
    </row>
    <row r="143" spans="1:27" x14ac:dyDescent="0.35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</row>
    <row r="144" spans="1:27" ht="29" x14ac:dyDescent="0.35">
      <c r="A144" s="45"/>
      <c r="B144" s="45"/>
      <c r="C144" s="45"/>
      <c r="D144" s="45"/>
      <c r="E144" s="28"/>
      <c r="F144" s="28"/>
      <c r="G144" s="28"/>
      <c r="H144" s="60"/>
      <c r="I144" s="61"/>
      <c r="J144" s="45"/>
      <c r="K144" s="79" t="s">
        <v>20</v>
      </c>
      <c r="L144" s="79"/>
      <c r="M144" s="79"/>
      <c r="N144" s="79" t="s">
        <v>15</v>
      </c>
      <c r="O144" s="79"/>
      <c r="P144" s="79"/>
      <c r="Q144" s="45"/>
      <c r="R144" s="45"/>
      <c r="S144" s="33" t="s">
        <v>16</v>
      </c>
      <c r="T144" s="31" t="s">
        <v>18</v>
      </c>
      <c r="U144" s="20" t="s">
        <v>9</v>
      </c>
      <c r="V144" s="45"/>
      <c r="W144" s="45"/>
      <c r="X144" s="45"/>
      <c r="Y144" s="45"/>
      <c r="Z144" s="45"/>
      <c r="AA144" s="45"/>
    </row>
    <row r="145" spans="1:27" x14ac:dyDescent="0.35">
      <c r="A145" s="45"/>
      <c r="B145" s="45"/>
      <c r="C145" s="45"/>
      <c r="D145" s="45"/>
      <c r="E145" s="28"/>
      <c r="F145" s="28"/>
      <c r="G145" s="28"/>
      <c r="H145" s="60"/>
      <c r="I145" s="62"/>
      <c r="J145" s="45"/>
      <c r="K145" s="53">
        <f t="array" aca="1" ref="K145:M147" ca="1">MMULT(T145:T147,W139:Y139)</f>
        <v>4.5240551474753747E-3</v>
      </c>
      <c r="L145" s="53">
        <f ca="1"/>
        <v>1.5404793562365723E-2</v>
      </c>
      <c r="M145" s="53">
        <f ca="1"/>
        <v>7.9712658620586067E-3</v>
      </c>
      <c r="N145" s="21">
        <f ca="1">N139*(1-N139)</f>
        <v>0.1300980462878116</v>
      </c>
      <c r="O145" s="21">
        <f t="shared" ref="O145:P145" ca="1" si="73">O139*(1-O139)</f>
        <v>0.15871874305056444</v>
      </c>
      <c r="P145" s="21">
        <f t="shared" ca="1" si="73"/>
        <v>0.11135977582660461</v>
      </c>
      <c r="Q145" s="45"/>
      <c r="R145" s="45"/>
      <c r="S145" s="21">
        <f ca="1">S139*(1-S139)</f>
        <v>0.13590335080132313</v>
      </c>
      <c r="T145" s="57">
        <f ca="1">U145*S145*1</f>
        <v>2.2045975860841022E-2</v>
      </c>
      <c r="U145" s="21">
        <f ca="1">U139</f>
        <v>0.16221804488890046</v>
      </c>
      <c r="V145" s="45"/>
      <c r="W145" s="58">
        <f ca="1">W123</f>
        <v>2.2045975860841022E-2</v>
      </c>
      <c r="X145" s="58">
        <f t="shared" ref="X145:Y145" ca="1" si="74">X123</f>
        <v>1.883746822824673E-2</v>
      </c>
      <c r="Y145" s="58">
        <f t="shared" ca="1" si="74"/>
        <v>-0.11385060100404054</v>
      </c>
      <c r="Z145" s="45"/>
      <c r="AA145" s="45"/>
    </row>
    <row r="146" spans="1:27" x14ac:dyDescent="0.35">
      <c r="A146" s="45"/>
      <c r="B146" s="45"/>
      <c r="C146" s="45"/>
      <c r="D146" s="45"/>
      <c r="E146" s="28"/>
      <c r="F146" s="28"/>
      <c r="G146" s="28"/>
      <c r="H146" s="60"/>
      <c r="I146" s="62"/>
      <c r="J146" s="45"/>
      <c r="K146" s="53">
        <f ca="1"/>
        <v>3.865637231998328E-3</v>
      </c>
      <c r="L146" s="53">
        <f ca="1"/>
        <v>1.3162824414101207E-2</v>
      </c>
      <c r="M146" s="53">
        <f ca="1"/>
        <v>6.8111508586995448E-3</v>
      </c>
      <c r="N146" s="21">
        <f t="shared" ref="N146:P147" ca="1" si="75">N140*(1-N140)</f>
        <v>0.11696632850596629</v>
      </c>
      <c r="O146" s="21">
        <f t="shared" ca="1" si="75"/>
        <v>8.4848934984334948E-2</v>
      </c>
      <c r="P146" s="21">
        <f t="shared" ca="1" si="75"/>
        <v>5.2877104034649777E-2</v>
      </c>
      <c r="Q146" s="45"/>
      <c r="R146" s="45"/>
      <c r="S146" s="21">
        <f t="shared" ref="S146:S147" ca="1" si="76">S140*(1-S140)</f>
        <v>0.12663022120495226</v>
      </c>
      <c r="T146" s="57">
        <f t="shared" ref="T146:T147" ca="1" si="77">U146*S146*1</f>
        <v>1.883746822824673E-2</v>
      </c>
      <c r="U146" s="21">
        <f t="shared" ref="U146:U147" ca="1" si="78">U140</f>
        <v>0.14875965665224655</v>
      </c>
      <c r="V146" s="45"/>
      <c r="W146" s="45"/>
      <c r="X146" s="45"/>
      <c r="Y146" s="45"/>
      <c r="Z146" s="45"/>
      <c r="AA146" s="45"/>
    </row>
    <row r="147" spans="1:27" x14ac:dyDescent="0.35">
      <c r="A147" s="45"/>
      <c r="B147" s="45"/>
      <c r="C147" s="45"/>
      <c r="D147" s="45"/>
      <c r="E147" s="28"/>
      <c r="F147" s="28"/>
      <c r="G147" s="28"/>
      <c r="H147" s="45"/>
      <c r="I147" s="45"/>
      <c r="J147" s="45"/>
      <c r="K147" s="53">
        <f ca="1"/>
        <v>-2.3363284109839608E-2</v>
      </c>
      <c r="L147" s="53">
        <f ca="1"/>
        <v>-7.9553974679513487E-2</v>
      </c>
      <c r="M147" s="53">
        <f ca="1"/>
        <v>-4.1165490468052367E-2</v>
      </c>
      <c r="N147" s="21">
        <f t="shared" ca="1" si="75"/>
        <v>0.20525141482811238</v>
      </c>
      <c r="O147" s="21">
        <f t="shared" ca="1" si="75"/>
        <v>0.13781962335302494</v>
      </c>
      <c r="P147" s="21">
        <f t="shared" ca="1" si="75"/>
        <v>0.10121069158838858</v>
      </c>
      <c r="Q147" s="45"/>
      <c r="R147" s="45"/>
      <c r="S147" s="21">
        <f t="shared" ca="1" si="76"/>
        <v>0.13589271053387764</v>
      </c>
      <c r="T147" s="57">
        <f t="shared" ca="1" si="77"/>
        <v>-0.11385060100404054</v>
      </c>
      <c r="U147" s="21">
        <f t="shared" ca="1" si="78"/>
        <v>-0.83779770494501937</v>
      </c>
      <c r="V147" s="45"/>
      <c r="W147" s="45"/>
      <c r="X147" s="45"/>
      <c r="Y147" s="45"/>
      <c r="Z147" s="45"/>
      <c r="AA147" s="45"/>
    </row>
    <row r="148" spans="1:27" x14ac:dyDescent="0.3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</row>
    <row r="149" spans="1:27" x14ac:dyDescent="0.35">
      <c r="A149" s="45"/>
      <c r="B149" s="45"/>
      <c r="C149" s="32" t="s">
        <v>24</v>
      </c>
      <c r="D149" s="32"/>
      <c r="E149" s="27">
        <v>0.1</v>
      </c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</row>
    <row r="150" spans="1:27" x14ac:dyDescent="0.3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32" t="s">
        <v>22</v>
      </c>
      <c r="M150" s="32"/>
      <c r="N150" s="32"/>
      <c r="O150" s="45"/>
      <c r="P150" s="45"/>
      <c r="Q150" s="48">
        <f t="array" aca="1" ref="Q150:Q152" ca="1">MMULT(N139:P141,T145:T147)</f>
        <v>-6.5550038702195793E-2</v>
      </c>
      <c r="R150" s="50">
        <f ca="1">Q150*E149+W139</f>
        <v>0.19865501613670555</v>
      </c>
      <c r="S150" s="45"/>
      <c r="T150" s="45"/>
      <c r="U150" s="45"/>
      <c r="V150" s="45"/>
      <c r="W150" s="45"/>
      <c r="X150" s="45"/>
      <c r="Y150" s="45"/>
      <c r="Z150" s="45"/>
      <c r="AA150" s="45"/>
    </row>
    <row r="151" spans="1:27" x14ac:dyDescent="0.35">
      <c r="A151" s="48">
        <v>1</v>
      </c>
      <c r="B151" s="49">
        <v>1</v>
      </c>
      <c r="C151" s="50">
        <v>0</v>
      </c>
      <c r="D151" s="45"/>
      <c r="E151" s="48">
        <f t="array" aca="1" ref="E151:G154" ca="1">MMULT(A151:C154,L151:N153)</f>
        <v>1.0407201303476742E-3</v>
      </c>
      <c r="F151" s="49">
        <f ca="1"/>
        <v>3.5618811040944044E-3</v>
      </c>
      <c r="G151" s="49">
        <f ca="1"/>
        <v>1.2478323120042626E-3</v>
      </c>
      <c r="H151" s="48">
        <f ca="1">E151*$E$127+E117</f>
        <v>0.46798073754577285</v>
      </c>
      <c r="I151" s="49">
        <f t="shared" ref="I151:J151" ca="1" si="79">F151*$E$127+F117</f>
        <v>0.66343037192466292</v>
      </c>
      <c r="J151" s="50">
        <f t="shared" ca="1" si="79"/>
        <v>0.25310722638968508</v>
      </c>
      <c r="K151" s="45"/>
      <c r="L151" s="35">
        <f ca="1">K145*N145</f>
        <v>5.8857073598486361E-4</v>
      </c>
      <c r="M151" s="35">
        <f t="shared" ref="M151:N153" ca="1" si="80">L145*O145</f>
        <v>2.4450294711721144E-3</v>
      </c>
      <c r="N151" s="35">
        <f t="shared" ca="1" si="80"/>
        <v>8.8767837945311263E-4</v>
      </c>
      <c r="O151" s="45"/>
      <c r="P151" s="45"/>
      <c r="Q151" s="51">
        <f ca="1"/>
        <v>-7.1335246448471487E-2</v>
      </c>
      <c r="R151" s="52">
        <f ca="1">Q151*E149+X139</f>
        <v>0.69162409260031898</v>
      </c>
      <c r="S151" s="45"/>
      <c r="T151" s="45"/>
      <c r="U151" s="45"/>
      <c r="V151" s="45"/>
      <c r="W151" s="45"/>
      <c r="X151" s="45"/>
      <c r="Y151" s="45"/>
      <c r="Z151" s="45"/>
      <c r="AA151" s="45"/>
    </row>
    <row r="152" spans="1:27" x14ac:dyDescent="0.35">
      <c r="A152" s="51">
        <v>0</v>
      </c>
      <c r="B152" s="28">
        <v>0</v>
      </c>
      <c r="C152" s="52">
        <v>1</v>
      </c>
      <c r="D152" s="45"/>
      <c r="E152" s="51">
        <f ca="1"/>
        <v>-4.7953471185757353E-3</v>
      </c>
      <c r="F152" s="28">
        <f ca="1"/>
        <v>-1.0964098826566631E-2</v>
      </c>
      <c r="G152" s="28">
        <f ca="1"/>
        <v>-4.166387759846798E-3</v>
      </c>
      <c r="H152" s="51">
        <f ca="1">E152*$E$127+E118</f>
        <v>0.20367355352109595</v>
      </c>
      <c r="I152" s="28">
        <f t="shared" ref="I152:J154" ca="1" si="81">F152*$E$127+F118</f>
        <v>6.9218572143133372E-2</v>
      </c>
      <c r="J152" s="52">
        <f t="shared" ca="1" si="81"/>
        <v>0.19187202341060527</v>
      </c>
      <c r="K152" s="45"/>
      <c r="L152" s="35">
        <f t="shared" ref="L152:L153" ca="1" si="82">K146*N146</f>
        <v>4.5214939436281063E-4</v>
      </c>
      <c r="M152" s="35">
        <f t="shared" ca="1" si="80"/>
        <v>1.11685163292229E-3</v>
      </c>
      <c r="N152" s="35">
        <f t="shared" ca="1" si="80"/>
        <v>3.6015393255115001E-4</v>
      </c>
      <c r="O152" s="45"/>
      <c r="P152" s="45"/>
      <c r="Q152" s="54">
        <f ca="1"/>
        <v>-6.9426545756856986E-2</v>
      </c>
      <c r="R152" s="56">
        <f ca="1">Q152*E149+Y139</f>
        <v>0.35463198890460129</v>
      </c>
      <c r="S152" s="45"/>
      <c r="T152" s="45"/>
      <c r="U152" s="45"/>
      <c r="V152" s="45"/>
      <c r="W152" s="45"/>
      <c r="X152" s="45"/>
      <c r="Y152" s="45"/>
      <c r="Z152" s="45"/>
      <c r="AA152" s="45"/>
    </row>
    <row r="153" spans="1:27" x14ac:dyDescent="0.35">
      <c r="A153" s="51">
        <v>1</v>
      </c>
      <c r="B153" s="28">
        <v>1</v>
      </c>
      <c r="C153" s="52">
        <v>0</v>
      </c>
      <c r="D153" s="45"/>
      <c r="E153" s="51">
        <f ca="1"/>
        <v>1.0407201303476742E-3</v>
      </c>
      <c r="F153" s="28">
        <f ca="1"/>
        <v>3.5618811040944044E-3</v>
      </c>
      <c r="G153" s="28">
        <f ca="1"/>
        <v>1.2478323120042626E-3</v>
      </c>
      <c r="H153" s="51">
        <f ca="1">E153*$E$127+E119</f>
        <v>0.68941104468153591</v>
      </c>
      <c r="I153" s="28">
        <f t="shared" ca="1" si="81"/>
        <v>5.8709740571760705E-2</v>
      </c>
      <c r="J153" s="52">
        <f t="shared" ca="1" si="81"/>
        <v>0.71672301318431919</v>
      </c>
      <c r="K153" s="45"/>
      <c r="L153" s="35">
        <f t="shared" ca="1" si="82"/>
        <v>-4.7953471185757353E-3</v>
      </c>
      <c r="M153" s="35">
        <f t="shared" ca="1" si="80"/>
        <v>-1.0964098826566631E-2</v>
      </c>
      <c r="N153" s="35">
        <f t="shared" ca="1" si="80"/>
        <v>-4.166387759846798E-3</v>
      </c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</row>
    <row r="154" spans="1:27" x14ac:dyDescent="0.35">
      <c r="A154" s="54">
        <v>0</v>
      </c>
      <c r="B154" s="55">
        <v>1</v>
      </c>
      <c r="C154" s="56">
        <v>1</v>
      </c>
      <c r="D154" s="45"/>
      <c r="E154" s="54">
        <f ca="1"/>
        <v>-4.3431977242129249E-3</v>
      </c>
      <c r="F154" s="55">
        <f ca="1"/>
        <v>-9.8472471936443418E-3</v>
      </c>
      <c r="G154" s="55">
        <f ca="1"/>
        <v>-3.8062338272956478E-3</v>
      </c>
      <c r="H154" s="54">
        <f ca="1">E154*$E$127+E120</f>
        <v>0.14871269095523071</v>
      </c>
      <c r="I154" s="55">
        <f t="shared" ca="1" si="81"/>
        <v>0.86869029407703813</v>
      </c>
      <c r="J154" s="56">
        <f t="shared" ca="1" si="81"/>
        <v>0.90188736876761399</v>
      </c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</row>
    <row r="155" spans="1:27" x14ac:dyDescent="0.3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</row>
  </sheetData>
  <mergeCells count="2">
    <mergeCell ref="K76:M76"/>
    <mergeCell ref="K63:M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549E-BD3C-480E-87A8-EEBCF1667216}">
  <dimension ref="A1:Y153"/>
  <sheetViews>
    <sheetView topLeftCell="A145" workbookViewId="0">
      <selection activeCell="A138" sqref="A138:U153"/>
    </sheetView>
  </sheetViews>
  <sheetFormatPr defaultRowHeight="14.5" x14ac:dyDescent="0.35"/>
  <sheetData>
    <row r="1" spans="1:21" x14ac:dyDescent="0.35">
      <c r="A1" t="s">
        <v>26</v>
      </c>
      <c r="B1" t="s">
        <v>27</v>
      </c>
    </row>
    <row r="2" spans="1:21" x14ac:dyDescent="0.35">
      <c r="A2" t="s">
        <v>0</v>
      </c>
      <c r="B2" t="s">
        <v>54</v>
      </c>
      <c r="C2" t="s">
        <v>54</v>
      </c>
      <c r="D2" t="s">
        <v>54</v>
      </c>
      <c r="E2" t="s">
        <v>1</v>
      </c>
      <c r="F2" t="s">
        <v>54</v>
      </c>
      <c r="G2" t="s">
        <v>54</v>
      </c>
      <c r="H2" t="s">
        <v>2</v>
      </c>
      <c r="I2" t="s">
        <v>54</v>
      </c>
      <c r="J2" t="s">
        <v>54</v>
      </c>
      <c r="K2" t="s">
        <v>3</v>
      </c>
      <c r="L2" t="s">
        <v>54</v>
      </c>
      <c r="M2" t="s">
        <v>54</v>
      </c>
      <c r="N2" t="s">
        <v>4</v>
      </c>
      <c r="O2" t="s">
        <v>54</v>
      </c>
      <c r="P2" t="s">
        <v>54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 x14ac:dyDescent="0.35">
      <c r="A3">
        <v>1</v>
      </c>
      <c r="B3">
        <v>0</v>
      </c>
      <c r="C3">
        <v>1</v>
      </c>
      <c r="D3">
        <v>0</v>
      </c>
      <c r="T3">
        <v>1</v>
      </c>
    </row>
    <row r="4" spans="1:21" x14ac:dyDescent="0.35">
      <c r="A4">
        <v>1</v>
      </c>
      <c r="B4">
        <v>0</v>
      </c>
      <c r="C4">
        <v>1</v>
      </c>
      <c r="D4">
        <v>1</v>
      </c>
      <c r="T4">
        <v>1</v>
      </c>
    </row>
    <row r="5" spans="1:21" x14ac:dyDescent="0.35">
      <c r="A5">
        <v>0</v>
      </c>
      <c r="B5">
        <v>1</v>
      </c>
      <c r="C5">
        <v>0</v>
      </c>
      <c r="D5">
        <v>1</v>
      </c>
      <c r="T5">
        <v>0</v>
      </c>
    </row>
    <row r="7" spans="1:21" x14ac:dyDescent="0.35">
      <c r="A7" t="s">
        <v>28</v>
      </c>
      <c r="B7" t="s">
        <v>29</v>
      </c>
    </row>
    <row r="8" spans="1:21" x14ac:dyDescent="0.35">
      <c r="A8" t="s">
        <v>0</v>
      </c>
      <c r="B8" t="s">
        <v>54</v>
      </c>
      <c r="C8" t="s">
        <v>54</v>
      </c>
      <c r="D8" t="s">
        <v>54</v>
      </c>
      <c r="E8" t="s">
        <v>1</v>
      </c>
      <c r="F8" t="s">
        <v>54</v>
      </c>
      <c r="G8" t="s">
        <v>54</v>
      </c>
      <c r="H8" t="s">
        <v>2</v>
      </c>
      <c r="I8" t="s">
        <v>54</v>
      </c>
      <c r="J8" t="s">
        <v>54</v>
      </c>
      <c r="K8" t="s">
        <v>3</v>
      </c>
      <c r="L8" t="s">
        <v>54</v>
      </c>
      <c r="M8" t="s">
        <v>54</v>
      </c>
      <c r="N8" t="s">
        <v>4</v>
      </c>
      <c r="O8" t="s">
        <v>54</v>
      </c>
      <c r="P8" t="s">
        <v>54</v>
      </c>
      <c r="Q8" t="s">
        <v>5</v>
      </c>
      <c r="R8" t="s">
        <v>6</v>
      </c>
      <c r="S8" t="s">
        <v>7</v>
      </c>
      <c r="T8" t="s">
        <v>8</v>
      </c>
      <c r="U8" t="s">
        <v>9</v>
      </c>
    </row>
    <row r="9" spans="1:21" x14ac:dyDescent="0.35">
      <c r="A9">
        <v>1</v>
      </c>
      <c r="B9">
        <v>0</v>
      </c>
      <c r="C9">
        <v>1</v>
      </c>
      <c r="D9">
        <v>0</v>
      </c>
      <c r="E9">
        <v>0.40855390758824417</v>
      </c>
      <c r="F9">
        <v>0.84546373352786863</v>
      </c>
      <c r="G9">
        <v>0.91153934178231699</v>
      </c>
      <c r="H9">
        <v>0.37223569693874403</v>
      </c>
      <c r="I9">
        <v>0.780325965172321</v>
      </c>
      <c r="J9">
        <v>0.82541491549861168</v>
      </c>
      <c r="Q9">
        <v>0.53183533640198621</v>
      </c>
      <c r="R9">
        <v>0.35850161465207941</v>
      </c>
      <c r="T9">
        <v>1</v>
      </c>
    </row>
    <row r="10" spans="1:21" x14ac:dyDescent="0.35">
      <c r="A10">
        <v>1</v>
      </c>
      <c r="B10">
        <v>0</v>
      </c>
      <c r="C10">
        <v>1</v>
      </c>
      <c r="D10">
        <v>1</v>
      </c>
      <c r="E10">
        <v>0.47831803620978897</v>
      </c>
      <c r="F10">
        <v>0.51609314532579886</v>
      </c>
      <c r="G10">
        <v>0.57421352158500605</v>
      </c>
      <c r="Q10">
        <v>3.599298245349114E-2</v>
      </c>
      <c r="T10">
        <v>1</v>
      </c>
    </row>
    <row r="11" spans="1:21" x14ac:dyDescent="0.35">
      <c r="A11">
        <v>0</v>
      </c>
      <c r="B11">
        <v>1</v>
      </c>
      <c r="C11">
        <v>0</v>
      </c>
      <c r="D11">
        <v>1</v>
      </c>
      <c r="E11">
        <v>0.25331617703162945</v>
      </c>
      <c r="F11">
        <v>0.81657701289473728</v>
      </c>
      <c r="G11">
        <v>2.6826266396797527E-2</v>
      </c>
      <c r="Q11">
        <v>0.53750640990879062</v>
      </c>
      <c r="T11">
        <v>0</v>
      </c>
    </row>
    <row r="12" spans="1:21" x14ac:dyDescent="0.35">
      <c r="E12">
        <v>7.9588129472214053E-2</v>
      </c>
      <c r="F12">
        <v>2.5006676744683487E-2</v>
      </c>
      <c r="G12">
        <v>9.8222416285271397E-2</v>
      </c>
    </row>
    <row r="14" spans="1:21" x14ac:dyDescent="0.35">
      <c r="A14" t="s">
        <v>10</v>
      </c>
      <c r="B14" t="s">
        <v>30</v>
      </c>
    </row>
    <row r="15" spans="1:21" x14ac:dyDescent="0.35">
      <c r="A15" t="s">
        <v>31</v>
      </c>
    </row>
    <row r="16" spans="1:21" x14ac:dyDescent="0.35">
      <c r="A16" t="s">
        <v>0</v>
      </c>
      <c r="B16" t="s">
        <v>54</v>
      </c>
      <c r="C16" t="s">
        <v>54</v>
      </c>
      <c r="D16" t="s">
        <v>54</v>
      </c>
      <c r="E16" t="s">
        <v>1</v>
      </c>
      <c r="F16" t="s">
        <v>54</v>
      </c>
      <c r="G16" t="s">
        <v>54</v>
      </c>
      <c r="H16" t="s">
        <v>2</v>
      </c>
      <c r="I16" t="s">
        <v>54</v>
      </c>
      <c r="J16" t="s">
        <v>54</v>
      </c>
      <c r="K16" t="s">
        <v>3</v>
      </c>
      <c r="L16" t="s">
        <v>54</v>
      </c>
      <c r="M16" t="s">
        <v>54</v>
      </c>
      <c r="N16" t="s">
        <v>4</v>
      </c>
      <c r="O16" t="s">
        <v>54</v>
      </c>
      <c r="P16" t="s">
        <v>54</v>
      </c>
      <c r="Q16" t="s">
        <v>5</v>
      </c>
      <c r="R16" t="s">
        <v>6</v>
      </c>
      <c r="S16" t="s">
        <v>7</v>
      </c>
      <c r="T16" t="s">
        <v>8</v>
      </c>
      <c r="U16" t="s">
        <v>9</v>
      </c>
    </row>
    <row r="17" spans="1:21" x14ac:dyDescent="0.35">
      <c r="A17">
        <v>1</v>
      </c>
      <c r="B17">
        <v>0</v>
      </c>
      <c r="C17">
        <v>1</v>
      </c>
      <c r="D17">
        <v>0</v>
      </c>
      <c r="E17">
        <v>0.40855390758824417</v>
      </c>
      <c r="F17">
        <v>0.84546373352786863</v>
      </c>
      <c r="G17">
        <v>0.91153934178231699</v>
      </c>
      <c r="H17">
        <v>0.37223569693874403</v>
      </c>
      <c r="I17">
        <v>0.780325965172321</v>
      </c>
      <c r="J17">
        <v>0.82541491549861168</v>
      </c>
      <c r="K17">
        <v>1.0341057815586177</v>
      </c>
      <c r="L17">
        <v>2.4423667115949268</v>
      </c>
      <c r="M17">
        <v>1.7637805236777262</v>
      </c>
      <c r="Q17">
        <v>0.53183533640198621</v>
      </c>
      <c r="R17">
        <v>0.35850161465207941</v>
      </c>
      <c r="T17">
        <v>1</v>
      </c>
    </row>
    <row r="18" spans="1:21" x14ac:dyDescent="0.35">
      <c r="A18">
        <v>1</v>
      </c>
      <c r="B18">
        <v>0</v>
      </c>
      <c r="C18">
        <v>1</v>
      </c>
      <c r="D18">
        <v>1</v>
      </c>
      <c r="E18">
        <v>0.47831803620978897</v>
      </c>
      <c r="F18">
        <v>0.51609314532579886</v>
      </c>
      <c r="G18">
        <v>0.57421352158500605</v>
      </c>
      <c r="K18">
        <v>1.1136939110308317</v>
      </c>
      <c r="L18">
        <v>2.4673733883396105</v>
      </c>
      <c r="M18">
        <v>1.8620029399629976</v>
      </c>
      <c r="Q18">
        <v>3.599298245349114E-2</v>
      </c>
      <c r="T18">
        <v>1</v>
      </c>
    </row>
    <row r="19" spans="1:21" x14ac:dyDescent="0.35">
      <c r="A19">
        <v>0</v>
      </c>
      <c r="B19">
        <v>1</v>
      </c>
      <c r="C19">
        <v>0</v>
      </c>
      <c r="D19">
        <v>1</v>
      </c>
      <c r="E19">
        <v>0.25331617703162945</v>
      </c>
      <c r="F19">
        <v>0.81657701289473728</v>
      </c>
      <c r="G19">
        <v>2.6826266396797527E-2</v>
      </c>
      <c r="K19">
        <v>0.93014186262074705</v>
      </c>
      <c r="L19">
        <v>1.3214257872428035</v>
      </c>
      <c r="M19">
        <v>1.497850853368889</v>
      </c>
      <c r="Q19">
        <v>0.53750640990879062</v>
      </c>
      <c r="T19">
        <v>0</v>
      </c>
    </row>
    <row r="20" spans="1:21" x14ac:dyDescent="0.35">
      <c r="E20">
        <v>7.9588129472214053E-2</v>
      </c>
      <c r="F20">
        <v>2.5006676744683487E-2</v>
      </c>
      <c r="G20">
        <v>9.8222416285271397E-2</v>
      </c>
    </row>
    <row r="22" spans="1:21" x14ac:dyDescent="0.35">
      <c r="E22">
        <v>0.66187008461987362</v>
      </c>
      <c r="F22">
        <v>1.6620407464226059</v>
      </c>
      <c r="G22">
        <v>0.93836560817911452</v>
      </c>
    </row>
    <row r="23" spans="1:21" x14ac:dyDescent="0.35">
      <c r="E23">
        <v>0.74145821409208768</v>
      </c>
      <c r="F23">
        <v>1.6870474231672894</v>
      </c>
      <c r="G23">
        <v>1.0365880244643859</v>
      </c>
    </row>
    <row r="24" spans="1:21" x14ac:dyDescent="0.35">
      <c r="E24">
        <v>0.55790616568200302</v>
      </c>
      <c r="F24">
        <v>0.54109982207048235</v>
      </c>
      <c r="G24">
        <v>0.67243593787027744</v>
      </c>
    </row>
    <row r="26" spans="1:21" x14ac:dyDescent="0.35">
      <c r="A26" t="s">
        <v>11</v>
      </c>
      <c r="B26" t="s">
        <v>32</v>
      </c>
    </row>
    <row r="27" spans="1:21" x14ac:dyDescent="0.35">
      <c r="A27" t="s">
        <v>33</v>
      </c>
    </row>
    <row r="28" spans="1:21" x14ac:dyDescent="0.35">
      <c r="A28" t="s">
        <v>0</v>
      </c>
      <c r="B28" t="s">
        <v>54</v>
      </c>
      <c r="C28" t="s">
        <v>54</v>
      </c>
      <c r="D28" t="s">
        <v>54</v>
      </c>
      <c r="E28" t="s">
        <v>1</v>
      </c>
      <c r="F28" t="s">
        <v>54</v>
      </c>
      <c r="G28" t="s">
        <v>54</v>
      </c>
      <c r="H28" t="s">
        <v>2</v>
      </c>
      <c r="I28" t="s">
        <v>54</v>
      </c>
      <c r="J28" t="s">
        <v>54</v>
      </c>
      <c r="K28" t="s">
        <v>3</v>
      </c>
      <c r="L28" t="s">
        <v>54</v>
      </c>
      <c r="M28" t="s">
        <v>54</v>
      </c>
      <c r="N28" t="s">
        <v>4</v>
      </c>
      <c r="O28" t="s">
        <v>54</v>
      </c>
      <c r="P28" t="s">
        <v>54</v>
      </c>
      <c r="Q28" t="s">
        <v>5</v>
      </c>
      <c r="R28" t="s">
        <v>6</v>
      </c>
      <c r="S28" t="s">
        <v>7</v>
      </c>
      <c r="T28" t="s">
        <v>8</v>
      </c>
      <c r="U28" t="s">
        <v>9</v>
      </c>
    </row>
    <row r="29" spans="1:21" x14ac:dyDescent="0.35">
      <c r="A29">
        <v>1</v>
      </c>
      <c r="B29">
        <v>0</v>
      </c>
      <c r="C29">
        <v>1</v>
      </c>
      <c r="D29">
        <v>0</v>
      </c>
      <c r="E29">
        <v>0.40855390758824417</v>
      </c>
      <c r="F29">
        <v>0.84546373352786863</v>
      </c>
      <c r="G29">
        <v>0.91153934178231699</v>
      </c>
      <c r="H29">
        <v>0.37223569693874403</v>
      </c>
      <c r="I29">
        <v>0.780325965172321</v>
      </c>
      <c r="J29">
        <v>0.82541491549861168</v>
      </c>
      <c r="K29">
        <v>1.0341057815586177</v>
      </c>
      <c r="L29">
        <v>2.4423667115949268</v>
      </c>
      <c r="M29">
        <v>1.7637805236777262</v>
      </c>
      <c r="N29">
        <v>0.73771111258393107</v>
      </c>
      <c r="O29">
        <v>0.92000144815824558</v>
      </c>
      <c r="P29">
        <v>0.85368251211280688</v>
      </c>
      <c r="Q29">
        <v>0.53183533640198621</v>
      </c>
      <c r="R29">
        <v>0.35850161465207941</v>
      </c>
      <c r="T29">
        <v>1</v>
      </c>
    </row>
    <row r="30" spans="1:21" x14ac:dyDescent="0.35">
      <c r="A30">
        <v>1</v>
      </c>
      <c r="B30">
        <v>0</v>
      </c>
      <c r="C30">
        <v>1</v>
      </c>
      <c r="D30">
        <v>1</v>
      </c>
      <c r="E30">
        <v>0.47831803620978897</v>
      </c>
      <c r="F30">
        <v>0.51609314532579886</v>
      </c>
      <c r="G30">
        <v>0.57421352158500605</v>
      </c>
      <c r="K30">
        <v>1.1136939110308317</v>
      </c>
      <c r="L30">
        <v>2.4673733883396105</v>
      </c>
      <c r="M30">
        <v>1.8620029399629976</v>
      </c>
      <c r="N30">
        <v>0.75281712907640741</v>
      </c>
      <c r="O30">
        <v>0.92182268607012785</v>
      </c>
      <c r="P30">
        <v>0.86553023623662317</v>
      </c>
      <c r="Q30">
        <v>3.599298245349114E-2</v>
      </c>
      <c r="T30">
        <v>1</v>
      </c>
    </row>
    <row r="31" spans="1:21" x14ac:dyDescent="0.35">
      <c r="A31">
        <v>0</v>
      </c>
      <c r="B31">
        <v>1</v>
      </c>
      <c r="C31">
        <v>0</v>
      </c>
      <c r="D31">
        <v>1</v>
      </c>
      <c r="E31">
        <v>0.25331617703162945</v>
      </c>
      <c r="F31">
        <v>0.81657701289473728</v>
      </c>
      <c r="G31">
        <v>2.6826266396797527E-2</v>
      </c>
      <c r="K31">
        <v>0.93014186262074705</v>
      </c>
      <c r="L31">
        <v>1.3214257872428035</v>
      </c>
      <c r="M31">
        <v>1.497850853368889</v>
      </c>
      <c r="N31">
        <v>0.71710406545687766</v>
      </c>
      <c r="O31">
        <v>0.78941882255845541</v>
      </c>
      <c r="P31">
        <v>0.81725371980132899</v>
      </c>
      <c r="Q31">
        <v>0.53750640990879062</v>
      </c>
      <c r="T31">
        <v>0</v>
      </c>
    </row>
    <row r="32" spans="1:21" x14ac:dyDescent="0.35">
      <c r="E32">
        <v>7.9588129472214053E-2</v>
      </c>
      <c r="F32">
        <v>2.5006676744683487E-2</v>
      </c>
      <c r="G32">
        <v>9.8222416285271397E-2</v>
      </c>
    </row>
    <row r="34" spans="1:21" x14ac:dyDescent="0.35">
      <c r="A34" t="s">
        <v>12</v>
      </c>
      <c r="B34" t="s">
        <v>34</v>
      </c>
    </row>
    <row r="35" spans="1:21" x14ac:dyDescent="0.35">
      <c r="A35" t="s">
        <v>35</v>
      </c>
    </row>
    <row r="36" spans="1:21" x14ac:dyDescent="0.35">
      <c r="A36" t="s">
        <v>36</v>
      </c>
    </row>
    <row r="37" spans="1:21" x14ac:dyDescent="0.35">
      <c r="A37" t="s">
        <v>0</v>
      </c>
      <c r="B37" t="s">
        <v>54</v>
      </c>
      <c r="C37" t="s">
        <v>54</v>
      </c>
      <c r="D37" t="s">
        <v>54</v>
      </c>
      <c r="E37" t="s">
        <v>1</v>
      </c>
      <c r="F37" t="s">
        <v>54</v>
      </c>
      <c r="G37" t="s">
        <v>54</v>
      </c>
      <c r="H37" t="s">
        <v>2</v>
      </c>
      <c r="I37" t="s">
        <v>54</v>
      </c>
      <c r="J37" t="s">
        <v>54</v>
      </c>
      <c r="K37" t="s">
        <v>3</v>
      </c>
      <c r="L37" t="s">
        <v>54</v>
      </c>
      <c r="M37" t="s">
        <v>54</v>
      </c>
      <c r="N37" t="s">
        <v>4</v>
      </c>
      <c r="O37" t="s">
        <v>54</v>
      </c>
      <c r="P37" t="s">
        <v>54</v>
      </c>
      <c r="Q37" t="s">
        <v>5</v>
      </c>
      <c r="R37" t="s">
        <v>6</v>
      </c>
      <c r="S37" t="s">
        <v>7</v>
      </c>
      <c r="T37" t="s">
        <v>8</v>
      </c>
      <c r="U37" t="s">
        <v>9</v>
      </c>
    </row>
    <row r="38" spans="1:21" x14ac:dyDescent="0.35">
      <c r="A38">
        <v>1</v>
      </c>
      <c r="B38">
        <v>0</v>
      </c>
      <c r="C38">
        <v>1</v>
      </c>
      <c r="D38">
        <v>0</v>
      </c>
      <c r="E38">
        <v>0.40855390758824417</v>
      </c>
      <c r="F38">
        <v>0.84546373352786863</v>
      </c>
      <c r="G38">
        <v>0.91153934178231699</v>
      </c>
      <c r="H38">
        <v>0.37223569693874403</v>
      </c>
      <c r="I38">
        <v>0.780325965172321</v>
      </c>
      <c r="J38">
        <v>0.82541491549861168</v>
      </c>
      <c r="K38">
        <v>1.0341057815586177</v>
      </c>
      <c r="L38">
        <v>2.4423667115949268</v>
      </c>
      <c r="M38">
        <v>1.7637805236777262</v>
      </c>
      <c r="N38">
        <v>0.73771111258393107</v>
      </c>
      <c r="O38">
        <v>0.92000144815824558</v>
      </c>
      <c r="P38">
        <v>0.85368251211280688</v>
      </c>
      <c r="Q38">
        <v>0.53183533640198621</v>
      </c>
      <c r="R38">
        <v>0.35850161465207941</v>
      </c>
      <c r="S38">
        <v>0.77605377695630995</v>
      </c>
      <c r="T38">
        <v>1</v>
      </c>
    </row>
    <row r="39" spans="1:21" x14ac:dyDescent="0.35">
      <c r="A39">
        <v>1</v>
      </c>
      <c r="B39">
        <v>0</v>
      </c>
      <c r="C39">
        <v>1</v>
      </c>
      <c r="D39">
        <v>1</v>
      </c>
      <c r="E39">
        <v>0.47831803620978897</v>
      </c>
      <c r="F39">
        <v>0.51609314532579886</v>
      </c>
      <c r="G39">
        <v>0.57421352158500605</v>
      </c>
      <c r="K39">
        <v>1.1136939110308317</v>
      </c>
      <c r="L39">
        <v>2.4673733883396105</v>
      </c>
      <c r="M39">
        <v>1.8620029399629976</v>
      </c>
      <c r="N39">
        <v>0.75281712907640741</v>
      </c>
      <c r="O39">
        <v>0.92182268607012785</v>
      </c>
      <c r="P39">
        <v>0.86553023623662317</v>
      </c>
      <c r="Q39">
        <v>3.599298245349114E-2</v>
      </c>
      <c r="S39">
        <v>0.77855813393990103</v>
      </c>
      <c r="T39">
        <v>1</v>
      </c>
    </row>
    <row r="40" spans="1:21" x14ac:dyDescent="0.35">
      <c r="A40">
        <v>0</v>
      </c>
      <c r="B40">
        <v>1</v>
      </c>
      <c r="C40">
        <v>0</v>
      </c>
      <c r="D40">
        <v>1</v>
      </c>
      <c r="E40">
        <v>0.25331617703162945</v>
      </c>
      <c r="F40">
        <v>0.81657701289473728</v>
      </c>
      <c r="G40">
        <v>2.6826266396797527E-2</v>
      </c>
      <c r="K40">
        <v>0.93014186262074705</v>
      </c>
      <c r="L40">
        <v>1.3214257872428035</v>
      </c>
      <c r="M40">
        <v>1.497850853368889</v>
      </c>
      <c r="N40">
        <v>0.71710406545687766</v>
      </c>
      <c r="O40">
        <v>0.78941882255845541</v>
      </c>
      <c r="P40">
        <v>0.81725371980132899</v>
      </c>
      <c r="Q40">
        <v>0.53750640990879062</v>
      </c>
      <c r="S40">
        <v>0.76986968897713404</v>
      </c>
      <c r="T40">
        <v>0</v>
      </c>
    </row>
    <row r="41" spans="1:21" x14ac:dyDescent="0.35">
      <c r="E41">
        <v>7.9588129472214053E-2</v>
      </c>
      <c r="F41">
        <v>2.5006676744683487E-2</v>
      </c>
      <c r="G41">
        <v>9.8222416285271397E-2</v>
      </c>
    </row>
    <row r="42" spans="1:21" x14ac:dyDescent="0.35">
      <c r="Q42">
        <v>0.88431425599697722</v>
      </c>
      <c r="R42">
        <v>1.2428158706490566</v>
      </c>
    </row>
    <row r="43" spans="1:21" x14ac:dyDescent="0.35">
      <c r="Q43">
        <v>0.89878194880353557</v>
      </c>
      <c r="R43">
        <v>1.257283563455615</v>
      </c>
    </row>
    <row r="44" spans="1:21" x14ac:dyDescent="0.35">
      <c r="Q44">
        <v>0.8490739326313097</v>
      </c>
      <c r="R44">
        <v>1.2075755472833891</v>
      </c>
    </row>
    <row r="46" spans="1:21" x14ac:dyDescent="0.35">
      <c r="A46" t="s">
        <v>13</v>
      </c>
      <c r="B46" t="s">
        <v>37</v>
      </c>
    </row>
    <row r="47" spans="1:21" x14ac:dyDescent="0.35">
      <c r="A47" t="s">
        <v>38</v>
      </c>
    </row>
    <row r="48" spans="1:21" x14ac:dyDescent="0.35">
      <c r="A48" t="s">
        <v>0</v>
      </c>
      <c r="B48" t="s">
        <v>54</v>
      </c>
      <c r="C48" t="s">
        <v>54</v>
      </c>
      <c r="D48" t="s">
        <v>54</v>
      </c>
      <c r="E48" t="s">
        <v>1</v>
      </c>
      <c r="F48" t="s">
        <v>54</v>
      </c>
      <c r="G48" t="s">
        <v>54</v>
      </c>
      <c r="H48" t="s">
        <v>2</v>
      </c>
      <c r="I48" t="s">
        <v>54</v>
      </c>
      <c r="J48" t="s">
        <v>54</v>
      </c>
      <c r="K48" t="s">
        <v>3</v>
      </c>
      <c r="L48" t="s">
        <v>54</v>
      </c>
      <c r="M48" t="s">
        <v>54</v>
      </c>
      <c r="N48" t="s">
        <v>4</v>
      </c>
      <c r="O48" t="s">
        <v>54</v>
      </c>
      <c r="P48" t="s">
        <v>54</v>
      </c>
      <c r="Q48" t="s">
        <v>5</v>
      </c>
      <c r="R48" t="s">
        <v>6</v>
      </c>
      <c r="S48" t="s">
        <v>7</v>
      </c>
      <c r="T48" t="s">
        <v>8</v>
      </c>
      <c r="U48" t="s">
        <v>9</v>
      </c>
    </row>
    <row r="49" spans="1:21" x14ac:dyDescent="0.35">
      <c r="A49">
        <v>1</v>
      </c>
      <c r="B49">
        <v>0</v>
      </c>
      <c r="C49">
        <v>1</v>
      </c>
      <c r="D49">
        <v>0</v>
      </c>
      <c r="E49">
        <v>0.40855390758824417</v>
      </c>
      <c r="F49">
        <v>0.84546373352786863</v>
      </c>
      <c r="G49">
        <v>0.91153934178231699</v>
      </c>
      <c r="H49">
        <v>0.37223569693874403</v>
      </c>
      <c r="I49">
        <v>0.780325965172321</v>
      </c>
      <c r="J49">
        <v>0.82541491549861168</v>
      </c>
      <c r="K49">
        <v>1.0341057815586177</v>
      </c>
      <c r="L49">
        <v>2.4423667115949268</v>
      </c>
      <c r="M49">
        <v>1.7637805236777262</v>
      </c>
      <c r="N49">
        <v>0.73771111258393107</v>
      </c>
      <c r="O49">
        <v>0.92000144815824558</v>
      </c>
      <c r="P49">
        <v>0.85368251211280688</v>
      </c>
      <c r="Q49">
        <v>0.53183533640198621</v>
      </c>
      <c r="R49">
        <v>0.35850161465207941</v>
      </c>
      <c r="S49">
        <v>0.77605377695630995</v>
      </c>
      <c r="T49">
        <v>1</v>
      </c>
      <c r="U49">
        <v>0.22394622304369005</v>
      </c>
    </row>
    <row r="50" spans="1:21" x14ac:dyDescent="0.35">
      <c r="A50">
        <v>1</v>
      </c>
      <c r="B50">
        <v>0</v>
      </c>
      <c r="C50">
        <v>1</v>
      </c>
      <c r="D50">
        <v>1</v>
      </c>
      <c r="E50">
        <v>0.47831803620978897</v>
      </c>
      <c r="F50">
        <v>0.51609314532579886</v>
      </c>
      <c r="G50">
        <v>0.57421352158500605</v>
      </c>
      <c r="K50">
        <v>1.1136939110308317</v>
      </c>
      <c r="L50">
        <v>2.4673733883396105</v>
      </c>
      <c r="M50">
        <v>1.8620029399629976</v>
      </c>
      <c r="N50">
        <v>0.75281712907640741</v>
      </c>
      <c r="O50">
        <v>0.92182268607012785</v>
      </c>
      <c r="P50">
        <v>0.86553023623662317</v>
      </c>
      <c r="Q50">
        <v>3.599298245349114E-2</v>
      </c>
      <c r="S50">
        <v>0.77855813393990103</v>
      </c>
      <c r="T50">
        <v>1</v>
      </c>
      <c r="U50">
        <v>0.22144186606009897</v>
      </c>
    </row>
    <row r="51" spans="1:21" x14ac:dyDescent="0.35">
      <c r="A51">
        <v>0</v>
      </c>
      <c r="B51">
        <v>1</v>
      </c>
      <c r="C51">
        <v>0</v>
      </c>
      <c r="D51">
        <v>1</v>
      </c>
      <c r="E51">
        <v>0.25331617703162945</v>
      </c>
      <c r="F51">
        <v>0.81657701289473728</v>
      </c>
      <c r="G51">
        <v>2.6826266396797527E-2</v>
      </c>
      <c r="K51">
        <v>0.93014186262074705</v>
      </c>
      <c r="L51">
        <v>1.3214257872428035</v>
      </c>
      <c r="M51">
        <v>1.497850853368889</v>
      </c>
      <c r="N51">
        <v>0.71710406545687766</v>
      </c>
      <c r="O51">
        <v>0.78941882255845541</v>
      </c>
      <c r="P51">
        <v>0.81725371980132899</v>
      </c>
      <c r="Q51">
        <v>0.53750640990879062</v>
      </c>
      <c r="S51">
        <v>0.76986968897713404</v>
      </c>
      <c r="T51">
        <v>0</v>
      </c>
      <c r="U51">
        <v>-0.76986968897713404</v>
      </c>
    </row>
    <row r="52" spans="1:21" x14ac:dyDescent="0.35">
      <c r="E52">
        <v>7.9588129472214053E-2</v>
      </c>
      <c r="F52">
        <v>2.5006676744683487E-2</v>
      </c>
      <c r="G52">
        <v>9.8222416285271397E-2</v>
      </c>
    </row>
    <row r="54" spans="1:21" x14ac:dyDescent="0.35">
      <c r="A54" t="s">
        <v>14</v>
      </c>
      <c r="B54" t="s">
        <v>39</v>
      </c>
    </row>
    <row r="55" spans="1:21" x14ac:dyDescent="0.35">
      <c r="A55" t="s">
        <v>40</v>
      </c>
    </row>
    <row r="56" spans="1:21" x14ac:dyDescent="0.35">
      <c r="A56" t="s">
        <v>41</v>
      </c>
    </row>
    <row r="57" spans="1:21" x14ac:dyDescent="0.35">
      <c r="A57" t="s">
        <v>0</v>
      </c>
      <c r="B57" t="s">
        <v>54</v>
      </c>
      <c r="C57" t="s">
        <v>54</v>
      </c>
      <c r="D57" t="s">
        <v>54</v>
      </c>
      <c r="E57" t="s">
        <v>1</v>
      </c>
      <c r="F57" t="s">
        <v>54</v>
      </c>
      <c r="G57" t="s">
        <v>54</v>
      </c>
      <c r="H57" t="s">
        <v>2</v>
      </c>
      <c r="I57" t="s">
        <v>54</v>
      </c>
      <c r="J57" t="s">
        <v>54</v>
      </c>
      <c r="K57" t="s">
        <v>3</v>
      </c>
      <c r="L57" t="s">
        <v>54</v>
      </c>
      <c r="M57" t="s">
        <v>54</v>
      </c>
      <c r="N57" t="s">
        <v>4</v>
      </c>
      <c r="O57" t="s">
        <v>54</v>
      </c>
      <c r="P57" t="s">
        <v>54</v>
      </c>
      <c r="Q57" t="s">
        <v>5</v>
      </c>
      <c r="R57" t="s">
        <v>6</v>
      </c>
      <c r="S57" t="s">
        <v>7</v>
      </c>
      <c r="T57" t="s">
        <v>8</v>
      </c>
      <c r="U57" t="s">
        <v>9</v>
      </c>
    </row>
    <row r="58" spans="1:21" x14ac:dyDescent="0.35">
      <c r="A58">
        <v>1</v>
      </c>
      <c r="B58">
        <v>0</v>
      </c>
      <c r="C58">
        <v>1</v>
      </c>
      <c r="D58">
        <v>0</v>
      </c>
      <c r="E58">
        <v>0.40855390758824417</v>
      </c>
      <c r="F58">
        <v>0.84546373352786863</v>
      </c>
      <c r="G58">
        <v>0.91153934178231699</v>
      </c>
      <c r="H58">
        <v>0.37223569693874403</v>
      </c>
      <c r="I58">
        <v>0.780325965172321</v>
      </c>
      <c r="J58">
        <v>0.82541491549861168</v>
      </c>
      <c r="K58">
        <v>1.0341057815586177</v>
      </c>
      <c r="L58">
        <v>2.4423667115949268</v>
      </c>
      <c r="M58">
        <v>1.7637805236777262</v>
      </c>
      <c r="N58">
        <v>0.73771111258393107</v>
      </c>
      <c r="O58">
        <v>0.92000144815824558</v>
      </c>
      <c r="P58">
        <v>0.85368251211280688</v>
      </c>
      <c r="Q58">
        <v>0.53183533640198621</v>
      </c>
      <c r="R58">
        <v>0.35850161465207941</v>
      </c>
      <c r="S58">
        <v>0.77605377695630995</v>
      </c>
      <c r="T58">
        <v>1</v>
      </c>
      <c r="U58">
        <v>0.22394622304369005</v>
      </c>
    </row>
    <row r="59" spans="1:21" x14ac:dyDescent="0.35">
      <c r="A59">
        <v>1</v>
      </c>
      <c r="B59">
        <v>0</v>
      </c>
      <c r="C59">
        <v>1</v>
      </c>
      <c r="D59">
        <v>1</v>
      </c>
      <c r="E59">
        <v>0.47831803620978897</v>
      </c>
      <c r="F59">
        <v>0.51609314532579886</v>
      </c>
      <c r="G59">
        <v>0.57421352158500605</v>
      </c>
      <c r="K59">
        <v>1.1136939110308317</v>
      </c>
      <c r="L59">
        <v>2.4673733883396105</v>
      </c>
      <c r="M59">
        <v>1.8620029399629976</v>
      </c>
      <c r="N59">
        <v>0.75281712907640741</v>
      </c>
      <c r="O59">
        <v>0.92182268607012785</v>
      </c>
      <c r="P59">
        <v>0.86553023623662317</v>
      </c>
      <c r="Q59">
        <v>3.599298245349114E-2</v>
      </c>
      <c r="S59">
        <v>0.77855813393990103</v>
      </c>
      <c r="T59">
        <v>1</v>
      </c>
      <c r="U59">
        <v>0.22144186606009897</v>
      </c>
    </row>
    <row r="60" spans="1:21" x14ac:dyDescent="0.35">
      <c r="A60">
        <v>0</v>
      </c>
      <c r="B60">
        <v>1</v>
      </c>
      <c r="C60">
        <v>0</v>
      </c>
      <c r="D60">
        <v>1</v>
      </c>
      <c r="E60">
        <v>0.25331617703162945</v>
      </c>
      <c r="F60">
        <v>0.81657701289473728</v>
      </c>
      <c r="G60">
        <v>2.6826266396797527E-2</v>
      </c>
      <c r="K60">
        <v>0.93014186262074705</v>
      </c>
      <c r="L60">
        <v>1.3214257872428035</v>
      </c>
      <c r="M60">
        <v>1.497850853368889</v>
      </c>
      <c r="N60">
        <v>0.71710406545687766</v>
      </c>
      <c r="O60">
        <v>0.78941882255845541</v>
      </c>
      <c r="P60">
        <v>0.81725371980132899</v>
      </c>
      <c r="Q60">
        <v>0.53750640990879062</v>
      </c>
      <c r="S60">
        <v>0.76986968897713404</v>
      </c>
      <c r="T60">
        <v>0</v>
      </c>
      <c r="U60">
        <v>-0.76986968897713404</v>
      </c>
    </row>
    <row r="61" spans="1:21" x14ac:dyDescent="0.35">
      <c r="E61">
        <v>7.9588129472214053E-2</v>
      </c>
      <c r="F61">
        <v>2.5006676744683487E-2</v>
      </c>
      <c r="G61">
        <v>9.8222416285271397E-2</v>
      </c>
    </row>
    <row r="63" spans="1:21" x14ac:dyDescent="0.35">
      <c r="N63" t="s">
        <v>15</v>
      </c>
      <c r="S63" t="s">
        <v>16</v>
      </c>
    </row>
    <row r="64" spans="1:21" x14ac:dyDescent="0.35">
      <c r="N64">
        <v>0.19349342695410965</v>
      </c>
      <c r="O64">
        <v>7.3598783544976551E-2</v>
      </c>
      <c r="P64">
        <v>0.12490868062557421</v>
      </c>
      <c r="S64">
        <v>0.17379431222815589</v>
      </c>
    </row>
    <row r="65" spans="1:21" x14ac:dyDescent="0.35">
      <c r="N65">
        <v>0.18608349924556317</v>
      </c>
      <c r="O65">
        <v>7.206562151658237E-2</v>
      </c>
      <c r="P65">
        <v>0.11638764639679845</v>
      </c>
      <c r="S65">
        <v>0.17240536601592016</v>
      </c>
    </row>
    <row r="66" spans="1:21" x14ac:dyDescent="0.35">
      <c r="N66">
        <v>0.20286582476209578</v>
      </c>
      <c r="O66">
        <v>0.16623674514887729</v>
      </c>
      <c r="P66">
        <v>0.14935007727221983</v>
      </c>
      <c r="S66">
        <v>0.17717035097138495</v>
      </c>
    </row>
    <row r="68" spans="1:21" x14ac:dyDescent="0.35">
      <c r="A68" t="s">
        <v>17</v>
      </c>
      <c r="B68" t="s">
        <v>42</v>
      </c>
    </row>
    <row r="69" spans="1:21" x14ac:dyDescent="0.35">
      <c r="A69" t="s">
        <v>43</v>
      </c>
    </row>
    <row r="70" spans="1:21" x14ac:dyDescent="0.35">
      <c r="A70" t="s">
        <v>0</v>
      </c>
      <c r="B70" t="s">
        <v>54</v>
      </c>
      <c r="C70" t="s">
        <v>54</v>
      </c>
      <c r="D70" t="s">
        <v>54</v>
      </c>
      <c r="E70" t="s">
        <v>1</v>
      </c>
      <c r="F70" t="s">
        <v>54</v>
      </c>
      <c r="G70" t="s">
        <v>54</v>
      </c>
      <c r="H70" t="s">
        <v>2</v>
      </c>
      <c r="I70" t="s">
        <v>54</v>
      </c>
      <c r="J70" t="s">
        <v>54</v>
      </c>
      <c r="K70" t="s">
        <v>3</v>
      </c>
      <c r="L70" t="s">
        <v>54</v>
      </c>
      <c r="M70" t="s">
        <v>54</v>
      </c>
      <c r="N70" t="s">
        <v>4</v>
      </c>
      <c r="O70" t="s">
        <v>54</v>
      </c>
      <c r="P70" t="s">
        <v>54</v>
      </c>
      <c r="Q70" t="s">
        <v>5</v>
      </c>
      <c r="R70" t="s">
        <v>6</v>
      </c>
      <c r="S70" t="s">
        <v>7</v>
      </c>
      <c r="T70" t="s">
        <v>8</v>
      </c>
      <c r="U70" t="s">
        <v>9</v>
      </c>
    </row>
    <row r="71" spans="1:21" x14ac:dyDescent="0.35">
      <c r="A71">
        <v>1</v>
      </c>
      <c r="B71">
        <v>0</v>
      </c>
      <c r="C71">
        <v>1</v>
      </c>
      <c r="D71">
        <v>0</v>
      </c>
      <c r="E71">
        <v>0.40855390758824417</v>
      </c>
      <c r="F71">
        <v>0.84546373352786863</v>
      </c>
      <c r="G71">
        <v>0.91153934178231699</v>
      </c>
      <c r="H71">
        <v>0.37223569693874403</v>
      </c>
      <c r="I71">
        <v>0.780325965172321</v>
      </c>
      <c r="J71">
        <v>0.82541491549861168</v>
      </c>
      <c r="K71">
        <v>1.0341057815586177</v>
      </c>
      <c r="L71">
        <v>2.4423667115949268</v>
      </c>
      <c r="M71">
        <v>1.7637805236777262</v>
      </c>
      <c r="N71">
        <v>0.73771111258393107</v>
      </c>
      <c r="O71">
        <v>0.92000144815824558</v>
      </c>
      <c r="P71">
        <v>0.85368251211280688</v>
      </c>
      <c r="Q71">
        <v>0.53183533640198621</v>
      </c>
      <c r="R71">
        <v>0.35850161465207941</v>
      </c>
      <c r="S71">
        <v>0.77605377695630995</v>
      </c>
      <c r="T71">
        <v>1</v>
      </c>
      <c r="U71">
        <v>0.22394622304369005</v>
      </c>
    </row>
    <row r="72" spans="1:21" x14ac:dyDescent="0.35">
      <c r="A72">
        <v>1</v>
      </c>
      <c r="B72">
        <v>0</v>
      </c>
      <c r="C72">
        <v>1</v>
      </c>
      <c r="D72">
        <v>1</v>
      </c>
      <c r="E72">
        <v>0.47831803620978897</v>
      </c>
      <c r="F72">
        <v>0.51609314532579886</v>
      </c>
      <c r="G72">
        <v>0.57421352158500605</v>
      </c>
      <c r="K72">
        <v>1.1136939110308317</v>
      </c>
      <c r="L72">
        <v>2.4673733883396105</v>
      </c>
      <c r="M72">
        <v>1.8620029399629976</v>
      </c>
      <c r="N72">
        <v>0.75281712907640741</v>
      </c>
      <c r="O72">
        <v>0.92182268607012785</v>
      </c>
      <c r="P72">
        <v>0.86553023623662317</v>
      </c>
      <c r="Q72">
        <v>3.599298245349114E-2</v>
      </c>
      <c r="S72">
        <v>0.77855813393990103</v>
      </c>
      <c r="T72">
        <v>1</v>
      </c>
      <c r="U72">
        <v>0.22144186606009897</v>
      </c>
    </row>
    <row r="73" spans="1:21" x14ac:dyDescent="0.35">
      <c r="A73">
        <v>0</v>
      </c>
      <c r="B73">
        <v>1</v>
      </c>
      <c r="C73">
        <v>0</v>
      </c>
      <c r="D73">
        <v>1</v>
      </c>
      <c r="E73">
        <v>0.25331617703162945</v>
      </c>
      <c r="F73">
        <v>0.81657701289473728</v>
      </c>
      <c r="G73">
        <v>2.6826266396797527E-2</v>
      </c>
      <c r="K73">
        <v>0.93014186262074705</v>
      </c>
      <c r="L73">
        <v>1.3214257872428035</v>
      </c>
      <c r="M73">
        <v>1.497850853368889</v>
      </c>
      <c r="N73">
        <v>0.71710406545687766</v>
      </c>
      <c r="O73">
        <v>0.78941882255845541</v>
      </c>
      <c r="P73">
        <v>0.81725371980132899</v>
      </c>
      <c r="Q73">
        <v>0.53750640990879062</v>
      </c>
      <c r="S73">
        <v>0.76986968897713404</v>
      </c>
      <c r="T73">
        <v>0</v>
      </c>
      <c r="U73">
        <v>-0.76986968897713404</v>
      </c>
    </row>
    <row r="74" spans="1:21" x14ac:dyDescent="0.35">
      <c r="E74">
        <v>7.9588129472214053E-2</v>
      </c>
      <c r="F74">
        <v>2.5006676744683487E-2</v>
      </c>
      <c r="G74">
        <v>9.8222416285271397E-2</v>
      </c>
    </row>
    <row r="76" spans="1:21" x14ac:dyDescent="0.35">
      <c r="N76" t="s">
        <v>15</v>
      </c>
      <c r="S76" t="s">
        <v>16</v>
      </c>
      <c r="T76" t="s">
        <v>18</v>
      </c>
      <c r="U76" t="s">
        <v>9</v>
      </c>
    </row>
    <row r="77" spans="1:21" x14ac:dyDescent="0.35">
      <c r="N77">
        <v>0.19349342695410965</v>
      </c>
      <c r="O77">
        <v>7.3598783544976551E-2</v>
      </c>
      <c r="P77">
        <v>0.12490868062557421</v>
      </c>
      <c r="S77">
        <v>0.17379431222815589</v>
      </c>
      <c r="T77">
        <v>3.8920579809971309E-2</v>
      </c>
      <c r="U77">
        <v>0.22394622304369005</v>
      </c>
    </row>
    <row r="78" spans="1:21" x14ac:dyDescent="0.35">
      <c r="N78">
        <v>0.18608349924556317</v>
      </c>
      <c r="O78">
        <v>7.206562151658237E-2</v>
      </c>
      <c r="P78">
        <v>0.11638764639679845</v>
      </c>
      <c r="S78">
        <v>0.17240536601592016</v>
      </c>
      <c r="T78">
        <v>3.8177765969339729E-2</v>
      </c>
      <c r="U78">
        <v>0.22144186606009897</v>
      </c>
    </row>
    <row r="79" spans="1:21" x14ac:dyDescent="0.35">
      <c r="N79">
        <v>0.20286582476209578</v>
      </c>
      <c r="O79">
        <v>0.16623674514887729</v>
      </c>
      <c r="P79">
        <v>0.14935007727221983</v>
      </c>
      <c r="S79">
        <v>0.17717035097138495</v>
      </c>
      <c r="T79">
        <v>-0.1363980829983098</v>
      </c>
      <c r="U79">
        <v>-0.76986968897713404</v>
      </c>
    </row>
    <row r="81" spans="1:25" x14ac:dyDescent="0.35">
      <c r="A81" t="s">
        <v>19</v>
      </c>
      <c r="B81" t="s">
        <v>44</v>
      </c>
    </row>
    <row r="82" spans="1:25" x14ac:dyDescent="0.35">
      <c r="A82" t="s">
        <v>45</v>
      </c>
    </row>
    <row r="83" spans="1:25" x14ac:dyDescent="0.35">
      <c r="A83" t="s">
        <v>0</v>
      </c>
      <c r="B83" t="s">
        <v>54</v>
      </c>
      <c r="C83" t="s">
        <v>54</v>
      </c>
      <c r="D83" t="s">
        <v>54</v>
      </c>
      <c r="E83" t="s">
        <v>1</v>
      </c>
      <c r="F83" t="s">
        <v>54</v>
      </c>
      <c r="G83" t="s">
        <v>54</v>
      </c>
      <c r="H83" t="s">
        <v>2</v>
      </c>
      <c r="I83" t="s">
        <v>54</v>
      </c>
      <c r="J83" t="s">
        <v>54</v>
      </c>
      <c r="K83" t="s">
        <v>3</v>
      </c>
      <c r="L83" t="s">
        <v>54</v>
      </c>
      <c r="M83" t="s">
        <v>54</v>
      </c>
      <c r="N83" t="s">
        <v>4</v>
      </c>
      <c r="O83" t="s">
        <v>54</v>
      </c>
      <c r="P83" t="s">
        <v>54</v>
      </c>
      <c r="Q83" t="s">
        <v>5</v>
      </c>
      <c r="R83" t="s">
        <v>6</v>
      </c>
      <c r="S83" t="s">
        <v>7</v>
      </c>
      <c r="T83" t="s">
        <v>8</v>
      </c>
      <c r="U83" t="s">
        <v>9</v>
      </c>
    </row>
    <row r="84" spans="1:25" x14ac:dyDescent="0.35">
      <c r="A84">
        <v>1</v>
      </c>
      <c r="B84">
        <v>0</v>
      </c>
      <c r="C84">
        <v>1</v>
      </c>
      <c r="D84">
        <v>0</v>
      </c>
      <c r="E84">
        <v>0.40855390758824417</v>
      </c>
      <c r="F84">
        <v>0.84546373352786863</v>
      </c>
      <c r="G84">
        <v>0.91153934178231699</v>
      </c>
      <c r="H84">
        <v>0.37223569693874403</v>
      </c>
      <c r="I84">
        <v>0.780325965172321</v>
      </c>
      <c r="J84">
        <v>0.82541491549861168</v>
      </c>
      <c r="K84">
        <v>1.0341057815586177</v>
      </c>
      <c r="L84">
        <v>2.4423667115949268</v>
      </c>
      <c r="M84">
        <v>1.7637805236777262</v>
      </c>
      <c r="N84">
        <v>0.73771111258393107</v>
      </c>
      <c r="O84">
        <v>0.92000144815824558</v>
      </c>
      <c r="P84">
        <v>0.85368251211280688</v>
      </c>
      <c r="Q84">
        <v>0.53183533640198621</v>
      </c>
      <c r="R84">
        <v>0.35850161465207941</v>
      </c>
      <c r="S84">
        <v>0.77605377695630995</v>
      </c>
      <c r="T84">
        <v>1</v>
      </c>
      <c r="U84">
        <v>0.22394622304369005</v>
      </c>
      <c r="W84">
        <v>0.53183533640198621</v>
      </c>
      <c r="X84">
        <v>3.599298245349114E-2</v>
      </c>
      <c r="Y84">
        <v>0.53750640990879062</v>
      </c>
    </row>
    <row r="85" spans="1:25" x14ac:dyDescent="0.35">
      <c r="A85">
        <v>1</v>
      </c>
      <c r="B85">
        <v>0</v>
      </c>
      <c r="C85">
        <v>1</v>
      </c>
      <c r="D85">
        <v>1</v>
      </c>
      <c r="E85">
        <v>0.47831803620978897</v>
      </c>
      <c r="F85">
        <v>0.51609314532579886</v>
      </c>
      <c r="G85">
        <v>0.57421352158500605</v>
      </c>
      <c r="K85">
        <v>1.1136939110308317</v>
      </c>
      <c r="L85">
        <v>2.4673733883396105</v>
      </c>
      <c r="M85">
        <v>1.8620029399629976</v>
      </c>
      <c r="N85">
        <v>0.75281712907640741</v>
      </c>
      <c r="O85">
        <v>0.92182268607012785</v>
      </c>
      <c r="P85">
        <v>0.86553023623662317</v>
      </c>
      <c r="Q85">
        <v>3.599298245349114E-2</v>
      </c>
      <c r="S85">
        <v>0.77855813393990103</v>
      </c>
      <c r="T85">
        <v>1</v>
      </c>
      <c r="U85">
        <v>0.22144186606009897</v>
      </c>
    </row>
    <row r="86" spans="1:25" x14ac:dyDescent="0.35">
      <c r="A86">
        <v>0</v>
      </c>
      <c r="B86">
        <v>1</v>
      </c>
      <c r="C86">
        <v>0</v>
      </c>
      <c r="D86">
        <v>1</v>
      </c>
      <c r="E86">
        <v>0.25331617703162945</v>
      </c>
      <c r="F86">
        <v>0.81657701289473728</v>
      </c>
      <c r="G86">
        <v>2.6826266396797527E-2</v>
      </c>
      <c r="K86">
        <v>0.93014186262074705</v>
      </c>
      <c r="L86">
        <v>1.3214257872428035</v>
      </c>
      <c r="M86">
        <v>1.497850853368889</v>
      </c>
      <c r="N86">
        <v>0.71710406545687766</v>
      </c>
      <c r="O86">
        <v>0.78941882255845541</v>
      </c>
      <c r="P86">
        <v>0.81725371980132899</v>
      </c>
      <c r="Q86">
        <v>0.53750640990879062</v>
      </c>
      <c r="S86">
        <v>0.76986968897713404</v>
      </c>
      <c r="T86">
        <v>0</v>
      </c>
      <c r="U86">
        <v>-0.76986968897713404</v>
      </c>
    </row>
    <row r="87" spans="1:25" x14ac:dyDescent="0.35">
      <c r="E87">
        <v>7.9588129472214053E-2</v>
      </c>
      <c r="F87">
        <v>2.5006676744683487E-2</v>
      </c>
      <c r="G87">
        <v>9.8222416285271397E-2</v>
      </c>
    </row>
    <row r="89" spans="1:25" x14ac:dyDescent="0.35">
      <c r="K89" t="s">
        <v>20</v>
      </c>
      <c r="N89" t="s">
        <v>15</v>
      </c>
      <c r="S89" t="s">
        <v>16</v>
      </c>
      <c r="T89" t="s">
        <v>18</v>
      </c>
      <c r="U89" t="s">
        <v>9</v>
      </c>
    </row>
    <row r="90" spans="1:25" x14ac:dyDescent="0.35">
      <c r="K90">
        <v>2.0699339656196445E-2</v>
      </c>
      <c r="L90">
        <v>1.400867746179999E-3</v>
      </c>
      <c r="M90">
        <v>2.0920061125226239E-2</v>
      </c>
      <c r="N90">
        <v>0.19349342695410965</v>
      </c>
      <c r="O90">
        <v>7.3598783544976551E-2</v>
      </c>
      <c r="P90">
        <v>0.12490868062557421</v>
      </c>
      <c r="S90">
        <v>0.17379431222815589</v>
      </c>
      <c r="T90">
        <v>3.8920579809971309E-2</v>
      </c>
      <c r="U90">
        <v>0.22394622304369005</v>
      </c>
    </row>
    <row r="91" spans="1:25" x14ac:dyDescent="0.35">
      <c r="K91">
        <v>2.0304285007380095E-2</v>
      </c>
      <c r="L91">
        <v>1.3741316606479361E-3</v>
      </c>
      <c r="M91">
        <v>2.0520793924517798E-2</v>
      </c>
      <c r="N91">
        <v>0.18608349924556317</v>
      </c>
      <c r="O91">
        <v>7.206562151658237E-2</v>
      </c>
      <c r="P91">
        <v>0.11638764639679845</v>
      </c>
      <c r="S91">
        <v>0.17240536601592016</v>
      </c>
      <c r="T91">
        <v>3.8177765969339729E-2</v>
      </c>
      <c r="U91">
        <v>0.22144186606009897</v>
      </c>
    </row>
    <row r="92" spans="1:25" x14ac:dyDescent="0.35">
      <c r="K92">
        <v>-7.2541320355992131E-2</v>
      </c>
      <c r="L92">
        <v>-4.909373808047993E-3</v>
      </c>
      <c r="M92">
        <v>-7.3314843910862751E-2</v>
      </c>
      <c r="N92">
        <v>0.20286582476209578</v>
      </c>
      <c r="O92">
        <v>0.16623674514887729</v>
      </c>
      <c r="P92">
        <v>0.14935007727221983</v>
      </c>
      <c r="S92">
        <v>0.17717035097138495</v>
      </c>
      <c r="T92">
        <v>-0.1363980829983098</v>
      </c>
      <c r="U92">
        <v>-0.76986968897713404</v>
      </c>
    </row>
    <row r="94" spans="1:25" x14ac:dyDescent="0.35">
      <c r="A94" t="s">
        <v>21</v>
      </c>
      <c r="B94" t="s">
        <v>46</v>
      </c>
    </row>
    <row r="95" spans="1:25" x14ac:dyDescent="0.35">
      <c r="A95" t="s">
        <v>47</v>
      </c>
    </row>
    <row r="96" spans="1:25" x14ac:dyDescent="0.35">
      <c r="A96" t="s">
        <v>0</v>
      </c>
      <c r="B96" t="s">
        <v>54</v>
      </c>
      <c r="C96" t="s">
        <v>54</v>
      </c>
      <c r="D96" t="s">
        <v>54</v>
      </c>
      <c r="E96" t="s">
        <v>1</v>
      </c>
      <c r="F96" t="s">
        <v>54</v>
      </c>
      <c r="G96" t="s">
        <v>54</v>
      </c>
      <c r="H96" t="s">
        <v>2</v>
      </c>
      <c r="I96" t="s">
        <v>54</v>
      </c>
      <c r="J96" t="s">
        <v>54</v>
      </c>
      <c r="K96" t="s">
        <v>3</v>
      </c>
      <c r="L96" t="s">
        <v>54</v>
      </c>
      <c r="M96" t="s">
        <v>54</v>
      </c>
      <c r="N96" t="s">
        <v>4</v>
      </c>
      <c r="O96" t="s">
        <v>54</v>
      </c>
      <c r="P96" t="s">
        <v>54</v>
      </c>
      <c r="Q96" t="s">
        <v>5</v>
      </c>
      <c r="R96" t="s">
        <v>6</v>
      </c>
      <c r="S96" t="s">
        <v>7</v>
      </c>
      <c r="T96" t="s">
        <v>8</v>
      </c>
      <c r="U96" t="s">
        <v>9</v>
      </c>
    </row>
    <row r="97" spans="1:25" x14ac:dyDescent="0.35">
      <c r="A97">
        <v>1</v>
      </c>
      <c r="B97">
        <v>0</v>
      </c>
      <c r="C97">
        <v>1</v>
      </c>
      <c r="D97">
        <v>0</v>
      </c>
      <c r="E97">
        <v>0.40855390758824417</v>
      </c>
      <c r="F97">
        <v>0.84546373352786863</v>
      </c>
      <c r="G97">
        <v>0.91153934178231699</v>
      </c>
      <c r="H97">
        <v>0.37223569693874403</v>
      </c>
      <c r="I97">
        <v>0.780325965172321</v>
      </c>
      <c r="J97">
        <v>0.82541491549861168</v>
      </c>
      <c r="K97">
        <v>1.0341057815586177</v>
      </c>
      <c r="L97">
        <v>2.4423667115949268</v>
      </c>
      <c r="M97">
        <v>1.7637805236777262</v>
      </c>
      <c r="N97">
        <v>0.73771111258393107</v>
      </c>
      <c r="O97">
        <v>0.92000144815824558</v>
      </c>
      <c r="P97">
        <v>0.85368251211280688</v>
      </c>
      <c r="Q97">
        <v>0.53183533640198621</v>
      </c>
      <c r="R97">
        <v>0.35850161465207941</v>
      </c>
      <c r="S97">
        <v>0.77605377695630995</v>
      </c>
      <c r="T97">
        <v>1</v>
      </c>
      <c r="U97">
        <v>0.22394622304369005</v>
      </c>
      <c r="W97">
        <v>0.53183533640198621</v>
      </c>
      <c r="X97">
        <v>3.599298245349114E-2</v>
      </c>
      <c r="Y97">
        <v>0.53750640990879062</v>
      </c>
    </row>
    <row r="98" spans="1:25" x14ac:dyDescent="0.35">
      <c r="A98">
        <v>1</v>
      </c>
      <c r="B98">
        <v>0</v>
      </c>
      <c r="C98">
        <v>1</v>
      </c>
      <c r="D98">
        <v>1</v>
      </c>
      <c r="E98">
        <v>0.47831803620978897</v>
      </c>
      <c r="F98">
        <v>0.51609314532579886</v>
      </c>
      <c r="G98">
        <v>0.57421352158500605</v>
      </c>
      <c r="K98">
        <v>1.1136939110308317</v>
      </c>
      <c r="L98">
        <v>2.4673733883396105</v>
      </c>
      <c r="M98">
        <v>1.8620029399629976</v>
      </c>
      <c r="N98">
        <v>0.75281712907640741</v>
      </c>
      <c r="O98">
        <v>0.92182268607012785</v>
      </c>
      <c r="P98">
        <v>0.86553023623662317</v>
      </c>
      <c r="Q98">
        <v>3.599298245349114E-2</v>
      </c>
      <c r="S98">
        <v>0.77855813393990103</v>
      </c>
      <c r="T98">
        <v>1</v>
      </c>
      <c r="U98">
        <v>0.22144186606009897</v>
      </c>
    </row>
    <row r="99" spans="1:25" x14ac:dyDescent="0.35">
      <c r="A99">
        <v>0</v>
      </c>
      <c r="B99">
        <v>1</v>
      </c>
      <c r="C99">
        <v>0</v>
      </c>
      <c r="D99">
        <v>1</v>
      </c>
      <c r="E99">
        <v>0.25331617703162945</v>
      </c>
      <c r="F99">
        <v>0.81657701289473728</v>
      </c>
      <c r="G99">
        <v>2.6826266396797527E-2</v>
      </c>
      <c r="K99">
        <v>0.93014186262074705</v>
      </c>
      <c r="L99">
        <v>1.3214257872428035</v>
      </c>
      <c r="M99">
        <v>1.497850853368889</v>
      </c>
      <c r="N99">
        <v>0.71710406545687766</v>
      </c>
      <c r="O99">
        <v>0.78941882255845541</v>
      </c>
      <c r="P99">
        <v>0.81725371980132899</v>
      </c>
      <c r="Q99">
        <v>0.53750640990879062</v>
      </c>
      <c r="S99">
        <v>0.76986968897713404</v>
      </c>
      <c r="T99">
        <v>0</v>
      </c>
      <c r="U99">
        <v>-0.76986968897713404</v>
      </c>
    </row>
    <row r="100" spans="1:25" x14ac:dyDescent="0.35">
      <c r="E100">
        <v>7.9588129472214053E-2</v>
      </c>
      <c r="F100">
        <v>2.5006676744683487E-2</v>
      </c>
      <c r="G100">
        <v>9.8222416285271397E-2</v>
      </c>
    </row>
    <row r="102" spans="1:25" x14ac:dyDescent="0.35">
      <c r="K102" t="s">
        <v>20</v>
      </c>
      <c r="N102" t="s">
        <v>15</v>
      </c>
      <c r="S102" t="s">
        <v>16</v>
      </c>
      <c r="T102" t="s">
        <v>18</v>
      </c>
      <c r="U102" t="s">
        <v>9</v>
      </c>
    </row>
    <row r="103" spans="1:25" x14ac:dyDescent="0.35">
      <c r="K103">
        <v>2.0699339656196445E-2</v>
      </c>
      <c r="L103">
        <v>1.400867746179999E-3</v>
      </c>
      <c r="M103">
        <v>2.0920061125226239E-2</v>
      </c>
      <c r="N103">
        <v>0.19349342695410965</v>
      </c>
      <c r="O103">
        <v>7.3598783544976551E-2</v>
      </c>
      <c r="P103">
        <v>0.12490868062557421</v>
      </c>
      <c r="S103">
        <v>0.17379431222815589</v>
      </c>
      <c r="T103">
        <v>3.8920579809971309E-2</v>
      </c>
      <c r="U103">
        <v>0.22394622304369005</v>
      </c>
    </row>
    <row r="104" spans="1:25" x14ac:dyDescent="0.35">
      <c r="K104">
        <v>2.0304285007380095E-2</v>
      </c>
      <c r="L104">
        <v>1.3741316606479361E-3</v>
      </c>
      <c r="M104">
        <v>2.0520793924517798E-2</v>
      </c>
      <c r="N104">
        <v>0.18608349924556317</v>
      </c>
      <c r="O104">
        <v>7.206562151658237E-2</v>
      </c>
      <c r="P104">
        <v>0.11638764639679845</v>
      </c>
      <c r="S104">
        <v>0.17240536601592016</v>
      </c>
      <c r="T104">
        <v>3.8177765969339729E-2</v>
      </c>
      <c r="U104">
        <v>0.22144186606009897</v>
      </c>
    </row>
    <row r="105" spans="1:25" x14ac:dyDescent="0.35">
      <c r="K105">
        <v>-7.2541320355992131E-2</v>
      </c>
      <c r="L105">
        <v>-4.909373808047993E-3</v>
      </c>
      <c r="M105">
        <v>-7.3314843910862751E-2</v>
      </c>
      <c r="N105">
        <v>0.20286582476209578</v>
      </c>
      <c r="O105">
        <v>0.16623674514887729</v>
      </c>
      <c r="P105">
        <v>0.14935007727221983</v>
      </c>
      <c r="S105">
        <v>0.17717035097138495</v>
      </c>
      <c r="T105">
        <v>-0.1363980829983098</v>
      </c>
      <c r="U105">
        <v>-0.76986968897713404</v>
      </c>
    </row>
    <row r="108" spans="1:25" x14ac:dyDescent="0.35">
      <c r="L108" t="s">
        <v>22</v>
      </c>
    </row>
    <row r="109" spans="1:25" x14ac:dyDescent="0.35">
      <c r="L109">
        <v>4.0051861657645522E-3</v>
      </c>
      <c r="M109">
        <v>1.031021620262409E-4</v>
      </c>
      <c r="N109">
        <v>2.6130972337583751E-3</v>
      </c>
    </row>
    <row r="110" spans="1:25" x14ac:dyDescent="0.35">
      <c r="L110">
        <v>3.7782924038525134E-3</v>
      </c>
      <c r="M110">
        <v>9.902765217020697E-5</v>
      </c>
      <c r="N110">
        <v>2.3883669070683474E-3</v>
      </c>
    </row>
    <row r="111" spans="1:25" x14ac:dyDescent="0.35">
      <c r="L111">
        <v>-1.471615478334975E-2</v>
      </c>
      <c r="M111">
        <v>-8.1611832256904744E-4</v>
      </c>
      <c r="N111">
        <v>-1.0949577603288086E-2</v>
      </c>
    </row>
    <row r="113" spans="1:25" x14ac:dyDescent="0.35">
      <c r="A113" t="s">
        <v>23</v>
      </c>
      <c r="B113" t="s">
        <v>48</v>
      </c>
    </row>
    <row r="114" spans="1:25" x14ac:dyDescent="0.35">
      <c r="A114" t="s">
        <v>49</v>
      </c>
    </row>
    <row r="115" spans="1:25" x14ac:dyDescent="0.35">
      <c r="A115" t="s">
        <v>50</v>
      </c>
    </row>
    <row r="116" spans="1:25" x14ac:dyDescent="0.35">
      <c r="A116" t="s">
        <v>0</v>
      </c>
      <c r="B116" t="s">
        <v>54</v>
      </c>
      <c r="C116" t="s">
        <v>54</v>
      </c>
      <c r="D116" t="s">
        <v>54</v>
      </c>
      <c r="E116" t="s">
        <v>1</v>
      </c>
      <c r="F116" t="s">
        <v>54</v>
      </c>
      <c r="G116" t="s">
        <v>54</v>
      </c>
      <c r="H116" t="s">
        <v>2</v>
      </c>
      <c r="I116" t="s">
        <v>54</v>
      </c>
      <c r="J116" t="s">
        <v>54</v>
      </c>
      <c r="K116" t="s">
        <v>3</v>
      </c>
      <c r="L116" t="s">
        <v>54</v>
      </c>
      <c r="M116" t="s">
        <v>54</v>
      </c>
      <c r="N116" t="s">
        <v>4</v>
      </c>
      <c r="O116" t="s">
        <v>54</v>
      </c>
      <c r="P116" t="s">
        <v>54</v>
      </c>
      <c r="Q116" t="s">
        <v>5</v>
      </c>
      <c r="R116" t="s">
        <v>6</v>
      </c>
      <c r="S116" t="s">
        <v>7</v>
      </c>
      <c r="T116" t="s">
        <v>8</v>
      </c>
      <c r="U116" t="s">
        <v>9</v>
      </c>
    </row>
    <row r="117" spans="1:25" x14ac:dyDescent="0.35">
      <c r="A117">
        <v>1</v>
      </c>
      <c r="B117">
        <v>0</v>
      </c>
      <c r="C117">
        <v>1</v>
      </c>
      <c r="D117">
        <v>0</v>
      </c>
      <c r="E117">
        <v>0.40933225544520585</v>
      </c>
      <c r="F117">
        <v>0.84548394650928826</v>
      </c>
      <c r="G117">
        <v>0.91203948819639968</v>
      </c>
      <c r="H117">
        <v>0.37223569693874403</v>
      </c>
      <c r="I117">
        <v>0.780325965172321</v>
      </c>
      <c r="J117">
        <v>0.82541491549861168</v>
      </c>
      <c r="K117">
        <v>1.0341057815586177</v>
      </c>
      <c r="L117">
        <v>2.4423667115949268</v>
      </c>
      <c r="M117">
        <v>1.7637805236777262</v>
      </c>
      <c r="N117">
        <v>0.73771111258393107</v>
      </c>
      <c r="O117">
        <v>0.92000144815824558</v>
      </c>
      <c r="P117">
        <v>0.85368251211280688</v>
      </c>
      <c r="Q117">
        <v>0.52779947645868641</v>
      </c>
      <c r="R117">
        <v>0.35850161465207941</v>
      </c>
      <c r="S117">
        <v>0.77605377695630995</v>
      </c>
      <c r="T117">
        <v>1</v>
      </c>
      <c r="U117">
        <v>0.22394622304369005</v>
      </c>
      <c r="W117">
        <v>0.53183533640198621</v>
      </c>
      <c r="X117">
        <v>3.599298245349114E-2</v>
      </c>
      <c r="Y117">
        <v>0.53750640990879062</v>
      </c>
    </row>
    <row r="118" spans="1:25" x14ac:dyDescent="0.35">
      <c r="A118">
        <v>1</v>
      </c>
      <c r="B118">
        <v>0</v>
      </c>
      <c r="C118">
        <v>1</v>
      </c>
      <c r="D118">
        <v>1</v>
      </c>
      <c r="E118">
        <v>0.476846420731454</v>
      </c>
      <c r="F118">
        <v>0.51601153349354201</v>
      </c>
      <c r="G118">
        <v>0.57311856382467719</v>
      </c>
      <c r="K118">
        <v>1.1136939110308317</v>
      </c>
      <c r="L118">
        <v>2.4673733883396105</v>
      </c>
      <c r="M118">
        <v>1.8620029399629976</v>
      </c>
      <c r="N118">
        <v>0.75281712907640741</v>
      </c>
      <c r="O118">
        <v>0.92182268607012785</v>
      </c>
      <c r="P118">
        <v>0.86553023623662317</v>
      </c>
      <c r="Q118">
        <v>3.2325473101750088E-2</v>
      </c>
      <c r="S118">
        <v>0.77855813393990103</v>
      </c>
      <c r="T118">
        <v>1</v>
      </c>
      <c r="U118">
        <v>0.22144186606009897</v>
      </c>
    </row>
    <row r="119" spans="1:25" x14ac:dyDescent="0.35">
      <c r="A119">
        <v>0</v>
      </c>
      <c r="B119">
        <v>1</v>
      </c>
      <c r="C119">
        <v>0</v>
      </c>
      <c r="D119">
        <v>1</v>
      </c>
      <c r="E119">
        <v>0.25409452488859113</v>
      </c>
      <c r="F119">
        <v>0.81659722587615691</v>
      </c>
      <c r="G119">
        <v>2.7326412810880198E-2</v>
      </c>
      <c r="K119">
        <v>0.93014186262074705</v>
      </c>
      <c r="L119">
        <v>1.3214257872428035</v>
      </c>
      <c r="M119">
        <v>1.497850853368889</v>
      </c>
      <c r="N119">
        <v>0.71710406545687766</v>
      </c>
      <c r="O119">
        <v>0.78941882255845541</v>
      </c>
      <c r="P119">
        <v>0.81725371980132899</v>
      </c>
      <c r="Q119">
        <v>0.53298620875272595</v>
      </c>
      <c r="S119">
        <v>0.76986968897713404</v>
      </c>
      <c r="T119">
        <v>0</v>
      </c>
      <c r="U119">
        <v>-0.76986968897713404</v>
      </c>
      <c r="W119">
        <v>0.73771111258393107</v>
      </c>
      <c r="X119">
        <v>0.75281712907640741</v>
      </c>
      <c r="Y119">
        <v>0.71710406545687766</v>
      </c>
    </row>
    <row r="120" spans="1:25" x14ac:dyDescent="0.35">
      <c r="E120">
        <v>7.8494343234264324E-2</v>
      </c>
      <c r="F120">
        <v>2.4934967677643603E-2</v>
      </c>
      <c r="G120">
        <v>9.736629521564942E-2</v>
      </c>
      <c r="W120">
        <v>0.92000144815824558</v>
      </c>
      <c r="X120">
        <v>0.92182268607012785</v>
      </c>
      <c r="Y120">
        <v>0.78941882255845541</v>
      </c>
    </row>
    <row r="121" spans="1:25" x14ac:dyDescent="0.35">
      <c r="W121">
        <v>0.85368251211280688</v>
      </c>
      <c r="X121">
        <v>0.86553023623662317</v>
      </c>
      <c r="Y121">
        <v>0.81725371980132899</v>
      </c>
    </row>
    <row r="122" spans="1:25" x14ac:dyDescent="0.35">
      <c r="K122" t="s">
        <v>20</v>
      </c>
      <c r="N122" t="s">
        <v>15</v>
      </c>
      <c r="S122" t="s">
        <v>16</v>
      </c>
      <c r="T122" t="s">
        <v>18</v>
      </c>
      <c r="U122" t="s">
        <v>9</v>
      </c>
    </row>
    <row r="123" spans="1:25" x14ac:dyDescent="0.35">
      <c r="K123">
        <v>2.0699339656196445E-2</v>
      </c>
      <c r="L123">
        <v>1.400867746179999E-3</v>
      </c>
      <c r="M123">
        <v>2.0920061125226239E-2</v>
      </c>
      <c r="N123">
        <v>0.19349342695410965</v>
      </c>
      <c r="O123">
        <v>7.3598783544976551E-2</v>
      </c>
      <c r="P123">
        <v>0.12490868062557421</v>
      </c>
      <c r="S123">
        <v>0.17379431222815589</v>
      </c>
      <c r="T123">
        <v>3.8920579809971309E-2</v>
      </c>
      <c r="U123">
        <v>0.22394622304369005</v>
      </c>
      <c r="W123">
        <v>3.8920579809971309E-2</v>
      </c>
      <c r="X123">
        <v>3.8177765969339729E-2</v>
      </c>
      <c r="Y123">
        <v>-0.1363980829983098</v>
      </c>
    </row>
    <row r="124" spans="1:25" x14ac:dyDescent="0.35">
      <c r="K124">
        <v>2.0304285007380095E-2</v>
      </c>
      <c r="L124">
        <v>1.3741316606479361E-3</v>
      </c>
      <c r="M124">
        <v>2.0520793924517798E-2</v>
      </c>
      <c r="N124">
        <v>0.18608349924556317</v>
      </c>
      <c r="O124">
        <v>7.206562151658237E-2</v>
      </c>
      <c r="P124">
        <v>0.11638764639679845</v>
      </c>
      <c r="S124">
        <v>0.17240536601592016</v>
      </c>
      <c r="T124">
        <v>3.8177765969339729E-2</v>
      </c>
      <c r="U124">
        <v>0.22144186606009897</v>
      </c>
    </row>
    <row r="125" spans="1:25" x14ac:dyDescent="0.35">
      <c r="K125">
        <v>-7.2541320355992131E-2</v>
      </c>
      <c r="L125">
        <v>-4.909373808047993E-3</v>
      </c>
      <c r="M125">
        <v>-7.3314843910862751E-2</v>
      </c>
      <c r="N125">
        <v>0.20286582476209578</v>
      </c>
      <c r="O125">
        <v>0.16623674514887729</v>
      </c>
      <c r="P125">
        <v>0.14935007727221983</v>
      </c>
      <c r="S125">
        <v>0.17717035097138495</v>
      </c>
      <c r="T125">
        <v>-0.1363980829983098</v>
      </c>
      <c r="U125">
        <v>-0.76986968897713404</v>
      </c>
    </row>
    <row r="127" spans="1:25" x14ac:dyDescent="0.35">
      <c r="C127" t="s">
        <v>24</v>
      </c>
      <c r="E127">
        <v>0.1</v>
      </c>
    </row>
    <row r="128" spans="1:25" x14ac:dyDescent="0.35">
      <c r="L128" t="s">
        <v>22</v>
      </c>
    </row>
    <row r="129" spans="1:25" x14ac:dyDescent="0.35">
      <c r="L129">
        <v>4.0051861657645522E-3</v>
      </c>
      <c r="M129">
        <v>1.031021620262409E-4</v>
      </c>
      <c r="N129">
        <v>2.6130972337583751E-3</v>
      </c>
    </row>
    <row r="130" spans="1:25" x14ac:dyDescent="0.35">
      <c r="L130">
        <v>3.7782924038525134E-3</v>
      </c>
      <c r="M130">
        <v>9.902765217020697E-5</v>
      </c>
      <c r="N130">
        <v>2.3883669070683474E-3</v>
      </c>
    </row>
    <row r="131" spans="1:25" x14ac:dyDescent="0.35">
      <c r="L131">
        <v>-1.471615478334975E-2</v>
      </c>
      <c r="M131">
        <v>-8.1611832256904744E-4</v>
      </c>
      <c r="N131">
        <v>-1.0949577603288086E-2</v>
      </c>
    </row>
    <row r="135" spans="1:25" x14ac:dyDescent="0.35">
      <c r="A135" t="s">
        <v>25</v>
      </c>
      <c r="B135" t="s">
        <v>51</v>
      </c>
    </row>
    <row r="136" spans="1:25" x14ac:dyDescent="0.35">
      <c r="A136" t="s">
        <v>52</v>
      </c>
    </row>
    <row r="137" spans="1:25" x14ac:dyDescent="0.35">
      <c r="A137" t="s">
        <v>53</v>
      </c>
    </row>
    <row r="138" spans="1:25" x14ac:dyDescent="0.35">
      <c r="A138" t="s">
        <v>0</v>
      </c>
      <c r="B138" t="s">
        <v>54</v>
      </c>
      <c r="C138" t="s">
        <v>54</v>
      </c>
      <c r="D138" t="s">
        <v>54</v>
      </c>
      <c r="E138" t="s">
        <v>1</v>
      </c>
      <c r="F138" t="s">
        <v>54</v>
      </c>
      <c r="G138" t="s">
        <v>54</v>
      </c>
      <c r="H138" t="s">
        <v>2</v>
      </c>
      <c r="I138" t="s">
        <v>54</v>
      </c>
      <c r="J138" t="s">
        <v>54</v>
      </c>
      <c r="K138" t="s">
        <v>3</v>
      </c>
      <c r="L138" t="s">
        <v>54</v>
      </c>
      <c r="M138" t="s">
        <v>54</v>
      </c>
      <c r="N138" t="s">
        <v>4</v>
      </c>
      <c r="O138" t="s">
        <v>54</v>
      </c>
      <c r="P138" t="s">
        <v>54</v>
      </c>
      <c r="Q138" t="s">
        <v>5</v>
      </c>
      <c r="R138" t="s">
        <v>6</v>
      </c>
      <c r="S138" t="s">
        <v>7</v>
      </c>
      <c r="T138" t="s">
        <v>8</v>
      </c>
      <c r="U138" t="s">
        <v>9</v>
      </c>
    </row>
    <row r="139" spans="1:25" x14ac:dyDescent="0.35">
      <c r="A139">
        <v>1</v>
      </c>
      <c r="B139">
        <v>0</v>
      </c>
      <c r="C139">
        <v>1</v>
      </c>
      <c r="D139">
        <v>0</v>
      </c>
      <c r="E139">
        <v>0.41011060330216753</v>
      </c>
      <c r="F139">
        <v>0.8455041594907079</v>
      </c>
      <c r="G139">
        <v>0.91253963461048238</v>
      </c>
      <c r="H139">
        <v>0.37154242931737075</v>
      </c>
      <c r="I139">
        <v>0.78026456632148378</v>
      </c>
      <c r="J139">
        <v>0.82482010415236551</v>
      </c>
      <c r="K139">
        <v>1.0341057815586177</v>
      </c>
      <c r="L139">
        <v>2.4423667115949268</v>
      </c>
      <c r="M139">
        <v>1.7637805236777262</v>
      </c>
      <c r="N139">
        <v>0.73771111258393107</v>
      </c>
      <c r="O139">
        <v>0.92000144815824558</v>
      </c>
      <c r="P139">
        <v>0.85368251211280688</v>
      </c>
      <c r="Q139">
        <v>0.52779947645868641</v>
      </c>
      <c r="R139">
        <v>0.35257164093017956</v>
      </c>
      <c r="S139">
        <v>0.77605377695630995</v>
      </c>
      <c r="T139">
        <v>1</v>
      </c>
      <c r="U139">
        <v>0.22394622304369005</v>
      </c>
      <c r="W139">
        <v>0.53183533640198621</v>
      </c>
      <c r="X139">
        <v>3.599298245349114E-2</v>
      </c>
      <c r="Y139">
        <v>0.53750640990879062</v>
      </c>
    </row>
    <row r="140" spans="1:25" x14ac:dyDescent="0.35">
      <c r="A140">
        <v>1</v>
      </c>
      <c r="B140">
        <v>0</v>
      </c>
      <c r="C140">
        <v>1</v>
      </c>
      <c r="D140">
        <v>0</v>
      </c>
      <c r="E140">
        <v>0.47537480525311904</v>
      </c>
      <c r="F140">
        <v>0.51592992166128515</v>
      </c>
      <c r="G140">
        <v>0.57202360606434832</v>
      </c>
      <c r="K140">
        <v>1.1136939110308317</v>
      </c>
      <c r="L140">
        <v>2.4673733883396105</v>
      </c>
      <c r="M140">
        <v>1.8620029399629976</v>
      </c>
      <c r="N140">
        <v>0.75281712907640741</v>
      </c>
      <c r="O140">
        <v>0.92182268607012785</v>
      </c>
      <c r="P140">
        <v>0.86553023623662317</v>
      </c>
      <c r="Q140">
        <v>3.2325473101750088E-2</v>
      </c>
      <c r="S140">
        <v>0.77855813393990103</v>
      </c>
      <c r="T140">
        <v>1</v>
      </c>
      <c r="U140">
        <v>0.22144186606009897</v>
      </c>
    </row>
    <row r="141" spans="1:25" x14ac:dyDescent="0.35">
      <c r="A141">
        <v>1</v>
      </c>
      <c r="B141">
        <v>0</v>
      </c>
      <c r="C141">
        <v>1</v>
      </c>
      <c r="D141">
        <v>0</v>
      </c>
      <c r="E141">
        <v>0.25487287274555281</v>
      </c>
      <c r="F141">
        <v>0.81661743885757654</v>
      </c>
      <c r="G141">
        <v>2.7826559224962868E-2</v>
      </c>
      <c r="K141">
        <v>0.93014186262074705</v>
      </c>
      <c r="L141">
        <v>1.3214257872428035</v>
      </c>
      <c r="M141">
        <v>1.497850853368889</v>
      </c>
      <c r="N141">
        <v>0.71710406545687766</v>
      </c>
      <c r="O141">
        <v>0.78941882255845541</v>
      </c>
      <c r="P141">
        <v>0.81725371980132899</v>
      </c>
      <c r="Q141">
        <v>0.53298620875272595</v>
      </c>
      <c r="S141">
        <v>0.76986968897713404</v>
      </c>
      <c r="T141">
        <v>0</v>
      </c>
      <c r="U141">
        <v>-0.76986968897713404</v>
      </c>
    </row>
    <row r="142" spans="1:25" x14ac:dyDescent="0.35">
      <c r="E142">
        <v>7.7400556996314596E-2</v>
      </c>
      <c r="F142">
        <v>2.486325861060372E-2</v>
      </c>
      <c r="G142">
        <v>9.6510174146027444E-2</v>
      </c>
    </row>
    <row r="144" spans="1:25" x14ac:dyDescent="0.35">
      <c r="K144" t="s">
        <v>20</v>
      </c>
      <c r="L144" t="s">
        <v>54</v>
      </c>
      <c r="M144" t="s">
        <v>54</v>
      </c>
      <c r="N144" t="s">
        <v>15</v>
      </c>
      <c r="O144" t="s">
        <v>54</v>
      </c>
      <c r="P144" t="s">
        <v>54</v>
      </c>
      <c r="S144" t="s">
        <v>16</v>
      </c>
      <c r="T144" t="s">
        <v>18</v>
      </c>
      <c r="U144" t="s">
        <v>9</v>
      </c>
    </row>
    <row r="145" spans="3:25" x14ac:dyDescent="0.35">
      <c r="K145">
        <v>2.0699339656196445E-2</v>
      </c>
      <c r="L145">
        <v>1.400867746179999E-3</v>
      </c>
      <c r="M145">
        <v>2.0920061125226239E-2</v>
      </c>
      <c r="N145">
        <v>0.19349342695410965</v>
      </c>
      <c r="O145">
        <v>7.3598783544976551E-2</v>
      </c>
      <c r="P145">
        <v>0.12490868062557421</v>
      </c>
      <c r="S145">
        <v>0.17379431222815589</v>
      </c>
      <c r="T145">
        <v>3.8920579809971309E-2</v>
      </c>
      <c r="U145">
        <v>0.22394622304369005</v>
      </c>
      <c r="W145">
        <v>3.8920579809971309E-2</v>
      </c>
      <c r="X145">
        <v>3.8177765969339729E-2</v>
      </c>
      <c r="Y145">
        <v>-0.1363980829983098</v>
      </c>
    </row>
    <row r="146" spans="3:25" x14ac:dyDescent="0.35">
      <c r="K146">
        <v>2.0304285007380095E-2</v>
      </c>
      <c r="L146">
        <v>1.3741316606479361E-3</v>
      </c>
      <c r="M146">
        <v>2.0520793924517798E-2</v>
      </c>
      <c r="N146">
        <v>0.18608349924556317</v>
      </c>
      <c r="O146">
        <v>7.206562151658237E-2</v>
      </c>
      <c r="P146">
        <v>0.11638764639679845</v>
      </c>
      <c r="S146">
        <v>0.17240536601592016</v>
      </c>
      <c r="T146">
        <v>3.8177765969339729E-2</v>
      </c>
      <c r="U146">
        <v>0.22144186606009897</v>
      </c>
    </row>
    <row r="147" spans="3:25" x14ac:dyDescent="0.35">
      <c r="K147">
        <v>-7.2541320355992131E-2</v>
      </c>
      <c r="L147">
        <v>-4.909373808047993E-3</v>
      </c>
      <c r="M147">
        <v>-7.3314843910862751E-2</v>
      </c>
      <c r="N147">
        <v>0.20286582476209578</v>
      </c>
      <c r="O147">
        <v>0.16623674514887729</v>
      </c>
      <c r="P147">
        <v>0.14935007727221983</v>
      </c>
      <c r="S147">
        <v>0.17717035097138495</v>
      </c>
      <c r="T147">
        <v>-0.1363980829983098</v>
      </c>
      <c r="U147">
        <v>-0.76986968897713404</v>
      </c>
    </row>
    <row r="149" spans="3:25" x14ac:dyDescent="0.35">
      <c r="C149" t="s">
        <v>24</v>
      </c>
      <c r="E149">
        <v>0.1</v>
      </c>
    </row>
    <row r="150" spans="3:25" x14ac:dyDescent="0.35">
      <c r="L150" t="s">
        <v>22</v>
      </c>
      <c r="M150" t="s">
        <v>54</v>
      </c>
      <c r="N150" t="s">
        <v>54</v>
      </c>
      <c r="O150" t="s">
        <v>54</v>
      </c>
      <c r="P150" t="s">
        <v>54</v>
      </c>
    </row>
    <row r="151" spans="3:25" x14ac:dyDescent="0.35">
      <c r="L151">
        <v>4.0051861657645522E-3</v>
      </c>
      <c r="M151">
        <v>1.031021620262409E-4</v>
      </c>
      <c r="N151">
        <v>2.6130972337583751E-3</v>
      </c>
    </row>
    <row r="152" spans="3:25" x14ac:dyDescent="0.35">
      <c r="L152">
        <v>3.7782924038525134E-3</v>
      </c>
      <c r="M152">
        <v>9.902765217020697E-5</v>
      </c>
      <c r="N152">
        <v>2.3883669070683474E-3</v>
      </c>
    </row>
    <row r="153" spans="3:25" x14ac:dyDescent="0.35">
      <c r="L153">
        <v>-1.471615478334975E-2</v>
      </c>
      <c r="M153">
        <v>-8.1611832256904744E-4</v>
      </c>
      <c r="N153">
        <v>-1.0949577603288086E-2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Utane</dc:creator>
  <cp:lastModifiedBy>Nikhil Utane</cp:lastModifiedBy>
  <cp:lastPrinted>2018-10-08T06:46:22Z</cp:lastPrinted>
  <dcterms:created xsi:type="dcterms:W3CDTF">2018-10-06T06:31:48Z</dcterms:created>
  <dcterms:modified xsi:type="dcterms:W3CDTF">2018-10-16T04:39:28Z</dcterms:modified>
</cp:coreProperties>
</file>