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github repository\Lab-Record\Data Science\Advance Excel\Lab 4\"/>
    </mc:Choice>
  </mc:AlternateContent>
  <xr:revisionPtr revIDLastSave="0" documentId="13_ncr:1_{6034BE5A-CDD6-4D8D-9DE3-9038F139BA53}" xr6:coauthVersionLast="47" xr6:coauthVersionMax="47" xr10:uidLastSave="{00000000-0000-0000-0000-000000000000}"/>
  <bookViews>
    <workbookView xWindow="-108" yWindow="-108" windowWidth="23256" windowHeight="12456" xr2:uid="{BE3CC9C0-D63E-4CD0-90DF-B3C0F5F217C4}"/>
  </bookViews>
  <sheets>
    <sheet name="Sheet1" sheetId="1" r:id="rId1"/>
    <sheet name="Hlookup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2" l="1"/>
  <c r="C8" i="2"/>
  <c r="C10" i="2"/>
  <c r="C11" i="2"/>
  <c r="C12" i="2"/>
  <c r="C13" i="2"/>
  <c r="C14" i="2"/>
  <c r="C15" i="2"/>
  <c r="C16" i="2"/>
  <c r="C17" i="2"/>
  <c r="C18" i="2"/>
  <c r="C7" i="2"/>
  <c r="L6" i="1"/>
  <c r="L7" i="1"/>
  <c r="L5" i="1"/>
  <c r="K6" i="1"/>
  <c r="K7" i="1"/>
  <c r="K5" i="1"/>
  <c r="I14" i="1"/>
  <c r="I15" i="1"/>
  <c r="I13" i="1"/>
  <c r="H13" i="1"/>
  <c r="H14" i="1"/>
  <c r="H15" i="1"/>
  <c r="H9" i="1"/>
  <c r="H8" i="1"/>
  <c r="H5" i="1"/>
  <c r="H4" i="1"/>
  <c r="C1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tc={FB010707-3CD7-4DC3-B5A6-FA2F6F8D68B9}</author>
    <author>tc={0C2F83A1-6BCF-4450-ACCA-F92FB2A21116}</author>
    <author>tc={7BC44549-9BFF-4D1A-A74F-6EFC0F028749}</author>
    <author>tc={BA177784-350D-453E-A1BE-F4C4E638BC0C}</author>
  </authors>
  <commentList>
    <comment ref="H3" authorId="0" shapeId="0" xr:uid="{FB010707-3CD7-4DC3-B5A6-FA2F6F8D68B9}">
      <text>
        <t>[Threaded comment]
Your version of Excel allows you to read this threaded comment; however, any edits to it will get removed if the file is opened in a newer version of Excel. Learn more: https://go.microsoft.com/fwlink/?linkid=870924
Comment:
    Sum if</t>
      </text>
    </comment>
    <comment ref="L3" authorId="1" shapeId="0" xr:uid="{0C2F83A1-6BCF-4450-ACCA-F92FB2A21116}">
      <text>
        <t>[Threaded comment]
Your version of Excel allows you to read this threaded comment; however, any edits to it will get removed if the file is opened in a newer version of Excel. Learn more: https://go.microsoft.com/fwlink/?linkid=870924
Comment:
    Sumifs sum the value using nested condition</t>
      </text>
    </comment>
    <comment ref="H7" authorId="2" shapeId="0" xr:uid="{7BC44549-9BFF-4D1A-A74F-6EFC0F028749}">
      <text>
        <t>[Threaded comment]
Your version of Excel allows you to read this threaded comment; however, any edits to it will get removed if the file is opened in a newer version of Excel. Learn more: https://go.microsoft.com/fwlink/?linkid=870924
Comment:
    Count if</t>
      </text>
    </comment>
    <comment ref="H11" authorId="3" shapeId="0" xr:uid="{BA177784-350D-453E-A1BE-F4C4E638BC0C}">
      <text>
        <t>[Threaded comment]
Your version of Excel allows you to read this threaded comment; however, any edits to it will get removed if the file is opened in a newer version of Excel. Learn more: https://go.microsoft.com/fwlink/?linkid=870924
Comment:
    Nested if by countifs</t>
      </text>
    </comment>
  </commentList>
</comments>
</file>

<file path=xl/sharedStrings.xml><?xml version="1.0" encoding="utf-8"?>
<sst xmlns="http://schemas.openxmlformats.org/spreadsheetml/2006/main" count="61" uniqueCount="28">
  <si>
    <t>Name</t>
  </si>
  <si>
    <t xml:space="preserve">Nikhil </t>
  </si>
  <si>
    <t xml:space="preserve">Ravi </t>
  </si>
  <si>
    <t xml:space="preserve">Piyush </t>
  </si>
  <si>
    <t xml:space="preserve">Sandeep </t>
  </si>
  <si>
    <t xml:space="preserve">Danish </t>
  </si>
  <si>
    <t xml:space="preserve">Ankit </t>
  </si>
  <si>
    <t xml:space="preserve">Ankush </t>
  </si>
  <si>
    <t xml:space="preserve">Ratchet </t>
  </si>
  <si>
    <t>Saket</t>
  </si>
  <si>
    <t xml:space="preserve">Mode </t>
  </si>
  <si>
    <t>Cash</t>
  </si>
  <si>
    <t>Amount</t>
  </si>
  <si>
    <t>Online</t>
  </si>
  <si>
    <t>Status</t>
  </si>
  <si>
    <t>M</t>
  </si>
  <si>
    <t>S</t>
  </si>
  <si>
    <t>Married</t>
  </si>
  <si>
    <t>Single</t>
  </si>
  <si>
    <t>Profession</t>
  </si>
  <si>
    <t>Manager</t>
  </si>
  <si>
    <t>Professor</t>
  </si>
  <si>
    <t>Driver</t>
  </si>
  <si>
    <t>SUMIFS</t>
  </si>
  <si>
    <t>COUNTIF</t>
  </si>
  <si>
    <t>SUMIF</t>
  </si>
  <si>
    <t>COUNTIFS</t>
  </si>
  <si>
    <t xml:space="preserve">Subject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</si>
</sst>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 &quot;₹&quot;\ * #,##0.00_ ;_ &quot;₹&quot;\ * \-#,##0.00_ ;_ &quot;₹&quot;\ * &quot;-&quot;??_ ;_ @_ 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44" fontId="0" fillId="0" borderId="0" xfId="1" applyFont="1"/>
    <xf numFmtId="0" fontId="0" fillId="0" borderId="0" xfId="1" applyNumberFormat="1" applyFont="1"/>
    <xf numFmtId="0" fontId="0" fillId="0" borderId="0" xfId="1" applyNumberFormat="1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  <xf numFmtId="0" fontId="0" fillId="2" borderId="0" xfId="0" applyFill="1" applyAlignment="1">
      <alignment horizontal="center"/>
    </xf>
    <xf numFmtId="0" fontId="0" fillId="0" borderId="1" xfId="0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Nikhil Vishwakarma" id="{6376A690-90F4-45C1-910B-8E5A7CFAA873}" userId="S::nikhivishwa@skillfarmer.onmicrosoft.com::9ca5b729-b611-4911-8801-a538596d66c0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3" dT="2024-04-01T06:37:46.04" personId="{6376A690-90F4-45C1-910B-8E5A7CFAA873}" id="{FB010707-3CD7-4DC3-B5A6-FA2F6F8D68B9}">
    <text>Sum if</text>
  </threadedComment>
  <threadedComment ref="L3" dT="2024-04-01T07:22:21.48" personId="{6376A690-90F4-45C1-910B-8E5A7CFAA873}" id="{0C2F83A1-6BCF-4450-ACCA-F92FB2A21116}">
    <text>Sumifs sum the value using nested condition</text>
  </threadedComment>
  <threadedComment ref="H7" dT="2024-04-01T06:37:59.12" personId="{6376A690-90F4-45C1-910B-8E5A7CFAA873}" id="{7BC44549-9BFF-4D1A-A74F-6EFC0F028749}">
    <text>Count if</text>
  </threadedComment>
  <threadedComment ref="H11" dT="2024-04-01T06:48:38.48" personId="{6376A690-90F4-45C1-910B-8E5A7CFAA873}" id="{BA177784-350D-453E-A1BE-F4C4E638BC0C}">
    <text>Nested if by countifs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6BAF9-AA91-4C4E-9222-785A613982C1}">
  <dimension ref="A1:L16"/>
  <sheetViews>
    <sheetView tabSelected="1" workbookViewId="0">
      <selection activeCell="O7" sqref="O7"/>
    </sheetView>
  </sheetViews>
  <sheetFormatPr defaultRowHeight="14.4" x14ac:dyDescent="0.3"/>
  <cols>
    <col min="3" max="3" width="12.6640625" style="1" bestFit="1" customWidth="1"/>
    <col min="7" max="7" width="10.109375" customWidth="1"/>
    <col min="8" max="8" width="12.6640625" style="2" bestFit="1" customWidth="1"/>
    <col min="9" max="9" width="10.77734375" customWidth="1"/>
  </cols>
  <sheetData>
    <row r="1" spans="1:12" x14ac:dyDescent="0.3">
      <c r="A1" t="s">
        <v>0</v>
      </c>
      <c r="B1" t="s">
        <v>10</v>
      </c>
      <c r="C1" s="1" t="s">
        <v>12</v>
      </c>
      <c r="D1" t="s">
        <v>14</v>
      </c>
      <c r="E1" t="s">
        <v>19</v>
      </c>
    </row>
    <row r="2" spans="1:12" x14ac:dyDescent="0.3">
      <c r="A2" t="s">
        <v>1</v>
      </c>
      <c r="B2" t="s">
        <v>11</v>
      </c>
      <c r="C2" s="1">
        <v>12000</v>
      </c>
      <c r="D2" t="s">
        <v>15</v>
      </c>
      <c r="E2" t="s">
        <v>20</v>
      </c>
    </row>
    <row r="3" spans="1:12" x14ac:dyDescent="0.3">
      <c r="A3" t="s">
        <v>2</v>
      </c>
      <c r="B3" t="s">
        <v>13</v>
      </c>
      <c r="C3" s="1">
        <v>23000</v>
      </c>
      <c r="D3" t="s">
        <v>16</v>
      </c>
      <c r="E3" t="s">
        <v>21</v>
      </c>
      <c r="G3" s="5" t="s">
        <v>25</v>
      </c>
    </row>
    <row r="4" spans="1:12" x14ac:dyDescent="0.3">
      <c r="A4" t="s">
        <v>3</v>
      </c>
      <c r="B4" t="s">
        <v>11</v>
      </c>
      <c r="C4" s="1">
        <v>34000</v>
      </c>
      <c r="D4" t="s">
        <v>16</v>
      </c>
      <c r="E4" t="s">
        <v>20</v>
      </c>
      <c r="G4" t="s">
        <v>11</v>
      </c>
      <c r="H4" s="1">
        <f>SUMIF(B:B,B2,C:C)</f>
        <v>247000</v>
      </c>
      <c r="J4" s="5" t="s">
        <v>23</v>
      </c>
      <c r="K4" s="3" t="s">
        <v>13</v>
      </c>
      <c r="L4" s="4" t="s">
        <v>11</v>
      </c>
    </row>
    <row r="5" spans="1:12" x14ac:dyDescent="0.3">
      <c r="A5" t="s">
        <v>4</v>
      </c>
      <c r="B5" t="s">
        <v>11</v>
      </c>
      <c r="C5" s="1">
        <v>45000</v>
      </c>
      <c r="D5" t="s">
        <v>15</v>
      </c>
      <c r="E5" t="s">
        <v>21</v>
      </c>
      <c r="G5" t="s">
        <v>13</v>
      </c>
      <c r="H5" s="1">
        <f>SUMIF(B:B,B3,C:C)</f>
        <v>257000</v>
      </c>
      <c r="J5" t="s">
        <v>20</v>
      </c>
      <c r="K5" s="3">
        <f>SUMIFS(C:C,E:E,E2,B:B,$B$3)</f>
        <v>0</v>
      </c>
      <c r="L5" s="3">
        <f>SUMIFS(C:C,E:E,J5,B:B,$L$4)</f>
        <v>113000</v>
      </c>
    </row>
    <row r="6" spans="1:12" x14ac:dyDescent="0.3">
      <c r="A6" t="s">
        <v>5</v>
      </c>
      <c r="B6" t="s">
        <v>13</v>
      </c>
      <c r="C6" s="1">
        <v>56000</v>
      </c>
      <c r="D6" t="s">
        <v>15</v>
      </c>
      <c r="E6" t="s">
        <v>22</v>
      </c>
      <c r="J6" t="s">
        <v>22</v>
      </c>
      <c r="K6" s="3">
        <f t="shared" ref="K6:K7" si="0">SUMIFS(C:C,E:E,E3,B:B,$B$3)</f>
        <v>101000</v>
      </c>
      <c r="L6" s="3">
        <f t="shared" ref="L6:L7" si="1">SUMIFS(C:C,E:E,J6,B:B,$L$4)</f>
        <v>89000</v>
      </c>
    </row>
    <row r="7" spans="1:12" x14ac:dyDescent="0.3">
      <c r="A7" t="s">
        <v>6</v>
      </c>
      <c r="B7" t="s">
        <v>11</v>
      </c>
      <c r="C7" s="1">
        <v>67000</v>
      </c>
      <c r="D7" t="s">
        <v>15</v>
      </c>
      <c r="E7" t="s">
        <v>20</v>
      </c>
      <c r="G7" s="5" t="s">
        <v>24</v>
      </c>
      <c r="J7" t="s">
        <v>21</v>
      </c>
      <c r="K7" s="3">
        <f t="shared" si="0"/>
        <v>0</v>
      </c>
      <c r="L7" s="3">
        <f t="shared" si="1"/>
        <v>45000</v>
      </c>
    </row>
    <row r="8" spans="1:12" x14ac:dyDescent="0.3">
      <c r="A8" t="s">
        <v>7</v>
      </c>
      <c r="B8" t="s">
        <v>13</v>
      </c>
      <c r="C8" s="1">
        <v>78000</v>
      </c>
      <c r="D8" t="s">
        <v>16</v>
      </c>
      <c r="E8" t="s">
        <v>21</v>
      </c>
      <c r="G8" t="s">
        <v>17</v>
      </c>
      <c r="H8" s="2">
        <f>COUNTIF(D:D,D2)</f>
        <v>5</v>
      </c>
    </row>
    <row r="9" spans="1:12" x14ac:dyDescent="0.3">
      <c r="A9" t="s">
        <v>8</v>
      </c>
      <c r="B9" t="s">
        <v>11</v>
      </c>
      <c r="C9" s="1">
        <v>89000</v>
      </c>
      <c r="D9" t="s">
        <v>15</v>
      </c>
      <c r="E9" t="s">
        <v>22</v>
      </c>
      <c r="G9" t="s">
        <v>18</v>
      </c>
      <c r="H9" s="2">
        <f>COUNTIF(D:D,D4)</f>
        <v>4</v>
      </c>
    </row>
    <row r="10" spans="1:12" x14ac:dyDescent="0.3">
      <c r="A10" t="s">
        <v>9</v>
      </c>
      <c r="B10" t="s">
        <v>13</v>
      </c>
      <c r="C10" s="1">
        <v>100000</v>
      </c>
      <c r="D10" t="s">
        <v>16</v>
      </c>
      <c r="E10" t="s">
        <v>22</v>
      </c>
    </row>
    <row r="11" spans="1:12" x14ac:dyDescent="0.3">
      <c r="C11" s="1">
        <f>SUM(C2:C10)</f>
        <v>504000</v>
      </c>
    </row>
    <row r="12" spans="1:12" x14ac:dyDescent="0.3">
      <c r="G12" s="5" t="s">
        <v>26</v>
      </c>
      <c r="H12" s="3" t="s">
        <v>15</v>
      </c>
      <c r="I12" s="4" t="s">
        <v>16</v>
      </c>
    </row>
    <row r="13" spans="1:12" x14ac:dyDescent="0.3">
      <c r="G13" t="s">
        <v>20</v>
      </c>
      <c r="H13" s="3">
        <f>COUNTIFS(E:E,G13,D:D,$H$12)</f>
        <v>2</v>
      </c>
      <c r="I13" s="3">
        <f>COUNTIFS(E:E,G13,D:D,$I$12)</f>
        <v>1</v>
      </c>
    </row>
    <row r="14" spans="1:12" x14ac:dyDescent="0.3">
      <c r="G14" t="s">
        <v>22</v>
      </c>
      <c r="H14" s="3">
        <f t="shared" ref="H14:H15" si="2">COUNTIFS(E:E,G14,D:D,$H$12)</f>
        <v>2</v>
      </c>
      <c r="I14" s="3">
        <f t="shared" ref="I14:I15" si="3">COUNTIFS(E:E,G14,D:D,$I$12)</f>
        <v>1</v>
      </c>
    </row>
    <row r="15" spans="1:12" x14ac:dyDescent="0.3">
      <c r="G15" t="s">
        <v>21</v>
      </c>
      <c r="H15" s="3">
        <f t="shared" si="2"/>
        <v>1</v>
      </c>
      <c r="I15" s="3">
        <f t="shared" si="3"/>
        <v>2</v>
      </c>
    </row>
    <row r="16" spans="1:12" x14ac:dyDescent="0.3">
      <c r="H16" s="3"/>
      <c r="I16" s="4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2A5AB-2556-4F91-973D-25B21C6064A6}">
  <dimension ref="C5:F18"/>
  <sheetViews>
    <sheetView workbookViewId="0">
      <selection activeCell="N17" sqref="N17"/>
    </sheetView>
  </sheetViews>
  <sheetFormatPr defaultRowHeight="14.4" x14ac:dyDescent="0.3"/>
  <sheetData>
    <row r="5" spans="3:6" x14ac:dyDescent="0.3">
      <c r="C5" s="6" t="s">
        <v>27</v>
      </c>
      <c r="D5" s="6"/>
      <c r="E5" s="7" t="s">
        <v>0</v>
      </c>
      <c r="F5" s="7"/>
    </row>
    <row r="7" spans="3:6" x14ac:dyDescent="0.3">
      <c r="C7">
        <f>HLOOKUP(Hlookup!$E$5,Sheet1!$A$1:$F$10,2)</f>
        <v>12000</v>
      </c>
    </row>
    <row r="8" spans="3:6" x14ac:dyDescent="0.3">
      <c r="C8">
        <f>HLOOKUP(Hlookup!$E$5,Sheet1!$A$1:$F$10,3)</f>
        <v>23000</v>
      </c>
    </row>
    <row r="9" spans="3:6" x14ac:dyDescent="0.3">
      <c r="C9" t="str">
        <f>HLOOKUP(Hlookup!$E$5,Sheet1!$A$1:$F$10,1)</f>
        <v>Amount</v>
      </c>
    </row>
    <row r="10" spans="3:6" x14ac:dyDescent="0.3">
      <c r="C10">
        <f>HLOOKUP(Hlookup!$E$5,Sheet1!$A$1:$F$10,2)</f>
        <v>12000</v>
      </c>
    </row>
    <row r="11" spans="3:6" x14ac:dyDescent="0.3">
      <c r="C11">
        <f>HLOOKUP(Hlookup!$E$5,Sheet1!$A$1:$F$10,2)</f>
        <v>12000</v>
      </c>
    </row>
    <row r="12" spans="3:6" x14ac:dyDescent="0.3">
      <c r="C12">
        <f>HLOOKUP(Hlookup!$E$5,Sheet1!$A$1:$F$10,2)</f>
        <v>12000</v>
      </c>
    </row>
    <row r="13" spans="3:6" x14ac:dyDescent="0.3">
      <c r="C13">
        <f>HLOOKUP(Hlookup!$E$5,Sheet1!$A$1:$F$10,2)</f>
        <v>12000</v>
      </c>
    </row>
    <row r="14" spans="3:6" x14ac:dyDescent="0.3">
      <c r="C14">
        <f>HLOOKUP(Hlookup!$E$5,Sheet1!$A$1:$F$10,2)</f>
        <v>12000</v>
      </c>
    </row>
    <row r="15" spans="3:6" x14ac:dyDescent="0.3">
      <c r="C15">
        <f>HLOOKUP(Hlookup!$E$5,Sheet1!$A$1:$F$10,2)</f>
        <v>12000</v>
      </c>
    </row>
    <row r="16" spans="3:6" x14ac:dyDescent="0.3">
      <c r="C16">
        <f>HLOOKUP(Hlookup!$E$5,Sheet1!$A$1:$F$10,2)</f>
        <v>12000</v>
      </c>
    </row>
    <row r="17" spans="3:3" x14ac:dyDescent="0.3">
      <c r="C17">
        <f>HLOOKUP(Hlookup!$E$5,Sheet1!$A$1:$F$10,2)</f>
        <v>12000</v>
      </c>
    </row>
    <row r="18" spans="3:3" x14ac:dyDescent="0.3">
      <c r="C18">
        <f>HLOOKUP(Hlookup!$E$5,Sheet1!$A$1:$F$10,2)</f>
        <v>12000</v>
      </c>
    </row>
  </sheetData>
  <mergeCells count="2">
    <mergeCell ref="C5:D5"/>
    <mergeCell ref="E5:F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Hlookup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Nikhil Vishwakarma</dc:creator>
  <cp:lastModifiedBy>Nikhil Vishwakarma</cp:lastModifiedBy>
  <dcterms:created xsi:type="dcterms:W3CDTF">2024-04-01T06:20:33Z</dcterms:created>
  <dcterms:modified xsi:type="dcterms:W3CDTF">2024-05-02T02:00:15Z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2024-04-08T16:20:39Z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454afba0-69c1-4186-9e06-dff48957c70d</vt:lpwstr>
  </property>
  <property fmtid="{D5CDD505-2E9C-101B-9397-08002B2CF9AE}" pid="7" name="MSIP_Label_defa4170-0d19-0005-0004-bc88714345d2_ActionId">
    <vt:lpwstr>ee365e3d-6364-44f9-9e7a-afa82035c820</vt:lpwstr>
  </property>
  <property fmtid="{D5CDD505-2E9C-101B-9397-08002B2CF9AE}" pid="8" name="MSIP_Label_defa4170-0d19-0005-0004-bc88714345d2_ContentBits">
    <vt:lpwstr>0</vt:lpwstr>
  </property>
</Properties>
</file>