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ies" sheetId="1" r:id="rId4"/>
    <sheet state="visible" name="Lodging Options" sheetId="2" r:id="rId5"/>
    <sheet state="visible" name="Node of Network Flow" sheetId="3" r:id="rId6"/>
    <sheet state="visible" name="Distances between actitivities" sheetId="4" r:id="rId7"/>
    <sheet state="visible" name="Gas Consumption Between Activit" sheetId="5" r:id="rId8"/>
    <sheet state="visible" name="Sheet1" sheetId="6" r:id="rId9"/>
  </sheets>
  <definedNames/>
  <calcPr/>
</workbook>
</file>

<file path=xl/sharedStrings.xml><?xml version="1.0" encoding="utf-8"?>
<sst xmlns="http://schemas.openxmlformats.org/spreadsheetml/2006/main" count="215" uniqueCount="117">
  <si>
    <t>Activity</t>
  </si>
  <si>
    <t>Name</t>
  </si>
  <si>
    <t>Cost ($/person)</t>
  </si>
  <si>
    <t>Duration (hrs)</t>
  </si>
  <si>
    <t>Fun Points</t>
  </si>
  <si>
    <t xml:space="preserve">Category </t>
  </si>
  <si>
    <t xml:space="preserve">Park </t>
  </si>
  <si>
    <t>Congress Trail - Sequoia</t>
  </si>
  <si>
    <t>Hiking</t>
  </si>
  <si>
    <t>Sequoia</t>
  </si>
  <si>
    <t>Crescent Meadown Loop - Sequoia</t>
  </si>
  <si>
    <t>Tokopah Falls - Sequoia</t>
  </si>
  <si>
    <t>Sunset at Moro Rock - Sequoia</t>
  </si>
  <si>
    <t>Tunnel Log - Sequoia</t>
  </si>
  <si>
    <t>Driving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</si>
  <si>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</si>
  <si>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</si>
  <si>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</si>
  <si>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</si>
  <si>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</si>
  <si>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stochastic</t>
  </si>
  <si>
    <t>Shopping</t>
  </si>
  <si>
    <t>Grant Grove Village Stables - Kings Canyon</t>
  </si>
  <si>
    <t>Adventures</t>
  </si>
  <si>
    <t>Boyden Carvern Tour - Kings Canyon</t>
  </si>
  <si>
    <t>Scorpion Canyon Loop Trail - Channel Islands</t>
  </si>
  <si>
    <t>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</si>
  <si>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</si>
  <si>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</si>
  <si>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</si>
  <si>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</si>
  <si>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</si>
  <si>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</si>
  <si>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</si>
  <si>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</si>
  <si>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</si>
  <si>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</si>
  <si>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</si>
  <si>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</si>
  <si>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</si>
  <si>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</si>
  <si>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</si>
  <si>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</si>
  <si>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</si>
  <si>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</si>
  <si>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</si>
  <si>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</si>
  <si>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</si>
  <si>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</si>
  <si>
    <t>Lodging</t>
  </si>
  <si>
    <t>Sequoia National Park</t>
  </si>
  <si>
    <t>Activity Category</t>
  </si>
  <si>
    <t>Activity Name</t>
  </si>
  <si>
    <t>Duration</t>
  </si>
  <si>
    <t>Difficulty</t>
  </si>
  <si>
    <t>Cost</t>
  </si>
  <si>
    <t>Notes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</si>
  <si>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</si>
  <si>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</si>
  <si>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</si>
  <si>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</si>
  <si>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</si>
  <si>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</si>
  <si>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</si>
  <si>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</si>
  <si>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</si>
  <si>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</si>
  <si>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</si>
  <si>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</si>
  <si>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</si>
  <si>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</si>
  <si>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</si>
  <si>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</si>
  <si>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</si>
  <si>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</si>
  <si>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</si>
  <si>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</si>
  <si>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</si>
  <si>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</si>
  <si>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</si>
  <si>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</si>
  <si>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</si>
  <si>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Grant Grove Village</t>
  </si>
  <si>
    <t>1-2 hrs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</si>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</sst>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landkayaking.com/kayaking/" TargetMode="External"/><Relationship Id="rId2" Type="http://schemas.openxmlformats.org/officeDocument/2006/relationships/hyperlink" Target="https://www.islandkayaking.com/snorkel-rentals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45.75"/>
    <col customWidth="1" min="7" max="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0.0</v>
      </c>
      <c r="D2" s="3">
        <v>3.0</v>
      </c>
      <c r="E2" s="3">
        <f>1+3</f>
        <v>4</v>
      </c>
      <c r="F2" s="3" t="s">
        <v>8</v>
      </c>
      <c r="G2" s="3" t="s">
        <v>9</v>
      </c>
    </row>
    <row r="3">
      <c r="A3" s="3">
        <v>2.0</v>
      </c>
      <c r="B3" s="3" t="s">
        <v>10</v>
      </c>
      <c r="C3" s="3">
        <v>0.0</v>
      </c>
      <c r="D3" s="3">
        <v>1.0</v>
      </c>
      <c r="E3" s="3">
        <f>1+1+1</f>
        <v>3</v>
      </c>
      <c r="F3" s="3" t="s">
        <v>8</v>
      </c>
      <c r="G3" s="3" t="s">
        <v>9</v>
      </c>
    </row>
    <row r="4">
      <c r="A4" s="3">
        <v>3.0</v>
      </c>
      <c r="B4" s="3" t="s">
        <v>11</v>
      </c>
      <c r="C4" s="3">
        <v>0.0</v>
      </c>
      <c r="D4" s="3">
        <v>3.0</v>
      </c>
      <c r="E4" s="3">
        <f>0+2</f>
        <v>2</v>
      </c>
      <c r="F4" s="3" t="s">
        <v>8</v>
      </c>
      <c r="G4" s="3" t="s">
        <v>9</v>
      </c>
    </row>
    <row r="5">
      <c r="A5" s="3">
        <v>4.0</v>
      </c>
      <c r="B5" s="3" t="s">
        <v>12</v>
      </c>
      <c r="C5" s="3">
        <v>0.0</v>
      </c>
      <c r="D5" s="3">
        <v>3.0</v>
      </c>
      <c r="E5" s="3">
        <f>0+3</f>
        <v>3</v>
      </c>
      <c r="F5" s="3" t="s">
        <v>8</v>
      </c>
      <c r="G5" s="3" t="s">
        <v>9</v>
      </c>
    </row>
    <row r="6">
      <c r="A6" s="3">
        <v>5.0</v>
      </c>
      <c r="B6" s="4" t="s">
        <v>13</v>
      </c>
      <c r="C6" s="3">
        <v>0.0</v>
      </c>
      <c r="D6" s="4">
        <v>1.0</v>
      </c>
      <c r="E6" s="5">
        <v>2.0</v>
      </c>
      <c r="F6" s="6" t="s">
        <v>14</v>
      </c>
      <c r="G6" s="3" t="s">
        <v>9</v>
      </c>
    </row>
    <row r="7">
      <c r="A7" s="3">
        <v>6.0</v>
      </c>
      <c r="B7" s="3" t="s">
        <v>15</v>
      </c>
      <c r="C7" s="3">
        <v>0.0</v>
      </c>
      <c r="D7" s="3">
        <v>1.0</v>
      </c>
      <c r="E7" s="3">
        <f t="shared" ref="E7:E8" si="1">1+1+1</f>
        <v>3</v>
      </c>
      <c r="F7" s="3" t="s">
        <v>8</v>
      </c>
      <c r="G7" s="3" t="s">
        <v>16</v>
      </c>
    </row>
    <row r="8">
      <c r="A8" s="3">
        <v>7.0</v>
      </c>
      <c r="B8" s="3" t="s">
        <v>17</v>
      </c>
      <c r="C8" s="3">
        <v>0.0</v>
      </c>
      <c r="D8" s="3">
        <v>0.5</v>
      </c>
      <c r="E8" s="3">
        <f t="shared" si="1"/>
        <v>3</v>
      </c>
      <c r="F8" s="3" t="s">
        <v>8</v>
      </c>
      <c r="G8" s="3" t="s">
        <v>16</v>
      </c>
    </row>
    <row r="9">
      <c r="A9" s="3">
        <v>8.0</v>
      </c>
      <c r="B9" s="3" t="s">
        <v>18</v>
      </c>
      <c r="C9" s="3">
        <v>0.0</v>
      </c>
      <c r="D9" s="3">
        <v>1.5</v>
      </c>
      <c r="E9" s="3">
        <f>1+1</f>
        <v>2</v>
      </c>
      <c r="F9" s="3" t="s">
        <v>8</v>
      </c>
      <c r="G9" s="3" t="s">
        <v>16</v>
      </c>
    </row>
    <row r="10">
      <c r="A10" s="3">
        <v>9.0</v>
      </c>
      <c r="B10" s="3" t="s">
        <v>19</v>
      </c>
      <c r="C10" s="3" t="s">
        <v>20</v>
      </c>
      <c r="D10" s="3">
        <v>2.0</v>
      </c>
      <c r="E10" s="3">
        <v>2.0</v>
      </c>
      <c r="F10" s="3" t="s">
        <v>21</v>
      </c>
      <c r="G10" s="3" t="s">
        <v>16</v>
      </c>
    </row>
    <row r="11">
      <c r="A11" s="3">
        <v>10.0</v>
      </c>
      <c r="B11" s="3" t="s">
        <v>22</v>
      </c>
      <c r="C11" s="3">
        <v>70.0</v>
      </c>
      <c r="D11" s="3">
        <v>1.0</v>
      </c>
      <c r="E11" s="3">
        <f>5</f>
        <v>5</v>
      </c>
      <c r="F11" s="3" t="s">
        <v>23</v>
      </c>
      <c r="G11" s="3" t="s">
        <v>16</v>
      </c>
    </row>
    <row r="12">
      <c r="A12" s="3">
        <v>11.0</v>
      </c>
      <c r="B12" s="3" t="s">
        <v>24</v>
      </c>
      <c r="C12" s="3">
        <v>36.4</v>
      </c>
      <c r="D12" s="3">
        <v>1.5</v>
      </c>
      <c r="E12" s="3">
        <v>5.0</v>
      </c>
      <c r="F12" s="3" t="s">
        <v>23</v>
      </c>
      <c r="G12" s="3" t="s">
        <v>16</v>
      </c>
    </row>
    <row r="13">
      <c r="A13" s="3">
        <v>12.0</v>
      </c>
      <c r="B13" s="3" t="s">
        <v>25</v>
      </c>
      <c r="C13" s="3">
        <v>0.0</v>
      </c>
      <c r="D13" s="3">
        <v>2.0</v>
      </c>
      <c r="E13" s="3">
        <v>3.0</v>
      </c>
      <c r="F13" s="3" t="s">
        <v>8</v>
      </c>
      <c r="G13" s="3" t="s">
        <v>26</v>
      </c>
    </row>
    <row r="14">
      <c r="A14" s="3">
        <v>13.0</v>
      </c>
      <c r="B14" s="3" t="s">
        <v>27</v>
      </c>
      <c r="C14" s="3">
        <v>0.0</v>
      </c>
      <c r="D14" s="3">
        <v>4.0</v>
      </c>
      <c r="E14" s="3">
        <v>2.0</v>
      </c>
      <c r="F14" s="3" t="s">
        <v>8</v>
      </c>
      <c r="G14" s="3" t="s">
        <v>26</v>
      </c>
    </row>
    <row r="15">
      <c r="A15" s="3">
        <v>14.0</v>
      </c>
      <c r="B15" s="3" t="s">
        <v>28</v>
      </c>
      <c r="C15" s="3">
        <v>0.0</v>
      </c>
      <c r="D15" s="3">
        <v>2.5</v>
      </c>
      <c r="E15" s="3">
        <v>2.0</v>
      </c>
      <c r="F15" s="3" t="s">
        <v>8</v>
      </c>
      <c r="G15" s="3" t="s">
        <v>26</v>
      </c>
      <c r="J15" s="3" t="s">
        <v>29</v>
      </c>
    </row>
    <row r="16">
      <c r="A16" s="3">
        <v>15.0</v>
      </c>
      <c r="B16" s="3" t="s">
        <v>30</v>
      </c>
      <c r="C16" s="3">
        <v>0.0</v>
      </c>
      <c r="D16" s="3">
        <v>4.0</v>
      </c>
      <c r="E16" s="3">
        <v>3.0</v>
      </c>
      <c r="F16" s="3" t="s">
        <v>8</v>
      </c>
      <c r="G16" s="3" t="s">
        <v>26</v>
      </c>
    </row>
    <row r="17">
      <c r="A17" s="3">
        <v>16.0</v>
      </c>
      <c r="B17" s="3" t="s">
        <v>31</v>
      </c>
      <c r="C17" s="3">
        <v>149.0</v>
      </c>
      <c r="D17" s="3">
        <v>2.5</v>
      </c>
      <c r="E17" s="3">
        <v>5.0</v>
      </c>
      <c r="F17" s="3" t="s">
        <v>23</v>
      </c>
      <c r="G17" s="3" t="s">
        <v>26</v>
      </c>
    </row>
    <row r="18">
      <c r="A18" s="3">
        <v>17.0</v>
      </c>
      <c r="B18" s="3" t="s">
        <v>32</v>
      </c>
      <c r="C18" s="3">
        <v>153.0</v>
      </c>
      <c r="D18" s="3">
        <v>3.0</v>
      </c>
      <c r="E18" s="3">
        <v>5.0</v>
      </c>
      <c r="F18" s="3" t="s">
        <v>23</v>
      </c>
      <c r="G18" s="3" t="s">
        <v>26</v>
      </c>
    </row>
    <row r="19">
      <c r="A19" s="3">
        <v>18.0</v>
      </c>
      <c r="B19" s="3" t="s">
        <v>33</v>
      </c>
      <c r="D19" s="3">
        <v>3.0</v>
      </c>
      <c r="E19" s="7">
        <f>-1+5</f>
        <v>4</v>
      </c>
      <c r="F19" s="3" t="s">
        <v>8</v>
      </c>
      <c r="G19" s="3" t="s">
        <v>34</v>
      </c>
    </row>
    <row r="20">
      <c r="A20" s="3">
        <v>19.0</v>
      </c>
      <c r="B20" s="3" t="s">
        <v>35</v>
      </c>
      <c r="D20" s="3">
        <v>0.5</v>
      </c>
      <c r="E20" s="7">
        <f>1+1+4</f>
        <v>6</v>
      </c>
      <c r="F20" s="3" t="s">
        <v>8</v>
      </c>
      <c r="G20" s="3" t="s">
        <v>34</v>
      </c>
    </row>
    <row r="21">
      <c r="A21" s="3">
        <v>20.0</v>
      </c>
      <c r="B21" s="3" t="s">
        <v>36</v>
      </c>
      <c r="D21" s="3">
        <v>0.5</v>
      </c>
      <c r="E21" s="7">
        <f>1+1+3</f>
        <v>5</v>
      </c>
      <c r="F21" s="3" t="s">
        <v>8</v>
      </c>
      <c r="G21" s="3" t="s">
        <v>34</v>
      </c>
    </row>
    <row r="22">
      <c r="A22" s="3">
        <v>21.0</v>
      </c>
      <c r="B22" s="3" t="s">
        <v>37</v>
      </c>
      <c r="D22" s="3">
        <v>0.5</v>
      </c>
      <c r="E22" s="7">
        <f>1+4</f>
        <v>5</v>
      </c>
      <c r="F22" s="3" t="s">
        <v>8</v>
      </c>
      <c r="G22" s="3" t="s">
        <v>34</v>
      </c>
    </row>
    <row r="23">
      <c r="A23" s="3">
        <v>22.0</v>
      </c>
      <c r="B23" s="3" t="s">
        <v>38</v>
      </c>
      <c r="C23" s="8">
        <v>197.0</v>
      </c>
      <c r="D23" s="3">
        <v>5.0</v>
      </c>
      <c r="F23" s="3" t="s">
        <v>23</v>
      </c>
      <c r="G23" s="3" t="s">
        <v>34</v>
      </c>
    </row>
    <row r="24">
      <c r="A24" s="3">
        <v>23.0</v>
      </c>
      <c r="B24" s="3" t="s">
        <v>39</v>
      </c>
      <c r="D24" s="3">
        <v>1.5</v>
      </c>
      <c r="E24" s="7">
        <f t="shared" ref="E24:E25" si="2">3</f>
        <v>3</v>
      </c>
      <c r="F24" s="3" t="s">
        <v>8</v>
      </c>
      <c r="G24" s="3" t="s">
        <v>34</v>
      </c>
    </row>
    <row r="25">
      <c r="A25" s="3">
        <v>24.0</v>
      </c>
      <c r="B25" s="3" t="s">
        <v>40</v>
      </c>
      <c r="E25" s="7">
        <f t="shared" si="2"/>
        <v>3</v>
      </c>
      <c r="F25" s="3" t="s">
        <v>8</v>
      </c>
      <c r="G25" s="3" t="s">
        <v>41</v>
      </c>
      <c r="H25" s="3" t="s">
        <v>42</v>
      </c>
    </row>
    <row r="26">
      <c r="A26" s="3">
        <v>25.0</v>
      </c>
      <c r="B26" s="3" t="s">
        <v>43</v>
      </c>
      <c r="E26" s="7">
        <f>1+3</f>
        <v>4</v>
      </c>
      <c r="F26" s="3" t="s">
        <v>8</v>
      </c>
      <c r="G26" s="3" t="s">
        <v>41</v>
      </c>
      <c r="H26" s="3" t="s">
        <v>44</v>
      </c>
    </row>
    <row r="27">
      <c r="A27" s="3">
        <v>26.0</v>
      </c>
      <c r="B27" s="3" t="s">
        <v>45</v>
      </c>
      <c r="E27" s="7">
        <f t="shared" ref="E27:E28" si="3">3</f>
        <v>3</v>
      </c>
      <c r="F27" s="3" t="s">
        <v>8</v>
      </c>
      <c r="G27" s="3" t="s">
        <v>41</v>
      </c>
    </row>
    <row r="28">
      <c r="A28" s="3">
        <v>27.0</v>
      </c>
      <c r="B28" s="3" t="s">
        <v>46</v>
      </c>
      <c r="E28" s="7">
        <f t="shared" si="3"/>
        <v>3</v>
      </c>
      <c r="F28" s="3" t="s">
        <v>8</v>
      </c>
      <c r="G28" s="3" t="s">
        <v>41</v>
      </c>
    </row>
    <row r="29">
      <c r="A29" s="3">
        <v>28.0</v>
      </c>
      <c r="B29" s="3" t="s">
        <v>47</v>
      </c>
      <c r="D29" s="3">
        <v>1.5</v>
      </c>
      <c r="E29" s="7">
        <f t="shared" ref="E29:E30" si="4">1+3</f>
        <v>4</v>
      </c>
      <c r="F29" s="3" t="s">
        <v>8</v>
      </c>
      <c r="G29" s="3" t="s">
        <v>41</v>
      </c>
    </row>
    <row r="30">
      <c r="A30" s="3">
        <v>29.0</v>
      </c>
      <c r="B30" s="3" t="s">
        <v>48</v>
      </c>
      <c r="D30" s="3">
        <v>0.3</v>
      </c>
      <c r="E30" s="7">
        <f t="shared" si="4"/>
        <v>4</v>
      </c>
      <c r="F30" s="3" t="s">
        <v>8</v>
      </c>
      <c r="G30" s="3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</cols>
  <sheetData>
    <row r="1">
      <c r="A1" s="1" t="s">
        <v>49</v>
      </c>
      <c r="B1" s="1" t="s">
        <v>1</v>
      </c>
      <c r="C1" s="1" t="s">
        <v>2</v>
      </c>
      <c r="D1" s="1"/>
      <c r="E1" s="1"/>
      <c r="F1" s="1"/>
      <c r="G1" s="1" t="s">
        <v>5</v>
      </c>
      <c r="H1" s="1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8.0"/>
    <col customWidth="1" min="3" max="3" width="14.88"/>
    <col customWidth="1" min="7" max="7" width="37.88"/>
  </cols>
  <sheetData>
    <row r="1">
      <c r="A1" s="3" t="s">
        <v>50</v>
      </c>
    </row>
    <row r="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4</v>
      </c>
      <c r="G2" s="3" t="s">
        <v>56</v>
      </c>
    </row>
    <row r="3">
      <c r="A3" s="3" t="s">
        <v>8</v>
      </c>
      <c r="B3" s="3" t="s">
        <v>57</v>
      </c>
      <c r="C3" s="3" t="s">
        <v>58</v>
      </c>
      <c r="D3" s="3" t="s">
        <v>59</v>
      </c>
      <c r="E3" s="3" t="s">
        <v>60</v>
      </c>
      <c r="F3" s="3">
        <f>1+3</f>
        <v>4</v>
      </c>
      <c r="G3" s="3" t="s">
        <v>61</v>
      </c>
    </row>
    <row r="4">
      <c r="A4" s="3" t="s">
        <v>8</v>
      </c>
      <c r="B4" s="3" t="s">
        <v>62</v>
      </c>
      <c r="C4" s="3" t="s">
        <v>63</v>
      </c>
      <c r="D4" s="3" t="s">
        <v>59</v>
      </c>
      <c r="E4" s="3" t="s">
        <v>60</v>
      </c>
      <c r="F4" s="3">
        <f>1+1+1</f>
        <v>3</v>
      </c>
      <c r="G4" s="3" t="s">
        <v>64</v>
      </c>
    </row>
    <row r="5">
      <c r="A5" s="3" t="s">
        <v>8</v>
      </c>
      <c r="B5" s="3" t="s">
        <v>65</v>
      </c>
      <c r="C5" s="3" t="s">
        <v>66</v>
      </c>
      <c r="D5" s="3" t="s">
        <v>67</v>
      </c>
      <c r="E5" s="3" t="s">
        <v>60</v>
      </c>
      <c r="F5" s="3">
        <f>0+2</f>
        <v>2</v>
      </c>
      <c r="G5" s="3" t="s">
        <v>68</v>
      </c>
    </row>
    <row r="6">
      <c r="A6" s="3" t="s">
        <v>8</v>
      </c>
      <c r="B6" s="3" t="s">
        <v>69</v>
      </c>
      <c r="C6" s="3" t="s">
        <v>70</v>
      </c>
      <c r="D6" s="3" t="s">
        <v>67</v>
      </c>
      <c r="E6" s="3" t="s">
        <v>60</v>
      </c>
      <c r="F6" s="3">
        <f>0+3</f>
        <v>3</v>
      </c>
      <c r="G6" s="3" t="s">
        <v>71</v>
      </c>
    </row>
    <row r="7">
      <c r="A7" s="6" t="s">
        <v>14</v>
      </c>
      <c r="B7" s="6" t="s">
        <v>72</v>
      </c>
      <c r="C7" s="6" t="s">
        <v>73</v>
      </c>
      <c r="D7" s="6"/>
      <c r="E7" s="6" t="s">
        <v>60</v>
      </c>
      <c r="F7" s="5">
        <v>2.0</v>
      </c>
      <c r="G7" s="6" t="s">
        <v>74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9">
      <c r="A9" s="3" t="s">
        <v>75</v>
      </c>
    </row>
    <row r="10">
      <c r="A10" s="3" t="s">
        <v>51</v>
      </c>
      <c r="B10" s="3" t="s">
        <v>52</v>
      </c>
      <c r="C10" s="3" t="s">
        <v>53</v>
      </c>
      <c r="D10" s="3" t="s">
        <v>54</v>
      </c>
      <c r="E10" s="3" t="s">
        <v>55</v>
      </c>
      <c r="F10" s="3" t="s">
        <v>4</v>
      </c>
      <c r="G10" s="3" t="s">
        <v>56</v>
      </c>
    </row>
    <row r="11">
      <c r="A11" s="3" t="s">
        <v>8</v>
      </c>
      <c r="B11" s="3" t="s">
        <v>76</v>
      </c>
      <c r="C11" s="3" t="s">
        <v>77</v>
      </c>
      <c r="D11" s="3" t="s">
        <v>59</v>
      </c>
      <c r="E11" s="3" t="s">
        <v>60</v>
      </c>
      <c r="F11" s="3">
        <f t="shared" ref="F11:F12" si="1">1+1+1</f>
        <v>3</v>
      </c>
    </row>
    <row r="12">
      <c r="A12" s="3" t="s">
        <v>8</v>
      </c>
      <c r="B12" s="3" t="s">
        <v>78</v>
      </c>
      <c r="C12" s="3" t="s">
        <v>79</v>
      </c>
      <c r="D12" s="3" t="s">
        <v>59</v>
      </c>
      <c r="E12" s="3" t="s">
        <v>60</v>
      </c>
      <c r="F12" s="3">
        <f t="shared" si="1"/>
        <v>3</v>
      </c>
    </row>
    <row r="13">
      <c r="A13" s="3" t="s">
        <v>8</v>
      </c>
      <c r="B13" s="3" t="s">
        <v>80</v>
      </c>
      <c r="C13" s="3" t="s">
        <v>81</v>
      </c>
      <c r="D13" s="3" t="s">
        <v>59</v>
      </c>
      <c r="E13" s="3" t="s">
        <v>60</v>
      </c>
      <c r="F13" s="3">
        <f>1+1</f>
        <v>2</v>
      </c>
    </row>
    <row r="14">
      <c r="A14" s="3" t="s">
        <v>21</v>
      </c>
      <c r="B14" s="3" t="s">
        <v>82</v>
      </c>
      <c r="C14" s="3" t="s">
        <v>83</v>
      </c>
      <c r="E14" s="3" t="s">
        <v>20</v>
      </c>
      <c r="F14" s="3">
        <v>2.0</v>
      </c>
      <c r="G14" s="3" t="s">
        <v>84</v>
      </c>
    </row>
    <row r="15">
      <c r="A15" s="3" t="s">
        <v>85</v>
      </c>
      <c r="B15" s="3" t="s">
        <v>82</v>
      </c>
      <c r="C15" s="3" t="s">
        <v>86</v>
      </c>
      <c r="D15" s="3"/>
      <c r="E15" s="3" t="s">
        <v>87</v>
      </c>
      <c r="F15" s="3">
        <f>5</f>
        <v>5</v>
      </c>
      <c r="G15" s="3" t="s">
        <v>88</v>
      </c>
    </row>
    <row r="16">
      <c r="A16" s="3" t="s">
        <v>89</v>
      </c>
      <c r="B16" s="3" t="s">
        <v>90</v>
      </c>
      <c r="C16" s="3" t="s">
        <v>91</v>
      </c>
      <c r="E16" s="3" t="s">
        <v>92</v>
      </c>
      <c r="F16" s="3">
        <v>5.0</v>
      </c>
      <c r="G16" s="3" t="s">
        <v>93</v>
      </c>
    </row>
    <row r="18">
      <c r="A18" s="3" t="s">
        <v>26</v>
      </c>
    </row>
    <row r="19">
      <c r="A19" s="3" t="s">
        <v>94</v>
      </c>
      <c r="B19" s="3" t="s">
        <v>52</v>
      </c>
      <c r="C19" s="3" t="s">
        <v>95</v>
      </c>
      <c r="D19" s="3" t="s">
        <v>96</v>
      </c>
      <c r="E19" s="3" t="s">
        <v>97</v>
      </c>
      <c r="F19" s="3" t="s">
        <v>98</v>
      </c>
      <c r="G19" s="3" t="s">
        <v>99</v>
      </c>
    </row>
    <row r="20">
      <c r="A20" s="3" t="s">
        <v>8</v>
      </c>
      <c r="B20" s="3" t="s">
        <v>100</v>
      </c>
      <c r="C20" s="3" t="s">
        <v>101</v>
      </c>
      <c r="D20" s="3" t="s">
        <v>67</v>
      </c>
      <c r="E20" s="3" t="s">
        <v>60</v>
      </c>
      <c r="F20" s="3">
        <v>3.0</v>
      </c>
    </row>
    <row r="21">
      <c r="A21" s="3" t="s">
        <v>8</v>
      </c>
      <c r="B21" s="3" t="s">
        <v>102</v>
      </c>
      <c r="C21" s="3" t="s">
        <v>103</v>
      </c>
      <c r="D21" s="3" t="s">
        <v>67</v>
      </c>
      <c r="E21" s="3" t="s">
        <v>60</v>
      </c>
      <c r="F21" s="3">
        <v>2.0</v>
      </c>
    </row>
    <row r="22">
      <c r="A22" s="3" t="s">
        <v>8</v>
      </c>
      <c r="B22" s="3" t="s">
        <v>104</v>
      </c>
      <c r="C22" s="3" t="s">
        <v>105</v>
      </c>
      <c r="D22" s="3" t="s">
        <v>67</v>
      </c>
      <c r="E22" s="3" t="s">
        <v>60</v>
      </c>
      <c r="F22" s="3">
        <v>2.0</v>
      </c>
      <c r="G22" s="3" t="s">
        <v>106</v>
      </c>
    </row>
    <row r="23">
      <c r="A23" s="3" t="s">
        <v>8</v>
      </c>
      <c r="B23" s="3" t="s">
        <v>107</v>
      </c>
      <c r="C23" s="3" t="s">
        <v>108</v>
      </c>
      <c r="D23" s="3" t="s">
        <v>67</v>
      </c>
      <c r="E23" s="3" t="s">
        <v>60</v>
      </c>
      <c r="F23" s="3">
        <v>3.0</v>
      </c>
    </row>
    <row r="24">
      <c r="A24" s="3" t="s">
        <v>109</v>
      </c>
      <c r="B24" s="3" t="s">
        <v>110</v>
      </c>
      <c r="C24" s="3">
        <v>2.5</v>
      </c>
      <c r="E24" s="3" t="s">
        <v>111</v>
      </c>
      <c r="F24" s="3">
        <v>5.0</v>
      </c>
      <c r="G24" s="9" t="s">
        <v>112</v>
      </c>
    </row>
    <row r="25">
      <c r="A25" s="3" t="s">
        <v>113</v>
      </c>
      <c r="B25" s="3" t="s">
        <v>114</v>
      </c>
      <c r="C25" s="3">
        <v>3.0</v>
      </c>
      <c r="E25" s="3" t="s">
        <v>115</v>
      </c>
      <c r="F25" s="3">
        <v>5.0</v>
      </c>
      <c r="G25" s="9" t="s">
        <v>116</v>
      </c>
    </row>
  </sheetData>
  <hyperlinks>
    <hyperlink r:id="rId1" ref="G24"/>
    <hyperlink r:id="rId2" ref="G25"/>
  </hyperlinks>
  <drawing r:id="rId3"/>
</worksheet>
</file>