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a\"/>
    </mc:Choice>
  </mc:AlternateContent>
  <xr:revisionPtr revIDLastSave="0" documentId="13_ncr:1_{FE0D1978-F51A-4108-A223-7338E0C863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4" r:id="rId1"/>
    <sheet name="工作表1" sheetId="1" r:id="rId2"/>
    <sheet name="工作表2" sheetId="2" r:id="rId3"/>
    <sheet name="工作表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4" i="4" l="1"/>
  <c r="AN34" i="4"/>
  <c r="AM34" i="4"/>
  <c r="AK34" i="4"/>
  <c r="AI34" i="4"/>
  <c r="AD34" i="4"/>
  <c r="W34" i="4"/>
  <c r="V34" i="4"/>
  <c r="U34" i="4"/>
  <c r="S34" i="4"/>
  <c r="Q34" i="4"/>
  <c r="G34" i="4"/>
  <c r="F34" i="4"/>
  <c r="E34" i="4"/>
  <c r="G34" i="1"/>
  <c r="F34" i="1"/>
  <c r="E34" i="1"/>
</calcChain>
</file>

<file path=xl/sharedStrings.xml><?xml version="1.0" encoding="utf-8"?>
<sst xmlns="http://schemas.openxmlformats.org/spreadsheetml/2006/main" count="494" uniqueCount="130">
  <si>
    <t>信義</t>
  </si>
  <si>
    <t>北投</t>
  </si>
  <si>
    <t>士林</t>
  </si>
  <si>
    <t>大安</t>
  </si>
  <si>
    <t>中山</t>
  </si>
  <si>
    <t>內湖</t>
  </si>
  <si>
    <t>文山</t>
  </si>
  <si>
    <t>南港</t>
  </si>
  <si>
    <t>吳興街底靠山腳及坑溝之山坡聚落</t>
  </si>
  <si>
    <t>聯勤技術訓練中心左側兩系谷溝沿線舊山坡聚落</t>
  </si>
  <si>
    <t>貴子坑溪水磨坑溪匯流口上游山坡聚落</t>
  </si>
  <si>
    <t>幽雅路杏林巷曹洞寺附近山坡聚落</t>
  </si>
  <si>
    <t>仰德大道復興橋山坡聚落</t>
  </si>
  <si>
    <t>景興路仙跡岩下方紫範宮一帶山坡聚落</t>
  </si>
  <si>
    <t>成福路底北興宮附近山坡聚落</t>
  </si>
  <si>
    <t>松山路底福德街51巷山坡聚落</t>
  </si>
  <si>
    <t>松山路650巷15弄南側山坡聚落</t>
  </si>
  <si>
    <t>和平東路三段435巷29弄山坡聚落</t>
  </si>
  <si>
    <t>虎林街272巷山坡聚落</t>
  </si>
  <si>
    <t>臥龍街427巷及395巷23弄附近山坡聚落</t>
  </si>
  <si>
    <t>臥龍街427巷5弄南側至427巷6,7弄間山坡聚落</t>
  </si>
  <si>
    <t>中社路1段9巷翠山莊</t>
  </si>
  <si>
    <t>臨溪路74巷及100巷山坡聚落</t>
  </si>
  <si>
    <t>中山北路5段復興電台後方山坡聚落</t>
  </si>
  <si>
    <t>臥龍街426巷及臥龍街380至418號山坡聚落</t>
  </si>
  <si>
    <t>臥龍街436巷捷運線東側山坡聚落</t>
  </si>
  <si>
    <t>臥龍街436巷捷運線西側山坡聚落</t>
  </si>
  <si>
    <t>通北街118巷及146巷山坡聚落</t>
  </si>
  <si>
    <t>內湖路一段47巷西側及內湖路一段39巷東側(靠劍南路下方)山坡聚落</t>
  </si>
  <si>
    <t>中南街134巷及168巷一帶山坡聚落</t>
  </si>
  <si>
    <t>舊莊街2段156號後側﹑160號附近及306巷1號山坡聚落</t>
  </si>
  <si>
    <t>臥龍街379巷對面山坡聚落</t>
  </si>
  <si>
    <t>木柵路5段象頭埔山坡聚落</t>
  </si>
  <si>
    <t>吳興街600巷55弄對面山坡聚落</t>
  </si>
  <si>
    <t>研究院路4段下寮橋北側山坡聚落</t>
  </si>
  <si>
    <t>已拆遷</t>
  </si>
  <si>
    <t>解除列管</t>
  </si>
  <si>
    <t>建物門牌</t>
    <phoneticPr fontId="1" type="noConversion"/>
  </si>
  <si>
    <t>戶數</t>
    <phoneticPr fontId="1" type="noConversion"/>
  </si>
  <si>
    <t>設籍人數</t>
    <phoneticPr fontId="1" type="noConversion"/>
  </si>
  <si>
    <t>北安路501巷、689巷及自強隧道南洞口東側雞南山沿山腳一帶山坡聚落</t>
    <phoneticPr fontId="1" type="noConversion"/>
  </si>
  <si>
    <t>信義路5段150巷342弄東側(慈惠堂)附近山坡聚落</t>
    <phoneticPr fontId="1" type="noConversion"/>
  </si>
  <si>
    <t>基隆路3段155巷176弄東側山坡聚落</t>
  </si>
  <si>
    <t>聚落數量</t>
    <phoneticPr fontId="1" type="noConversion"/>
  </si>
  <si>
    <t>89年</t>
    <phoneticPr fontId="1" type="noConversion"/>
  </si>
  <si>
    <t>108年</t>
    <phoneticPr fontId="1" type="noConversion"/>
  </si>
  <si>
    <t>93年7月</t>
    <phoneticPr fontId="1" type="noConversion"/>
  </si>
  <si>
    <t>90年12月</t>
    <phoneticPr fontId="1" type="noConversion"/>
  </si>
  <si>
    <t>90年4月</t>
    <phoneticPr fontId="1" type="noConversion"/>
  </si>
  <si>
    <t>90年1月</t>
    <phoneticPr fontId="1" type="noConversion"/>
  </si>
  <si>
    <t>110年</t>
    <phoneticPr fontId="1" type="noConversion"/>
  </si>
  <si>
    <t>109年</t>
    <phoneticPr fontId="1" type="noConversion"/>
  </si>
  <si>
    <t>有</t>
    <phoneticPr fontId="1" type="noConversion"/>
  </si>
  <si>
    <t>否</t>
    <phoneticPr fontId="1" type="noConversion"/>
  </si>
  <si>
    <t>25.012950344387896, 121.56562655764826</t>
  </si>
  <si>
    <t>25.016733235216986, 121.57161776252829</t>
  </si>
  <si>
    <t>25.021978697620295, 121.57858621443063</t>
  </si>
  <si>
    <t>25.153345362633168, 121.49029958358798</t>
  </si>
  <si>
    <t>25.084939946055922, 121.53619955146205</t>
  </si>
  <si>
    <t>25.0948594799836, 121.54945554947682</t>
  </si>
  <si>
    <t>25.034635668103316, 121.57847009052146</t>
  </si>
  <si>
    <t>25.014207804181172, 121.56211206274585</t>
  </si>
  <si>
    <t>25.013119504883623, 121.56006477310991</t>
  </si>
  <si>
    <t>25.02573281716433, 121.57251946139283</t>
  </si>
  <si>
    <t>24.99031931127121, 121.54336464150221</t>
  </si>
  <si>
    <t>25.051977449090458, 121.61336417938861</t>
  </si>
  <si>
    <t>25.014964946431885, 121.56005927705192</t>
  </si>
  <si>
    <t>25.0019002891185, 121.58995532716162</t>
  </si>
  <si>
    <t>25.03666035870078, 121.59061430049454</t>
  </si>
  <si>
    <t>是</t>
    <phoneticPr fontId="1" type="noConversion"/>
  </si>
  <si>
    <t>局部崩塌</t>
    <phoneticPr fontId="1" type="noConversion"/>
  </si>
  <si>
    <t>土石流潛勢溪流谷口地帶</t>
    <phoneticPr fontId="1" type="noConversion"/>
  </si>
  <si>
    <t>25.020975499642187, 121.56063729066821</t>
    <phoneticPr fontId="1" type="noConversion"/>
  </si>
  <si>
    <t>25.016623886721, 121.56179106018914</t>
    <phoneticPr fontId="1" type="noConversion"/>
  </si>
  <si>
    <t>25.01225331292925, 121.56454555998302</t>
    <phoneticPr fontId="1" type="noConversion"/>
  </si>
  <si>
    <t>25.14933972649104, 121.49376075861636</t>
    <phoneticPr fontId="1" type="noConversion"/>
  </si>
  <si>
    <t xml:space="preserve"> 25.011734855364086, 121.5610626244035 </t>
    <phoneticPr fontId="1" type="noConversion"/>
  </si>
  <si>
    <t>25.08742593957845, 121.55832221721033</t>
    <phoneticPr fontId="1" type="noConversion"/>
  </si>
  <si>
    <t>25.034864242598374, 121.62883193930624</t>
    <phoneticPr fontId="1" type="noConversion"/>
  </si>
  <si>
    <t>25.012961100282865, 121.54855758180983</t>
    <phoneticPr fontId="1" type="noConversion"/>
  </si>
  <si>
    <t>1.106年虎林街272巷2-46號前下陷
2.105年虎林街272巷2-18號地質掏空
3.102年虎林街272巷2-32號崩塌下陷"</t>
    <phoneticPr fontId="1" type="noConversion"/>
  </si>
  <si>
    <t>1.109年和平東路三段627巷65號後方樓梯下掏空
2.106年和平東路三段627巷21號邊坡土石崩塌
3.106年和平東路三段627巷51弄29號通道掏空</t>
  </si>
  <si>
    <t>1.102年吳興街600巷98弄20-1號邊坡崩塌</t>
  </si>
  <si>
    <t>1.109年和平東路三段576號民宅後方土石崩落
2.108年和平東路三段606巷5號下邊坡崩塌</t>
    <phoneticPr fontId="1" type="noConversion"/>
  </si>
  <si>
    <t>1.106年信義路五段150巷485-3號旁掏空處理</t>
  </si>
  <si>
    <t>1.107年景興路275巷16號住宅後方落石</t>
  </si>
  <si>
    <t>1.109年中南街168巷1號後側邊坡土石滑落</t>
  </si>
  <si>
    <t>1.109年信義路五段150巷50號後方山坡地土石滑落</t>
  </si>
  <si>
    <t>25.03609668126509, 121.5810781427746</t>
  </si>
  <si>
    <t>25.031817344534005, 121.57937424004398</t>
  </si>
  <si>
    <t>25.086466787516127, 121.55128539362478</t>
  </si>
  <si>
    <t>25.01993731531472, 121.57104312690147</t>
  </si>
  <si>
    <t>25.01950913188209, 121.59439344672515</t>
  </si>
  <si>
    <t>吳興街583巷117弄山坡聚落</t>
    <phoneticPr fontId="1" type="noConversion"/>
  </si>
  <si>
    <t>1.109年通北街118巷42弄22號後方土方崩落
2.106年通北街118巷68弄28-1號後方土石崩落
3.106年通北街118巷山坡聚落巷道破洞</t>
    <phoneticPr fontId="1" type="noConversion"/>
  </si>
  <si>
    <t>1.局部崩塌/土石流潛勢溪流谷口地帶
2.82年05月30日瑞伯颱風 土石流</t>
    <phoneticPr fontId="1" type="noConversion"/>
  </si>
  <si>
    <t>監測中</t>
    <phoneticPr fontId="1" type="noConversion"/>
  </si>
  <si>
    <t>無</t>
    <phoneticPr fontId="1" type="noConversion"/>
  </si>
  <si>
    <t>有</t>
    <phoneticPr fontId="1" type="noConversion"/>
  </si>
  <si>
    <t>無</t>
    <phoneticPr fontId="1" type="noConversion"/>
  </si>
  <si>
    <t>有</t>
    <phoneticPr fontId="1" type="noConversion"/>
  </si>
  <si>
    <t>32</t>
    <phoneticPr fontId="1" type="noConversion"/>
  </si>
  <si>
    <t>NO.</t>
    <phoneticPr fontId="1" type="noConversion"/>
  </si>
  <si>
    <t>AREA</t>
    <phoneticPr fontId="1" type="noConversion"/>
  </si>
  <si>
    <t>LOU</t>
    <phoneticPr fontId="1" type="noConversion"/>
  </si>
  <si>
    <t>DOWN</t>
    <phoneticPr fontId="1" type="noConversion"/>
  </si>
  <si>
    <t>Buildingnumber</t>
    <phoneticPr fontId="1" type="noConversion"/>
  </si>
  <si>
    <t>households</t>
    <phoneticPr fontId="1" type="noConversion"/>
  </si>
  <si>
    <t>persons</t>
    <phoneticPr fontId="1" type="noConversion"/>
  </si>
  <si>
    <t>coordinates</t>
    <phoneticPr fontId="1" type="noConversion"/>
  </si>
  <si>
    <t>historicaldisaster</t>
    <phoneticPr fontId="1" type="noConversion"/>
  </si>
  <si>
    <t>monitoring</t>
    <phoneticPr fontId="1" type="noConversion"/>
  </si>
  <si>
    <t>abnormal</t>
  </si>
  <si>
    <t>downhill slope</t>
    <phoneticPr fontId="1" type="noConversion"/>
  </si>
  <si>
    <t>sensitivearea</t>
    <phoneticPr fontId="1" type="noConversion"/>
  </si>
  <si>
    <t>disaster</t>
    <phoneticPr fontId="1" type="noConversion"/>
  </si>
  <si>
    <t>1</t>
    <phoneticPr fontId="1" type="noConversion"/>
  </si>
  <si>
    <t>0</t>
    <phoneticPr fontId="1" type="noConversion"/>
  </si>
  <si>
    <t>downhillslope</t>
    <phoneticPr fontId="1" type="noConversion"/>
  </si>
  <si>
    <t>邏輯式回歸</t>
    <phoneticPr fontId="1" type="noConversion"/>
  </si>
  <si>
    <t>線性回歸</t>
    <phoneticPr fontId="1" type="noConversion"/>
  </si>
  <si>
    <t>類神經網路</t>
    <phoneticPr fontId="1" type="noConversion"/>
  </si>
  <si>
    <t>近鄰算法</t>
  </si>
  <si>
    <t xml:space="preserve"> SVC #支持向量機</t>
  </si>
  <si>
    <t>類神經網路mlp分類器</t>
  </si>
  <si>
    <t>5個變數</t>
    <phoneticPr fontId="1" type="noConversion"/>
  </si>
  <si>
    <t>隨機森林</t>
  </si>
  <si>
    <t>決策樹</t>
    <phoneticPr fontId="1" type="noConversion"/>
  </si>
  <si>
    <t>8個變數</t>
    <phoneticPr fontId="1" type="noConversion"/>
  </si>
  <si>
    <t>全為變數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</si>
</sst>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Courier New"/>
      <family val="3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11" fontId="4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36426675552676E-2"/>
          <c:y val="0.10894666969676657"/>
          <c:w val="0.87152384775190617"/>
          <c:h val="0.838134584164612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test!$AU$4</c:f>
              <c:strCache>
                <c:ptCount val="1"/>
                <c:pt idx="0">
                  <c:v>聚落數量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test!$AT$5:$AT$12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test!$AU$5:$AU$12</c:f>
              <c:numCache>
                <c:formatCode>General</c:formatCode>
                <c:ptCount val="8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3-4CB4-B44A-62D1BC38EEFF}"/>
            </c:ext>
          </c:extLst>
        </c:ser>
        <c:ser>
          <c:idx val="1"/>
          <c:order val="1"/>
          <c:tx>
            <c:strRef>
              <c:f>test!$AV$4</c:f>
              <c:strCache>
                <c:ptCount val="1"/>
                <c:pt idx="0">
                  <c:v>建物門牌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test!$AT$5:$AT$12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test!$AV$5:$AV$12</c:f>
              <c:numCache>
                <c:formatCode>General</c:formatCode>
                <c:ptCount val="8"/>
                <c:pt idx="0">
                  <c:v>620</c:v>
                </c:pt>
                <c:pt idx="1">
                  <c:v>587</c:v>
                </c:pt>
                <c:pt idx="2">
                  <c:v>549</c:v>
                </c:pt>
                <c:pt idx="3">
                  <c:v>549</c:v>
                </c:pt>
                <c:pt idx="4">
                  <c:v>510</c:v>
                </c:pt>
                <c:pt idx="5">
                  <c:v>510</c:v>
                </c:pt>
                <c:pt idx="6">
                  <c:v>510</c:v>
                </c:pt>
                <c:pt idx="7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3-4CB4-B44A-62D1BC38EEFF}"/>
            </c:ext>
          </c:extLst>
        </c:ser>
        <c:ser>
          <c:idx val="2"/>
          <c:order val="2"/>
          <c:tx>
            <c:strRef>
              <c:f>test!$AW$4</c:f>
              <c:strCache>
                <c:ptCount val="1"/>
                <c:pt idx="0">
                  <c:v>戶數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test!$AT$5:$AT$12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test!$AW$5:$AW$12</c:f>
              <c:numCache>
                <c:formatCode>General</c:formatCode>
                <c:ptCount val="8"/>
                <c:pt idx="0">
                  <c:v>826</c:v>
                </c:pt>
                <c:pt idx="1">
                  <c:v>788</c:v>
                </c:pt>
                <c:pt idx="2">
                  <c:v>723</c:v>
                </c:pt>
                <c:pt idx="3">
                  <c:v>654</c:v>
                </c:pt>
                <c:pt idx="4">
                  <c:v>573</c:v>
                </c:pt>
                <c:pt idx="5">
                  <c:v>573</c:v>
                </c:pt>
                <c:pt idx="6">
                  <c:v>573</c:v>
                </c:pt>
                <c:pt idx="7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63-4CB4-B44A-62D1BC38EEFF}"/>
            </c:ext>
          </c:extLst>
        </c:ser>
        <c:ser>
          <c:idx val="3"/>
          <c:order val="3"/>
          <c:tx>
            <c:strRef>
              <c:f>test!$AX$4</c:f>
              <c:strCache>
                <c:ptCount val="1"/>
                <c:pt idx="0">
                  <c:v>設籍人數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test!$AT$5:$AT$12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test!$AX$5:$AX$12</c:f>
              <c:numCache>
                <c:formatCode>General</c:formatCode>
                <c:ptCount val="8"/>
                <c:pt idx="0">
                  <c:v>2297</c:v>
                </c:pt>
                <c:pt idx="1">
                  <c:v>2183</c:v>
                </c:pt>
                <c:pt idx="2">
                  <c:v>2013</c:v>
                </c:pt>
                <c:pt idx="3">
                  <c:v>1833</c:v>
                </c:pt>
                <c:pt idx="4">
                  <c:v>1624</c:v>
                </c:pt>
                <c:pt idx="5">
                  <c:v>1624</c:v>
                </c:pt>
                <c:pt idx="6">
                  <c:v>1624</c:v>
                </c:pt>
                <c:pt idx="7">
                  <c:v>1624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63-4CB4-B44A-62D1BC38EE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7969024"/>
        <c:axId val="68182592"/>
      </c:barChart>
      <c:catAx>
        <c:axId val="10796902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68182592"/>
        <c:crosses val="autoZero"/>
        <c:auto val="1"/>
        <c:lblAlgn val="ctr"/>
        <c:lblOffset val="100"/>
        <c:noMultiLvlLbl val="0"/>
      </c:catAx>
      <c:valAx>
        <c:axId val="681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9690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/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36426675552676E-2"/>
          <c:y val="0.10894666969676657"/>
          <c:w val="0.87152384775190617"/>
          <c:h val="0.838134584164612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工作表1!$Q$4</c:f>
              <c:strCache>
                <c:ptCount val="1"/>
                <c:pt idx="0">
                  <c:v>聚落數量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工作表1!$P$5:$P$12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工作表1!$Q$5:$Q$12</c:f>
              <c:numCache>
                <c:formatCode>General</c:formatCode>
                <c:ptCount val="8"/>
                <c:pt idx="0">
                  <c:v>32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28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2-400C-9373-57BAE754EE02}"/>
            </c:ext>
          </c:extLst>
        </c:ser>
        <c:ser>
          <c:idx val="1"/>
          <c:order val="1"/>
          <c:tx>
            <c:strRef>
              <c:f>工作表1!$R$4</c:f>
              <c:strCache>
                <c:ptCount val="1"/>
                <c:pt idx="0">
                  <c:v>建物門牌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工作表1!$P$5:$P$12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工作表1!$R$5:$R$12</c:f>
              <c:numCache>
                <c:formatCode>General</c:formatCode>
                <c:ptCount val="8"/>
                <c:pt idx="0">
                  <c:v>620</c:v>
                </c:pt>
                <c:pt idx="1">
                  <c:v>587</c:v>
                </c:pt>
                <c:pt idx="2">
                  <c:v>549</c:v>
                </c:pt>
                <c:pt idx="3">
                  <c:v>549</c:v>
                </c:pt>
                <c:pt idx="4">
                  <c:v>510</c:v>
                </c:pt>
                <c:pt idx="5">
                  <c:v>510</c:v>
                </c:pt>
                <c:pt idx="6">
                  <c:v>510</c:v>
                </c:pt>
                <c:pt idx="7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2-400C-9373-57BAE754EE02}"/>
            </c:ext>
          </c:extLst>
        </c:ser>
        <c:ser>
          <c:idx val="2"/>
          <c:order val="2"/>
          <c:tx>
            <c:strRef>
              <c:f>工作表1!$S$4</c:f>
              <c:strCache>
                <c:ptCount val="1"/>
                <c:pt idx="0">
                  <c:v>戶數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工作表1!$P$5:$P$12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工作表1!$S$5:$S$12</c:f>
              <c:numCache>
                <c:formatCode>General</c:formatCode>
                <c:ptCount val="8"/>
                <c:pt idx="0">
                  <c:v>826</c:v>
                </c:pt>
                <c:pt idx="1">
                  <c:v>788</c:v>
                </c:pt>
                <c:pt idx="2">
                  <c:v>723</c:v>
                </c:pt>
                <c:pt idx="3">
                  <c:v>654</c:v>
                </c:pt>
                <c:pt idx="4">
                  <c:v>573</c:v>
                </c:pt>
                <c:pt idx="5">
                  <c:v>573</c:v>
                </c:pt>
                <c:pt idx="6">
                  <c:v>573</c:v>
                </c:pt>
                <c:pt idx="7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C2-400C-9373-57BAE754EE02}"/>
            </c:ext>
          </c:extLst>
        </c:ser>
        <c:ser>
          <c:idx val="3"/>
          <c:order val="3"/>
          <c:tx>
            <c:strRef>
              <c:f>工作表1!$T$4</c:f>
              <c:strCache>
                <c:ptCount val="1"/>
                <c:pt idx="0">
                  <c:v>設籍人數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工作表1!$P$5:$P$12</c:f>
              <c:strCache>
                <c:ptCount val="8"/>
                <c:pt idx="0">
                  <c:v>89年</c:v>
                </c:pt>
                <c:pt idx="1">
                  <c:v>90年1月</c:v>
                </c:pt>
                <c:pt idx="2">
                  <c:v>90年4月</c:v>
                </c:pt>
                <c:pt idx="3">
                  <c:v>90年12月</c:v>
                </c:pt>
                <c:pt idx="4">
                  <c:v>93年7月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工作表1!$T$5:$T$12</c:f>
              <c:numCache>
                <c:formatCode>General</c:formatCode>
                <c:ptCount val="8"/>
                <c:pt idx="0">
                  <c:v>2297</c:v>
                </c:pt>
                <c:pt idx="1">
                  <c:v>2183</c:v>
                </c:pt>
                <c:pt idx="2">
                  <c:v>2013</c:v>
                </c:pt>
                <c:pt idx="3">
                  <c:v>1833</c:v>
                </c:pt>
                <c:pt idx="4">
                  <c:v>1624</c:v>
                </c:pt>
                <c:pt idx="5">
                  <c:v>1624</c:v>
                </c:pt>
                <c:pt idx="6">
                  <c:v>1624</c:v>
                </c:pt>
                <c:pt idx="7">
                  <c:v>1624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C2-400C-9373-57BAE754EE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7969024"/>
        <c:axId val="68182592"/>
      </c:barChart>
      <c:catAx>
        <c:axId val="10796902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68182592"/>
        <c:crosses val="autoZero"/>
        <c:auto val="1"/>
        <c:lblAlgn val="ctr"/>
        <c:lblOffset val="100"/>
        <c:noMultiLvlLbl val="0"/>
      </c:catAx>
      <c:valAx>
        <c:axId val="681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796902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200"/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394605</xdr:colOff>
      <xdr:row>36</xdr:row>
      <xdr:rowOff>73480</xdr:rowOff>
    </xdr:from>
    <xdr:to>
      <xdr:col>5</xdr:col>
      <xdr:colOff>707570</xdr:colOff>
      <xdr:row>60</xdr:row>
      <xdr:rowOff>68036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58203E0-0E34-43C3-B52D-9EDDCBF02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394605</xdr:colOff>
      <xdr:row>36</xdr:row>
      <xdr:rowOff>73480</xdr:rowOff>
    </xdr:from>
    <xdr:to>
      <xdr:col>5</xdr:col>
      <xdr:colOff>707570</xdr:colOff>
      <xdr:row>60</xdr:row>
      <xdr:rowOff>68036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50AE-A088-43CF-9DF5-39C4E8533CA1}">
  <dimension ref="A1:AX34"/>
  <sheetViews>
    <sheetView tabSelected="1" topLeftCell="F1" zoomScaleNormal="100" workbookViewId="0">
      <selection activeCell="AO35" sqref="AO35"/>
    </sheetView>
  </sheetViews>
  <sheetFormatPr defaultRowHeight="17"/>
  <cols>
    <col min="1" max="1" width="9.90625" customWidth="1"/>
    <col min="3" max="3" width="73.36328125" customWidth="1"/>
    <col min="4" max="4" width="9.81640625" customWidth="1"/>
    <col min="5" max="5" width="14.81640625" customWidth="1"/>
    <col min="6" max="6" width="13.6328125" customWidth="1"/>
    <col min="7" max="7" width="11.453125" customWidth="1"/>
    <col min="8" max="8" width="41.54296875" style="1" customWidth="1"/>
    <col min="9" max="9" width="15.6328125" style="24" customWidth="1"/>
    <col min="10" max="10" width="43.453125" customWidth="1"/>
    <col min="11" max="11" width="13.54296875" customWidth="1"/>
    <col min="12" max="12" width="14.1796875" customWidth="1"/>
    <col min="13" max="13" width="13" customWidth="1"/>
    <col min="14" max="15" width="13.7265625" customWidth="1"/>
    <col min="16" max="16" width="14.453125" customWidth="1"/>
    <col min="17" max="21" width="13.7265625" customWidth="1"/>
    <col min="22" max="22" width="18" customWidth="1"/>
    <col min="23" max="23" width="22.453125" customWidth="1"/>
    <col min="24" max="24" width="8.26953125" style="28" customWidth="1"/>
    <col min="25" max="25" width="22.453125" customWidth="1"/>
    <col min="26" max="26" width="15.81640625" customWidth="1"/>
    <col min="27" max="27" width="16.7265625" customWidth="1"/>
    <col min="28" max="28" width="18.6328125" customWidth="1"/>
    <col min="29" max="29" width="17.7265625" customWidth="1"/>
    <col min="30" max="30" width="12.90625" customWidth="1"/>
    <col min="31" max="31" width="20.54296875" customWidth="1"/>
    <col min="32" max="32" width="23.08984375" customWidth="1"/>
    <col min="33" max="39" width="12.90625" customWidth="1"/>
    <col min="40" max="40" width="16.26953125" customWidth="1"/>
    <col min="41" max="44" width="12.90625" customWidth="1"/>
    <col min="45" max="45" width="15.54296875" customWidth="1"/>
  </cols>
  <sheetData>
    <row r="1" spans="1:50" s="1" customForma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1" t="s">
        <v>110</v>
      </c>
      <c r="J1" s="2" t="s">
        <v>115</v>
      </c>
      <c r="K1" s="2" t="s">
        <v>111</v>
      </c>
      <c r="L1" s="2" t="s">
        <v>112</v>
      </c>
      <c r="M1" s="2" t="s">
        <v>118</v>
      </c>
      <c r="N1" s="2" t="s">
        <v>114</v>
      </c>
      <c r="O1" s="27" t="s">
        <v>128</v>
      </c>
      <c r="P1" s="25" t="s">
        <v>127</v>
      </c>
      <c r="Q1" s="25" t="s">
        <v>119</v>
      </c>
      <c r="R1" s="25" t="s">
        <v>120</v>
      </c>
      <c r="S1" s="25" t="s">
        <v>121</v>
      </c>
      <c r="T1" s="25" t="s">
        <v>126</v>
      </c>
      <c r="U1" s="25" t="s">
        <v>122</v>
      </c>
      <c r="V1" s="1" t="s">
        <v>123</v>
      </c>
      <c r="W1" s="25" t="s">
        <v>124</v>
      </c>
      <c r="X1" s="27" t="s">
        <v>125</v>
      </c>
      <c r="Y1" s="25" t="s">
        <v>127</v>
      </c>
      <c r="Z1" s="25" t="s">
        <v>119</v>
      </c>
      <c r="AA1" s="25" t="s">
        <v>120</v>
      </c>
      <c r="AB1" s="25" t="s">
        <v>121</v>
      </c>
      <c r="AC1" s="25" t="s">
        <v>126</v>
      </c>
      <c r="AD1" s="25" t="s">
        <v>122</v>
      </c>
      <c r="AE1" s="1" t="s">
        <v>123</v>
      </c>
      <c r="AF1" s="25" t="s">
        <v>124</v>
      </c>
      <c r="AG1" s="27" t="s">
        <v>129</v>
      </c>
      <c r="AH1" s="25" t="s">
        <v>127</v>
      </c>
      <c r="AI1" s="25" t="s">
        <v>119</v>
      </c>
      <c r="AJ1" s="25" t="s">
        <v>120</v>
      </c>
      <c r="AK1" s="25" t="s">
        <v>121</v>
      </c>
      <c r="AL1" s="25" t="s">
        <v>126</v>
      </c>
      <c r="AM1" s="25" t="s">
        <v>122</v>
      </c>
      <c r="AN1" s="1" t="s">
        <v>123</v>
      </c>
      <c r="AO1" s="25" t="s">
        <v>124</v>
      </c>
      <c r="AP1" s="25"/>
      <c r="AQ1" s="25"/>
      <c r="AR1" s="25"/>
    </row>
    <row r="2" spans="1:50">
      <c r="A2" s="4">
        <v>1</v>
      </c>
      <c r="B2" s="4" t="s">
        <v>0</v>
      </c>
      <c r="C2" s="4" t="s">
        <v>15</v>
      </c>
      <c r="D2" s="4">
        <v>0</v>
      </c>
      <c r="E2" s="4">
        <v>46</v>
      </c>
      <c r="F2" s="4">
        <v>65</v>
      </c>
      <c r="G2" s="4">
        <v>170</v>
      </c>
      <c r="H2" s="9" t="s">
        <v>88</v>
      </c>
      <c r="I2" s="22" t="s">
        <v>116</v>
      </c>
      <c r="J2" s="8" t="s">
        <v>70</v>
      </c>
      <c r="K2" s="2">
        <v>1</v>
      </c>
      <c r="L2" s="2">
        <v>1</v>
      </c>
      <c r="M2" s="2">
        <v>0</v>
      </c>
      <c r="N2" s="2">
        <v>1</v>
      </c>
      <c r="O2" s="25"/>
      <c r="P2" s="25"/>
      <c r="Q2" s="25">
        <v>0</v>
      </c>
      <c r="R2" s="26">
        <v>1.55431223E-15</v>
      </c>
      <c r="S2" s="25">
        <v>0</v>
      </c>
      <c r="T2" s="25"/>
      <c r="U2" s="27">
        <v>1</v>
      </c>
      <c r="V2" s="27">
        <v>1</v>
      </c>
      <c r="W2" s="25">
        <v>0</v>
      </c>
      <c r="X2" s="27"/>
      <c r="Y2" s="25"/>
      <c r="Z2" s="25">
        <v>0</v>
      </c>
      <c r="AA2" s="25"/>
      <c r="AB2" s="25">
        <v>0</v>
      </c>
      <c r="AC2" s="25"/>
      <c r="AD2" s="27">
        <v>1</v>
      </c>
      <c r="AE2" s="25">
        <v>0</v>
      </c>
      <c r="AF2" s="25">
        <v>0</v>
      </c>
      <c r="AG2" s="25"/>
      <c r="AH2" s="25"/>
      <c r="AI2" s="27">
        <v>1</v>
      </c>
      <c r="AJ2" s="25"/>
      <c r="AK2" s="25">
        <v>0</v>
      </c>
      <c r="AL2" s="25"/>
      <c r="AM2" s="27">
        <v>1</v>
      </c>
      <c r="AN2" s="27">
        <v>1</v>
      </c>
      <c r="AO2" s="27">
        <v>1</v>
      </c>
      <c r="AP2" s="25"/>
      <c r="AQ2" s="25"/>
      <c r="AR2" s="25"/>
    </row>
    <row r="3" spans="1:50">
      <c r="A3" s="4">
        <v>2</v>
      </c>
      <c r="B3" s="4" t="s">
        <v>0</v>
      </c>
      <c r="C3" s="4" t="s">
        <v>16</v>
      </c>
      <c r="D3" s="4">
        <v>0</v>
      </c>
      <c r="E3" s="4">
        <v>119</v>
      </c>
      <c r="F3" s="4">
        <v>209</v>
      </c>
      <c r="G3" s="4">
        <v>597</v>
      </c>
      <c r="H3" s="9" t="s">
        <v>89</v>
      </c>
      <c r="I3" s="22" t="s">
        <v>116</v>
      </c>
      <c r="J3" s="8" t="s">
        <v>71</v>
      </c>
      <c r="K3" s="2">
        <v>1</v>
      </c>
      <c r="L3" s="2">
        <v>1</v>
      </c>
      <c r="M3" s="2">
        <v>0</v>
      </c>
      <c r="N3" s="2">
        <v>1</v>
      </c>
      <c r="O3" s="25"/>
      <c r="P3" s="25"/>
      <c r="Q3" s="25">
        <v>0</v>
      </c>
      <c r="R3" s="26">
        <v>7.3274719599999996E-15</v>
      </c>
      <c r="S3" s="25">
        <v>0</v>
      </c>
      <c r="T3" s="25"/>
      <c r="U3" s="25">
        <v>0</v>
      </c>
      <c r="V3" s="25">
        <v>0</v>
      </c>
      <c r="W3" s="25">
        <v>0</v>
      </c>
      <c r="X3" s="27"/>
      <c r="Y3" s="25"/>
      <c r="Z3" s="25">
        <v>0</v>
      </c>
      <c r="AA3" s="25"/>
      <c r="AB3" s="25">
        <v>0</v>
      </c>
      <c r="AC3" s="25"/>
      <c r="AD3" s="27">
        <v>1</v>
      </c>
      <c r="AE3" s="25">
        <v>0</v>
      </c>
      <c r="AF3" s="25">
        <v>0</v>
      </c>
      <c r="AG3" s="25"/>
      <c r="AH3" s="25"/>
      <c r="AI3" s="25">
        <v>0</v>
      </c>
      <c r="AJ3" s="25"/>
      <c r="AK3" s="25">
        <v>0</v>
      </c>
      <c r="AL3" s="25"/>
      <c r="AM3" s="25">
        <v>0</v>
      </c>
      <c r="AN3" s="25">
        <v>0</v>
      </c>
      <c r="AO3" s="25">
        <v>0</v>
      </c>
      <c r="AP3" s="25"/>
      <c r="AQ3" s="25"/>
      <c r="AR3" s="25"/>
    </row>
    <row r="4" spans="1:50">
      <c r="A4" s="19">
        <v>3</v>
      </c>
      <c r="B4" s="19" t="s">
        <v>0</v>
      </c>
      <c r="C4" s="19" t="s">
        <v>17</v>
      </c>
      <c r="D4" s="19">
        <v>1</v>
      </c>
      <c r="E4" s="19">
        <v>59</v>
      </c>
      <c r="F4" s="19">
        <v>1</v>
      </c>
      <c r="G4" s="19">
        <v>4</v>
      </c>
      <c r="H4" s="19" t="s">
        <v>72</v>
      </c>
      <c r="I4" s="21">
        <v>1</v>
      </c>
      <c r="J4" s="8" t="s">
        <v>70</v>
      </c>
      <c r="K4" s="2">
        <v>1</v>
      </c>
      <c r="L4" s="2">
        <v>0</v>
      </c>
      <c r="M4" s="2">
        <v>0</v>
      </c>
      <c r="N4" s="2">
        <v>0</v>
      </c>
      <c r="O4" s="25"/>
      <c r="P4" s="25"/>
      <c r="Q4" s="25">
        <v>1</v>
      </c>
      <c r="R4" s="25"/>
      <c r="S4" s="25">
        <v>1</v>
      </c>
      <c r="T4" s="25"/>
      <c r="U4" s="25">
        <v>1</v>
      </c>
      <c r="V4" s="25">
        <v>1</v>
      </c>
      <c r="W4" s="25">
        <v>1</v>
      </c>
      <c r="X4" s="27"/>
      <c r="Y4" s="25"/>
      <c r="Z4" s="25">
        <v>1</v>
      </c>
      <c r="AA4" s="25"/>
      <c r="AB4" s="25">
        <v>1</v>
      </c>
      <c r="AC4" s="25"/>
      <c r="AD4" s="25">
        <v>1</v>
      </c>
      <c r="AE4" s="25">
        <v>1</v>
      </c>
      <c r="AF4" s="25">
        <v>1</v>
      </c>
      <c r="AG4" s="25"/>
      <c r="AH4" s="25"/>
      <c r="AI4" s="25">
        <v>1</v>
      </c>
      <c r="AJ4" s="25"/>
      <c r="AK4" s="25">
        <v>1</v>
      </c>
      <c r="AL4" s="25"/>
      <c r="AM4" s="25">
        <v>1</v>
      </c>
      <c r="AN4" s="25">
        <v>1</v>
      </c>
      <c r="AO4" s="25">
        <v>1</v>
      </c>
      <c r="AP4" s="25"/>
      <c r="AQ4" s="25"/>
      <c r="AR4" s="25"/>
      <c r="AT4" s="1"/>
      <c r="AU4" s="1" t="s">
        <v>43</v>
      </c>
      <c r="AV4" s="1" t="s">
        <v>37</v>
      </c>
      <c r="AW4" s="1" t="s">
        <v>38</v>
      </c>
      <c r="AX4" s="1" t="s">
        <v>39</v>
      </c>
    </row>
    <row r="5" spans="1:50" ht="51">
      <c r="A5" s="19">
        <v>4</v>
      </c>
      <c r="B5" s="19" t="s">
        <v>0</v>
      </c>
      <c r="C5" s="19" t="s">
        <v>18</v>
      </c>
      <c r="D5" s="19">
        <v>1</v>
      </c>
      <c r="E5" s="19">
        <v>55</v>
      </c>
      <c r="F5" s="19">
        <v>12</v>
      </c>
      <c r="G5" s="19">
        <v>29</v>
      </c>
      <c r="H5" s="19" t="s">
        <v>60</v>
      </c>
      <c r="I5" s="21">
        <v>1</v>
      </c>
      <c r="J5" s="11" t="s">
        <v>80</v>
      </c>
      <c r="K5" s="2">
        <v>1</v>
      </c>
      <c r="L5" s="2">
        <v>0</v>
      </c>
      <c r="M5" s="2">
        <v>0</v>
      </c>
      <c r="N5" s="2">
        <v>0</v>
      </c>
      <c r="O5" s="25"/>
      <c r="P5" s="25"/>
      <c r="Q5" s="25">
        <v>1</v>
      </c>
      <c r="R5" s="25"/>
      <c r="S5" s="25">
        <v>1</v>
      </c>
      <c r="T5" s="25"/>
      <c r="U5" s="25">
        <v>1</v>
      </c>
      <c r="V5" s="25">
        <v>1</v>
      </c>
      <c r="W5" s="25">
        <v>1</v>
      </c>
      <c r="X5" s="27"/>
      <c r="Y5" s="25"/>
      <c r="Z5" s="25">
        <v>1</v>
      </c>
      <c r="AA5" s="25"/>
      <c r="AB5" s="25">
        <v>1</v>
      </c>
      <c r="AC5" s="25"/>
      <c r="AD5" s="25">
        <v>1</v>
      </c>
      <c r="AE5" s="25">
        <v>1</v>
      </c>
      <c r="AF5" s="25">
        <v>1</v>
      </c>
      <c r="AG5" s="25"/>
      <c r="AH5" s="25"/>
      <c r="AI5" s="25">
        <v>1</v>
      </c>
      <c r="AJ5" s="25"/>
      <c r="AK5" s="25">
        <v>1</v>
      </c>
      <c r="AL5" s="25"/>
      <c r="AM5" s="25">
        <v>1</v>
      </c>
      <c r="AN5" s="25">
        <v>1</v>
      </c>
      <c r="AO5" s="25">
        <v>1</v>
      </c>
      <c r="AP5" s="25"/>
      <c r="AQ5" s="25"/>
      <c r="AR5" s="25"/>
      <c r="AT5" s="1" t="s">
        <v>44</v>
      </c>
      <c r="AU5" s="1">
        <v>32</v>
      </c>
      <c r="AV5" s="1">
        <v>620</v>
      </c>
      <c r="AW5" s="1">
        <v>826</v>
      </c>
      <c r="AX5" s="1">
        <v>2297</v>
      </c>
    </row>
    <row r="6" spans="1:50">
      <c r="A6" s="19">
        <v>5</v>
      </c>
      <c r="B6" s="19" t="s">
        <v>0</v>
      </c>
      <c r="C6" s="19" t="s">
        <v>19</v>
      </c>
      <c r="D6" s="19">
        <v>1</v>
      </c>
      <c r="E6" s="19">
        <v>77</v>
      </c>
      <c r="F6" s="19">
        <v>5</v>
      </c>
      <c r="G6" s="19">
        <v>16</v>
      </c>
      <c r="H6" s="19" t="s">
        <v>73</v>
      </c>
      <c r="I6" s="21">
        <v>1</v>
      </c>
      <c r="J6" s="6" t="s">
        <v>97</v>
      </c>
      <c r="K6" s="2">
        <v>1</v>
      </c>
      <c r="L6" s="2">
        <v>0</v>
      </c>
      <c r="M6" s="2">
        <v>1</v>
      </c>
      <c r="N6" s="2">
        <v>1</v>
      </c>
      <c r="O6" s="25"/>
      <c r="P6" s="25"/>
      <c r="Q6" s="25">
        <v>1</v>
      </c>
      <c r="R6" s="25"/>
      <c r="S6" s="25">
        <v>1</v>
      </c>
      <c r="T6" s="25"/>
      <c r="U6" s="25">
        <v>1</v>
      </c>
      <c r="V6" s="25">
        <v>1</v>
      </c>
      <c r="W6" s="25">
        <v>1</v>
      </c>
      <c r="X6" s="27"/>
      <c r="Y6" s="25"/>
      <c r="Z6" s="25">
        <v>1</v>
      </c>
      <c r="AA6" s="25"/>
      <c r="AB6" s="25">
        <v>1</v>
      </c>
      <c r="AC6" s="25"/>
      <c r="AD6" s="25">
        <v>1</v>
      </c>
      <c r="AE6" s="25">
        <v>1</v>
      </c>
      <c r="AF6" s="25">
        <v>1</v>
      </c>
      <c r="AG6" s="25"/>
      <c r="AH6" s="25"/>
      <c r="AI6" s="25">
        <v>1</v>
      </c>
      <c r="AJ6" s="25"/>
      <c r="AK6" s="25">
        <v>1</v>
      </c>
      <c r="AL6" s="25"/>
      <c r="AM6" s="25">
        <v>1</v>
      </c>
      <c r="AN6" s="25">
        <v>1</v>
      </c>
      <c r="AO6" s="25">
        <v>1</v>
      </c>
      <c r="AP6" s="25"/>
      <c r="AQ6" s="25"/>
      <c r="AR6" s="25"/>
      <c r="AT6" s="1" t="s">
        <v>49</v>
      </c>
      <c r="AU6" s="1">
        <v>31</v>
      </c>
      <c r="AV6" s="1">
        <v>587</v>
      </c>
      <c r="AW6" s="1">
        <v>788</v>
      </c>
      <c r="AX6" s="1">
        <v>2183</v>
      </c>
    </row>
    <row r="7" spans="1:50" ht="68">
      <c r="A7" s="19">
        <v>6</v>
      </c>
      <c r="B7" s="19" t="s">
        <v>0</v>
      </c>
      <c r="C7" s="19" t="s">
        <v>19</v>
      </c>
      <c r="D7" s="19">
        <v>1</v>
      </c>
      <c r="E7" s="19">
        <v>61</v>
      </c>
      <c r="F7" s="19">
        <v>3</v>
      </c>
      <c r="G7" s="19">
        <v>6</v>
      </c>
      <c r="H7" s="19" t="s">
        <v>54</v>
      </c>
      <c r="I7" s="21">
        <v>1</v>
      </c>
      <c r="J7" s="16" t="s">
        <v>81</v>
      </c>
      <c r="K7" s="2">
        <v>1</v>
      </c>
      <c r="L7" s="2">
        <v>0</v>
      </c>
      <c r="M7" s="2">
        <v>1</v>
      </c>
      <c r="N7" s="2">
        <v>1</v>
      </c>
      <c r="O7" s="25"/>
      <c r="P7" s="25"/>
      <c r="Q7" s="25">
        <v>1</v>
      </c>
      <c r="R7" s="25"/>
      <c r="S7" s="25">
        <v>1</v>
      </c>
      <c r="T7" s="25"/>
      <c r="U7" s="25">
        <v>1</v>
      </c>
      <c r="V7" s="25">
        <v>1</v>
      </c>
      <c r="W7" s="25">
        <v>1</v>
      </c>
      <c r="X7" s="27"/>
      <c r="Y7" s="25"/>
      <c r="Z7" s="25">
        <v>1</v>
      </c>
      <c r="AA7" s="25"/>
      <c r="AB7" s="25">
        <v>1</v>
      </c>
      <c r="AC7" s="25"/>
      <c r="AD7" s="25">
        <v>1</v>
      </c>
      <c r="AE7" s="25">
        <v>1</v>
      </c>
      <c r="AF7" s="25">
        <v>1</v>
      </c>
      <c r="AG7" s="25"/>
      <c r="AH7" s="25"/>
      <c r="AI7" s="25">
        <v>1</v>
      </c>
      <c r="AJ7" s="25"/>
      <c r="AK7" s="25">
        <v>1</v>
      </c>
      <c r="AL7" s="25"/>
      <c r="AM7" s="25">
        <v>1</v>
      </c>
      <c r="AN7" s="25">
        <v>1</v>
      </c>
      <c r="AO7" s="25">
        <v>1</v>
      </c>
      <c r="AP7" s="25"/>
      <c r="AQ7" s="25"/>
      <c r="AR7" s="25"/>
      <c r="AT7" s="1" t="s">
        <v>48</v>
      </c>
      <c r="AU7" s="1">
        <v>30</v>
      </c>
      <c r="AV7" s="1">
        <v>549</v>
      </c>
      <c r="AW7" s="1">
        <v>723</v>
      </c>
      <c r="AX7" s="1">
        <v>2013</v>
      </c>
    </row>
    <row r="8" spans="1:50">
      <c r="A8" s="19">
        <v>7</v>
      </c>
      <c r="B8" s="19" t="s">
        <v>0</v>
      </c>
      <c r="C8" s="19" t="s">
        <v>20</v>
      </c>
      <c r="D8" s="19">
        <v>1</v>
      </c>
      <c r="E8" s="19">
        <v>72</v>
      </c>
      <c r="F8" s="19">
        <v>72</v>
      </c>
      <c r="G8" s="19">
        <v>194</v>
      </c>
      <c r="H8" s="19" t="s">
        <v>74</v>
      </c>
      <c r="I8" s="21">
        <v>0</v>
      </c>
      <c r="J8" s="6"/>
      <c r="K8" s="2">
        <v>1</v>
      </c>
      <c r="L8" s="2">
        <v>0</v>
      </c>
      <c r="M8" s="2">
        <v>1</v>
      </c>
      <c r="N8" s="2">
        <v>1</v>
      </c>
      <c r="O8" s="25"/>
      <c r="P8" s="25"/>
      <c r="Q8" s="25">
        <v>1</v>
      </c>
      <c r="R8" s="25"/>
      <c r="S8" s="25">
        <v>1</v>
      </c>
      <c r="T8" s="25"/>
      <c r="U8" s="25">
        <v>1</v>
      </c>
      <c r="V8" s="25">
        <v>1</v>
      </c>
      <c r="W8" s="25">
        <v>1</v>
      </c>
      <c r="X8" s="27"/>
      <c r="Y8" s="25"/>
      <c r="Z8" s="25">
        <v>1</v>
      </c>
      <c r="AA8" s="25"/>
      <c r="AB8" s="25">
        <v>1</v>
      </c>
      <c r="AC8" s="25"/>
      <c r="AD8" s="25">
        <v>1</v>
      </c>
      <c r="AE8" s="25">
        <v>1</v>
      </c>
      <c r="AF8" s="25">
        <v>1</v>
      </c>
      <c r="AG8" s="25"/>
      <c r="AH8" s="25"/>
      <c r="AI8" s="25">
        <v>1</v>
      </c>
      <c r="AJ8" s="25"/>
      <c r="AK8" s="27">
        <v>0</v>
      </c>
      <c r="AL8" s="25"/>
      <c r="AM8" s="25">
        <v>1</v>
      </c>
      <c r="AN8" s="25">
        <v>1</v>
      </c>
      <c r="AO8" s="25">
        <v>1</v>
      </c>
      <c r="AP8" s="25"/>
      <c r="AQ8" s="25"/>
      <c r="AR8" s="25"/>
      <c r="AT8" s="1" t="s">
        <v>47</v>
      </c>
      <c r="AU8" s="1">
        <v>29</v>
      </c>
      <c r="AV8" s="1">
        <v>549</v>
      </c>
      <c r="AW8" s="1">
        <v>654</v>
      </c>
      <c r="AX8" s="1">
        <v>1833</v>
      </c>
    </row>
    <row r="9" spans="1:50">
      <c r="A9" s="19">
        <v>8</v>
      </c>
      <c r="B9" s="19" t="s">
        <v>0</v>
      </c>
      <c r="C9" s="19" t="s">
        <v>8</v>
      </c>
      <c r="D9" s="19">
        <v>1</v>
      </c>
      <c r="E9" s="19">
        <v>23</v>
      </c>
      <c r="F9" s="19">
        <v>7</v>
      </c>
      <c r="G9" s="19">
        <v>24</v>
      </c>
      <c r="H9" s="19" t="s">
        <v>55</v>
      </c>
      <c r="I9" s="21">
        <v>1</v>
      </c>
      <c r="J9" s="19" t="s">
        <v>82</v>
      </c>
      <c r="K9" s="2">
        <v>0</v>
      </c>
      <c r="L9" s="2">
        <v>0</v>
      </c>
      <c r="M9" s="2">
        <v>0</v>
      </c>
      <c r="N9" s="2">
        <v>0</v>
      </c>
      <c r="O9" s="25"/>
      <c r="P9" s="25"/>
      <c r="Q9" s="25">
        <v>1</v>
      </c>
      <c r="R9" s="25"/>
      <c r="S9" s="25">
        <v>1</v>
      </c>
      <c r="T9" s="25"/>
      <c r="U9" s="25">
        <v>1</v>
      </c>
      <c r="V9" s="25">
        <v>1</v>
      </c>
      <c r="W9" s="25">
        <v>1</v>
      </c>
      <c r="X9" s="27"/>
      <c r="Y9" s="25"/>
      <c r="Z9" s="25">
        <v>1</v>
      </c>
      <c r="AA9" s="25"/>
      <c r="AB9" s="25">
        <v>1</v>
      </c>
      <c r="AC9" s="25"/>
      <c r="AD9" s="25">
        <v>1</v>
      </c>
      <c r="AE9" s="25">
        <v>1</v>
      </c>
      <c r="AF9" s="25">
        <v>1</v>
      </c>
      <c r="AG9" s="25"/>
      <c r="AH9" s="25"/>
      <c r="AI9" s="25">
        <v>1</v>
      </c>
      <c r="AJ9" s="25"/>
      <c r="AK9" s="25">
        <v>1</v>
      </c>
      <c r="AL9" s="25"/>
      <c r="AM9" s="25">
        <v>1</v>
      </c>
      <c r="AN9" s="25">
        <v>1</v>
      </c>
      <c r="AO9" s="25">
        <v>1</v>
      </c>
      <c r="AP9" s="25"/>
      <c r="AQ9" s="25"/>
      <c r="AR9" s="25"/>
      <c r="AT9" s="1" t="s">
        <v>46</v>
      </c>
      <c r="AU9" s="1">
        <v>28</v>
      </c>
      <c r="AV9" s="1">
        <v>510</v>
      </c>
      <c r="AW9" s="1">
        <v>573</v>
      </c>
      <c r="AX9" s="1">
        <v>1624</v>
      </c>
    </row>
    <row r="10" spans="1:50">
      <c r="A10" s="5" t="s">
        <v>101</v>
      </c>
      <c r="B10" s="4" t="s">
        <v>0</v>
      </c>
      <c r="C10" s="4" t="s">
        <v>93</v>
      </c>
      <c r="D10" s="4">
        <v>0</v>
      </c>
      <c r="E10" s="4">
        <v>33</v>
      </c>
      <c r="F10" s="4">
        <v>38</v>
      </c>
      <c r="G10" s="4">
        <v>114</v>
      </c>
      <c r="H10" s="9"/>
      <c r="I10" s="22" t="s">
        <v>117</v>
      </c>
      <c r="J10" s="7"/>
      <c r="K10" s="2">
        <v>1</v>
      </c>
      <c r="L10" s="2">
        <v>1</v>
      </c>
      <c r="M10" s="2">
        <v>1</v>
      </c>
      <c r="N10" s="2">
        <v>1</v>
      </c>
      <c r="O10" s="25"/>
      <c r="P10" s="25"/>
      <c r="Q10" s="25">
        <v>0</v>
      </c>
      <c r="R10" s="25"/>
      <c r="S10" s="25">
        <v>0</v>
      </c>
      <c r="T10" s="25"/>
      <c r="U10" s="27">
        <v>1</v>
      </c>
      <c r="V10" s="27">
        <v>1</v>
      </c>
      <c r="W10" s="25">
        <v>0</v>
      </c>
      <c r="X10" s="27"/>
      <c r="Y10" s="25"/>
      <c r="Z10" s="25">
        <v>0</v>
      </c>
      <c r="AA10" s="25"/>
      <c r="AB10" s="25">
        <v>0</v>
      </c>
      <c r="AC10" s="25"/>
      <c r="AD10" s="25">
        <v>1</v>
      </c>
      <c r="AE10" s="25">
        <v>0</v>
      </c>
      <c r="AF10" s="25">
        <v>0</v>
      </c>
      <c r="AG10" s="25"/>
      <c r="AH10" s="25"/>
      <c r="AI10" s="25">
        <v>0</v>
      </c>
      <c r="AJ10" s="25"/>
      <c r="AK10" s="25">
        <v>0</v>
      </c>
      <c r="AL10" s="25"/>
      <c r="AM10" s="27">
        <v>1</v>
      </c>
      <c r="AN10" s="27">
        <v>1</v>
      </c>
      <c r="AO10" s="25">
        <v>0</v>
      </c>
      <c r="AP10" s="25"/>
      <c r="AQ10" s="25"/>
      <c r="AR10" s="25"/>
      <c r="AT10" s="1" t="s">
        <v>45</v>
      </c>
      <c r="AU10" s="1">
        <v>24</v>
      </c>
      <c r="AV10" s="1">
        <v>510</v>
      </c>
      <c r="AW10" s="1">
        <v>573</v>
      </c>
      <c r="AX10" s="1">
        <v>1624</v>
      </c>
    </row>
    <row r="11" spans="1:50">
      <c r="A11" s="19">
        <v>9</v>
      </c>
      <c r="B11" s="19" t="s">
        <v>0</v>
      </c>
      <c r="C11" s="19" t="s">
        <v>9</v>
      </c>
      <c r="D11" s="19">
        <v>1</v>
      </c>
      <c r="E11" s="19">
        <v>29</v>
      </c>
      <c r="F11" s="19">
        <v>20</v>
      </c>
      <c r="G11" s="19">
        <v>69</v>
      </c>
      <c r="H11" s="19" t="s">
        <v>56</v>
      </c>
      <c r="I11" s="21">
        <v>1</v>
      </c>
      <c r="J11" s="19" t="s">
        <v>84</v>
      </c>
      <c r="K11" s="2">
        <v>1</v>
      </c>
      <c r="L11" s="2">
        <v>0</v>
      </c>
      <c r="M11" s="2">
        <v>0</v>
      </c>
      <c r="N11" s="2">
        <v>0</v>
      </c>
      <c r="O11" s="25"/>
      <c r="P11" s="25"/>
      <c r="Q11" s="25">
        <v>1</v>
      </c>
      <c r="R11" s="25"/>
      <c r="S11" s="25">
        <v>1</v>
      </c>
      <c r="T11" s="25"/>
      <c r="U11" s="25">
        <v>1</v>
      </c>
      <c r="V11" s="25">
        <v>1</v>
      </c>
      <c r="W11" s="25">
        <v>1</v>
      </c>
      <c r="X11" s="27"/>
      <c r="Y11" s="25"/>
      <c r="Z11" s="25">
        <v>1</v>
      </c>
      <c r="AA11" s="25"/>
      <c r="AB11" s="25">
        <v>1</v>
      </c>
      <c r="AC11" s="25"/>
      <c r="AD11" s="25">
        <v>1</v>
      </c>
      <c r="AE11" s="25">
        <v>1</v>
      </c>
      <c r="AF11" s="25">
        <v>1</v>
      </c>
      <c r="AG11" s="25"/>
      <c r="AH11" s="25"/>
      <c r="AI11" s="25">
        <v>1</v>
      </c>
      <c r="AJ11" s="25"/>
      <c r="AK11" s="25">
        <v>0</v>
      </c>
      <c r="AL11" s="25"/>
      <c r="AM11" s="25">
        <v>1</v>
      </c>
      <c r="AN11" s="25">
        <v>1</v>
      </c>
      <c r="AO11" s="25">
        <v>1</v>
      </c>
      <c r="AP11" s="25"/>
      <c r="AQ11" s="25"/>
      <c r="AR11" s="25"/>
      <c r="AT11" s="1" t="s">
        <v>51</v>
      </c>
      <c r="AU11" s="1">
        <v>24</v>
      </c>
      <c r="AV11" s="1">
        <v>510</v>
      </c>
      <c r="AW11" s="1">
        <v>573</v>
      </c>
      <c r="AX11" s="1">
        <v>1624</v>
      </c>
    </row>
    <row r="12" spans="1:50">
      <c r="A12" s="19">
        <v>10</v>
      </c>
      <c r="B12" s="19" t="s">
        <v>1</v>
      </c>
      <c r="C12" s="19" t="s">
        <v>10</v>
      </c>
      <c r="D12" s="19">
        <v>1</v>
      </c>
      <c r="E12" s="19">
        <v>83</v>
      </c>
      <c r="F12" s="19">
        <v>44</v>
      </c>
      <c r="G12" s="19">
        <v>151</v>
      </c>
      <c r="H12" s="19" t="s">
        <v>75</v>
      </c>
      <c r="I12" s="21">
        <v>0</v>
      </c>
      <c r="J12" s="6"/>
      <c r="K12" s="2">
        <v>1</v>
      </c>
      <c r="L12" s="2">
        <v>0</v>
      </c>
      <c r="M12" s="2">
        <v>0</v>
      </c>
      <c r="N12" s="2">
        <v>1</v>
      </c>
      <c r="O12" s="25"/>
      <c r="P12" s="25"/>
      <c r="Q12" s="25">
        <v>1</v>
      </c>
      <c r="R12" s="25"/>
      <c r="S12" s="25">
        <v>1</v>
      </c>
      <c r="T12" s="25"/>
      <c r="U12" s="25">
        <v>1</v>
      </c>
      <c r="V12" s="25">
        <v>1</v>
      </c>
      <c r="W12" s="25">
        <v>1</v>
      </c>
      <c r="X12" s="27"/>
      <c r="Y12" s="25"/>
      <c r="Z12" s="25">
        <v>1</v>
      </c>
      <c r="AA12" s="25"/>
      <c r="AB12" s="25">
        <v>1</v>
      </c>
      <c r="AC12" s="25"/>
      <c r="AD12" s="25">
        <v>1</v>
      </c>
      <c r="AE12" s="25">
        <v>1</v>
      </c>
      <c r="AF12" s="25">
        <v>1</v>
      </c>
      <c r="AG12" s="25"/>
      <c r="AH12" s="25"/>
      <c r="AI12" s="25">
        <v>1</v>
      </c>
      <c r="AJ12" s="25"/>
      <c r="AK12" s="25">
        <v>1</v>
      </c>
      <c r="AL12" s="25"/>
      <c r="AM12" s="25">
        <v>1</v>
      </c>
      <c r="AN12" s="25">
        <v>1</v>
      </c>
      <c r="AO12" s="25">
        <v>1</v>
      </c>
      <c r="AP12" s="25"/>
      <c r="AQ12" s="25"/>
      <c r="AR12" s="25"/>
      <c r="AT12" s="1" t="s">
        <v>50</v>
      </c>
      <c r="AU12" s="1">
        <v>24</v>
      </c>
      <c r="AV12" s="1">
        <v>510</v>
      </c>
      <c r="AW12" s="1">
        <v>573</v>
      </c>
      <c r="AX12" s="1">
        <v>1624</v>
      </c>
    </row>
    <row r="13" spans="1:50">
      <c r="A13" s="19">
        <v>11</v>
      </c>
      <c r="B13" s="19" t="s">
        <v>1</v>
      </c>
      <c r="C13" s="19" t="s">
        <v>11</v>
      </c>
      <c r="D13" s="19">
        <v>1</v>
      </c>
      <c r="E13" s="19">
        <v>26</v>
      </c>
      <c r="F13" s="19">
        <v>19</v>
      </c>
      <c r="G13" s="19">
        <v>51</v>
      </c>
      <c r="H13" s="19" t="s">
        <v>57</v>
      </c>
      <c r="I13" s="21">
        <v>0</v>
      </c>
      <c r="J13" s="6"/>
      <c r="K13" s="2">
        <v>1</v>
      </c>
      <c r="L13" s="2">
        <v>0</v>
      </c>
      <c r="M13" s="2">
        <v>0</v>
      </c>
      <c r="N13" s="2">
        <v>0</v>
      </c>
      <c r="O13" s="25"/>
      <c r="P13" s="25"/>
      <c r="Q13" s="25">
        <v>1</v>
      </c>
      <c r="R13" s="25"/>
      <c r="S13" s="25">
        <v>1</v>
      </c>
      <c r="T13" s="25"/>
      <c r="U13" s="25">
        <v>1</v>
      </c>
      <c r="V13" s="25">
        <v>1</v>
      </c>
      <c r="W13" s="25">
        <v>1</v>
      </c>
      <c r="X13" s="27"/>
      <c r="Y13" s="25"/>
      <c r="Z13" s="25">
        <v>1</v>
      </c>
      <c r="AA13" s="25"/>
      <c r="AB13" s="25">
        <v>1</v>
      </c>
      <c r="AC13" s="25"/>
      <c r="AD13" s="25">
        <v>1</v>
      </c>
      <c r="AE13" s="25">
        <v>1</v>
      </c>
      <c r="AF13" s="25">
        <v>1</v>
      </c>
      <c r="AG13" s="25"/>
      <c r="AH13" s="25"/>
      <c r="AI13" s="25">
        <v>1</v>
      </c>
      <c r="AJ13" s="25"/>
      <c r="AK13" s="25">
        <v>1</v>
      </c>
      <c r="AL13" s="25"/>
      <c r="AM13" s="25">
        <v>1</v>
      </c>
      <c r="AN13" s="25">
        <v>1</v>
      </c>
      <c r="AO13" s="25">
        <v>1</v>
      </c>
      <c r="AP13" s="25"/>
      <c r="AQ13" s="25"/>
      <c r="AR13" s="25"/>
    </row>
    <row r="14" spans="1:50">
      <c r="A14" s="4">
        <v>12</v>
      </c>
      <c r="B14" s="4" t="s">
        <v>2</v>
      </c>
      <c r="C14" s="4" t="s">
        <v>21</v>
      </c>
      <c r="D14" s="4">
        <v>2</v>
      </c>
      <c r="E14" s="4">
        <v>16</v>
      </c>
      <c r="F14" s="19">
        <v>33</v>
      </c>
      <c r="G14" s="19">
        <v>33</v>
      </c>
      <c r="H14" s="10"/>
      <c r="I14" s="23">
        <v>0</v>
      </c>
      <c r="J14" s="6"/>
      <c r="K14" s="2">
        <v>0</v>
      </c>
      <c r="L14" s="2">
        <v>0</v>
      </c>
      <c r="M14" s="2">
        <v>0</v>
      </c>
      <c r="N14" s="2">
        <v>0</v>
      </c>
      <c r="O14" s="25"/>
      <c r="P14" s="25"/>
      <c r="Q14" s="27">
        <v>1</v>
      </c>
      <c r="R14" s="25"/>
      <c r="S14" s="25">
        <v>2</v>
      </c>
      <c r="T14" s="25"/>
      <c r="U14" s="27">
        <v>1</v>
      </c>
      <c r="V14" s="27">
        <v>1</v>
      </c>
      <c r="W14" s="25">
        <v>2</v>
      </c>
      <c r="X14" s="27"/>
      <c r="Y14" s="25"/>
      <c r="Z14" s="25">
        <v>2</v>
      </c>
      <c r="AA14" s="25"/>
      <c r="AB14" s="25">
        <v>2</v>
      </c>
      <c r="AC14" s="25"/>
      <c r="AD14" s="25">
        <v>2</v>
      </c>
      <c r="AE14" s="25">
        <v>2</v>
      </c>
      <c r="AF14" s="25">
        <v>2</v>
      </c>
      <c r="AG14" s="25"/>
      <c r="AH14" s="25"/>
      <c r="AI14" s="25">
        <v>2</v>
      </c>
      <c r="AJ14" s="25"/>
      <c r="AK14" s="25">
        <v>2</v>
      </c>
      <c r="AL14" s="25"/>
      <c r="AM14" s="25">
        <v>2</v>
      </c>
      <c r="AN14" s="25">
        <v>2</v>
      </c>
      <c r="AO14" s="25">
        <v>2</v>
      </c>
      <c r="AP14" s="25"/>
      <c r="AQ14" s="25"/>
      <c r="AR14" s="25"/>
    </row>
    <row r="15" spans="1:50">
      <c r="A15" s="19">
        <v>13</v>
      </c>
      <c r="B15" s="19" t="s">
        <v>2</v>
      </c>
      <c r="C15" s="19" t="s">
        <v>22</v>
      </c>
      <c r="D15" s="19">
        <v>1</v>
      </c>
      <c r="E15" s="19">
        <v>30</v>
      </c>
      <c r="F15" s="19">
        <v>26</v>
      </c>
      <c r="G15" s="19">
        <v>74</v>
      </c>
      <c r="H15" s="19" t="s">
        <v>59</v>
      </c>
      <c r="I15" s="21">
        <v>0</v>
      </c>
      <c r="J15" s="6"/>
      <c r="K15" s="2">
        <v>1</v>
      </c>
      <c r="L15" s="2">
        <v>0</v>
      </c>
      <c r="M15" s="2">
        <v>0</v>
      </c>
      <c r="N15" s="2">
        <v>0</v>
      </c>
      <c r="O15" s="25"/>
      <c r="P15" s="25"/>
      <c r="Q15" s="25">
        <v>1</v>
      </c>
      <c r="R15" s="25"/>
      <c r="S15" s="25">
        <v>1</v>
      </c>
      <c r="T15" s="25"/>
      <c r="U15" s="25">
        <v>1</v>
      </c>
      <c r="V15" s="25">
        <v>1</v>
      </c>
      <c r="W15" s="25">
        <v>1</v>
      </c>
      <c r="X15" s="27"/>
      <c r="Y15" s="25"/>
      <c r="Z15" s="25">
        <v>1</v>
      </c>
      <c r="AA15" s="25"/>
      <c r="AB15" s="25">
        <v>1</v>
      </c>
      <c r="AC15" s="25"/>
      <c r="AD15" s="25">
        <v>1</v>
      </c>
      <c r="AE15" s="25">
        <v>1</v>
      </c>
      <c r="AF15" s="25">
        <v>1</v>
      </c>
      <c r="AG15" s="25"/>
      <c r="AH15" s="25"/>
      <c r="AI15" s="25">
        <v>1</v>
      </c>
      <c r="AJ15" s="25"/>
      <c r="AK15" s="25">
        <v>1</v>
      </c>
      <c r="AL15" s="25"/>
      <c r="AM15" s="25">
        <v>1</v>
      </c>
      <c r="AN15" s="25">
        <v>1</v>
      </c>
      <c r="AO15" s="25">
        <v>1</v>
      </c>
      <c r="AP15" s="25"/>
      <c r="AQ15" s="25"/>
      <c r="AR15" s="25"/>
    </row>
    <row r="16" spans="1:50">
      <c r="A16" s="4">
        <v>14</v>
      </c>
      <c r="B16" s="4" t="s">
        <v>2</v>
      </c>
      <c r="C16" s="4" t="s">
        <v>12</v>
      </c>
      <c r="D16" s="4">
        <v>2</v>
      </c>
      <c r="E16" s="4">
        <v>107</v>
      </c>
      <c r="F16" s="4">
        <v>277</v>
      </c>
      <c r="G16" s="4">
        <v>277</v>
      </c>
      <c r="H16" s="10"/>
      <c r="I16" s="23">
        <v>0</v>
      </c>
      <c r="J16" s="6"/>
      <c r="K16" s="2">
        <v>0</v>
      </c>
      <c r="L16" s="2">
        <v>0</v>
      </c>
      <c r="M16" s="2">
        <v>0</v>
      </c>
      <c r="N16" s="2">
        <v>0</v>
      </c>
      <c r="O16" s="25"/>
      <c r="P16" s="25"/>
      <c r="Q16" s="25">
        <v>2</v>
      </c>
      <c r="R16" s="25"/>
      <c r="S16" s="25">
        <v>2</v>
      </c>
      <c r="T16" s="25"/>
      <c r="U16" s="25">
        <v>1</v>
      </c>
      <c r="V16" s="25">
        <v>2</v>
      </c>
      <c r="W16" s="25">
        <v>2</v>
      </c>
      <c r="X16" s="27"/>
      <c r="Y16" s="25"/>
      <c r="Z16" s="25">
        <v>2</v>
      </c>
      <c r="AA16" s="25"/>
      <c r="AB16" s="25">
        <v>2</v>
      </c>
      <c r="AC16" s="25"/>
      <c r="AD16" s="25">
        <v>2</v>
      </c>
      <c r="AE16" s="25">
        <v>2</v>
      </c>
      <c r="AF16" s="25">
        <v>2</v>
      </c>
      <c r="AG16" s="25"/>
      <c r="AH16" s="25"/>
      <c r="AI16" s="25">
        <v>2</v>
      </c>
      <c r="AJ16" s="25"/>
      <c r="AK16" s="25">
        <v>2</v>
      </c>
      <c r="AL16" s="25"/>
      <c r="AM16" s="27">
        <v>1</v>
      </c>
      <c r="AN16" s="25">
        <v>2</v>
      </c>
      <c r="AO16" s="25">
        <v>2</v>
      </c>
      <c r="AP16" s="25"/>
      <c r="AQ16" s="25"/>
      <c r="AR16" s="25"/>
    </row>
    <row r="17" spans="1:44">
      <c r="A17" s="19">
        <v>15</v>
      </c>
      <c r="B17" s="19" t="s">
        <v>2</v>
      </c>
      <c r="C17" s="19" t="s">
        <v>23</v>
      </c>
      <c r="D17" s="19">
        <v>1</v>
      </c>
      <c r="E17" s="19">
        <v>43</v>
      </c>
      <c r="F17" s="19">
        <v>21</v>
      </c>
      <c r="G17" s="19">
        <v>71</v>
      </c>
      <c r="H17" s="19" t="s">
        <v>57</v>
      </c>
      <c r="I17" s="21">
        <v>0</v>
      </c>
      <c r="J17" s="6"/>
      <c r="K17" s="2">
        <v>1</v>
      </c>
      <c r="L17" s="2">
        <v>0</v>
      </c>
      <c r="M17" s="2">
        <v>0</v>
      </c>
      <c r="N17" s="2">
        <v>0</v>
      </c>
      <c r="O17" s="25"/>
      <c r="P17" s="25"/>
      <c r="Q17" s="25">
        <v>1</v>
      </c>
      <c r="R17" s="25"/>
      <c r="S17" s="25">
        <v>1</v>
      </c>
      <c r="T17" s="25"/>
      <c r="U17" s="25">
        <v>1</v>
      </c>
      <c r="V17" s="25">
        <v>1</v>
      </c>
      <c r="W17" s="25">
        <v>1</v>
      </c>
      <c r="X17" s="27"/>
      <c r="Y17" s="25"/>
      <c r="Z17" s="25">
        <v>1</v>
      </c>
      <c r="AA17" s="25"/>
      <c r="AB17" s="25">
        <v>1</v>
      </c>
      <c r="AC17" s="25"/>
      <c r="AD17" s="25">
        <v>1</v>
      </c>
      <c r="AE17" s="25">
        <v>1</v>
      </c>
      <c r="AF17" s="25">
        <v>1</v>
      </c>
      <c r="AG17" s="25"/>
      <c r="AH17" s="25"/>
      <c r="AI17" s="25">
        <v>1</v>
      </c>
      <c r="AJ17" s="25"/>
      <c r="AK17" s="25">
        <v>1</v>
      </c>
      <c r="AL17" s="25"/>
      <c r="AM17" s="25">
        <v>1</v>
      </c>
      <c r="AN17" s="25">
        <v>1</v>
      </c>
      <c r="AO17" s="25">
        <v>1</v>
      </c>
      <c r="AP17" s="25"/>
      <c r="AQ17" s="25"/>
      <c r="AR17" s="25"/>
    </row>
    <row r="18" spans="1:44" ht="34">
      <c r="A18" s="19">
        <v>16</v>
      </c>
      <c r="B18" s="19" t="s">
        <v>3</v>
      </c>
      <c r="C18" s="19" t="s">
        <v>24</v>
      </c>
      <c r="D18" s="19">
        <v>1</v>
      </c>
      <c r="E18" s="19">
        <v>40</v>
      </c>
      <c r="F18" s="19">
        <v>17</v>
      </c>
      <c r="G18" s="19">
        <v>55</v>
      </c>
      <c r="H18" s="19" t="s">
        <v>61</v>
      </c>
      <c r="I18" s="21">
        <v>1</v>
      </c>
      <c r="J18" s="16" t="s">
        <v>83</v>
      </c>
      <c r="K18" s="2">
        <v>1</v>
      </c>
      <c r="L18" s="2">
        <v>0</v>
      </c>
      <c r="M18" s="2">
        <v>1</v>
      </c>
      <c r="N18" s="2">
        <v>1</v>
      </c>
      <c r="O18" s="25"/>
      <c r="P18" s="25"/>
      <c r="Q18" s="25">
        <v>1</v>
      </c>
      <c r="R18" s="25"/>
      <c r="S18" s="25">
        <v>1</v>
      </c>
      <c r="T18" s="25"/>
      <c r="U18" s="25">
        <v>1</v>
      </c>
      <c r="V18" s="25">
        <v>1</v>
      </c>
      <c r="W18" s="25">
        <v>1</v>
      </c>
      <c r="X18" s="27"/>
      <c r="Y18" s="25"/>
      <c r="Z18" s="25">
        <v>1</v>
      </c>
      <c r="AA18" s="25"/>
      <c r="AB18" s="25">
        <v>1</v>
      </c>
      <c r="AC18" s="25"/>
      <c r="AD18" s="25">
        <v>1</v>
      </c>
      <c r="AE18" s="25">
        <v>1</v>
      </c>
      <c r="AF18" s="25">
        <v>1</v>
      </c>
      <c r="AG18" s="25"/>
      <c r="AH18" s="25"/>
      <c r="AI18" s="25">
        <v>1</v>
      </c>
      <c r="AJ18" s="25"/>
      <c r="AK18" s="25">
        <v>1</v>
      </c>
      <c r="AL18" s="25"/>
      <c r="AM18" s="25">
        <v>1</v>
      </c>
      <c r="AN18" s="25">
        <v>1</v>
      </c>
      <c r="AO18" s="25">
        <v>1</v>
      </c>
      <c r="AP18" s="25"/>
      <c r="AQ18" s="25"/>
      <c r="AR18" s="25"/>
    </row>
    <row r="19" spans="1:44">
      <c r="A19" s="19">
        <v>17</v>
      </c>
      <c r="B19" s="19" t="s">
        <v>3</v>
      </c>
      <c r="C19" s="19" t="s">
        <v>25</v>
      </c>
      <c r="D19" s="19">
        <v>1</v>
      </c>
      <c r="E19" s="19">
        <v>52</v>
      </c>
      <c r="F19" s="19">
        <v>57</v>
      </c>
      <c r="G19" s="19">
        <v>145</v>
      </c>
      <c r="H19" s="19" t="s">
        <v>76</v>
      </c>
      <c r="I19" s="21">
        <v>0</v>
      </c>
      <c r="J19" s="6"/>
      <c r="K19" s="2">
        <v>1</v>
      </c>
      <c r="L19" s="2">
        <v>0</v>
      </c>
      <c r="M19" s="2">
        <v>0</v>
      </c>
      <c r="N19" s="2">
        <v>0</v>
      </c>
      <c r="O19" s="25"/>
      <c r="P19" s="25"/>
      <c r="Q19" s="25">
        <v>1</v>
      </c>
      <c r="R19" s="25"/>
      <c r="S19" s="25">
        <v>0</v>
      </c>
      <c r="T19" s="25"/>
      <c r="U19" s="25">
        <v>1</v>
      </c>
      <c r="V19" s="25">
        <v>1</v>
      </c>
      <c r="W19" s="25">
        <v>1</v>
      </c>
      <c r="X19" s="27"/>
      <c r="Y19" s="25"/>
      <c r="Z19" s="25">
        <v>1</v>
      </c>
      <c r="AA19" s="25"/>
      <c r="AB19" s="25">
        <v>1</v>
      </c>
      <c r="AC19" s="25"/>
      <c r="AD19" s="25">
        <v>1</v>
      </c>
      <c r="AE19" s="25">
        <v>1</v>
      </c>
      <c r="AF19" s="25">
        <v>1</v>
      </c>
      <c r="AG19" s="25"/>
      <c r="AH19" s="25"/>
      <c r="AI19" s="25">
        <v>1</v>
      </c>
      <c r="AJ19" s="25"/>
      <c r="AK19" s="27">
        <v>0</v>
      </c>
      <c r="AL19" s="25"/>
      <c r="AM19" s="25">
        <v>1</v>
      </c>
      <c r="AN19" s="25">
        <v>1</v>
      </c>
      <c r="AO19" s="25">
        <v>1</v>
      </c>
      <c r="AP19" s="25"/>
      <c r="AQ19" s="25"/>
      <c r="AR19" s="25"/>
    </row>
    <row r="20" spans="1:44">
      <c r="A20" s="19">
        <v>18</v>
      </c>
      <c r="B20" s="19" t="s">
        <v>3</v>
      </c>
      <c r="C20" s="19" t="s">
        <v>26</v>
      </c>
      <c r="D20" s="19">
        <v>1</v>
      </c>
      <c r="E20" s="19">
        <v>30</v>
      </c>
      <c r="F20" s="19">
        <v>4</v>
      </c>
      <c r="G20" s="19">
        <v>14</v>
      </c>
      <c r="H20" s="19" t="s">
        <v>62</v>
      </c>
      <c r="I20" s="21">
        <v>0</v>
      </c>
      <c r="J20" s="6"/>
      <c r="K20" s="2">
        <v>1</v>
      </c>
      <c r="L20" s="2">
        <v>0</v>
      </c>
      <c r="M20" s="2">
        <v>0</v>
      </c>
      <c r="N20" s="2">
        <v>0</v>
      </c>
      <c r="O20" s="25"/>
      <c r="P20" s="25"/>
      <c r="Q20" s="25">
        <v>1</v>
      </c>
      <c r="R20" s="25"/>
      <c r="S20" s="25">
        <v>1</v>
      </c>
      <c r="T20" s="25"/>
      <c r="U20" s="25">
        <v>1</v>
      </c>
      <c r="V20" s="25">
        <v>1</v>
      </c>
      <c r="W20" s="25">
        <v>1</v>
      </c>
      <c r="X20" s="27"/>
      <c r="Y20" s="25"/>
      <c r="Z20" s="25">
        <v>1</v>
      </c>
      <c r="AA20" s="25"/>
      <c r="AB20" s="25">
        <v>1</v>
      </c>
      <c r="AC20" s="25"/>
      <c r="AD20" s="25">
        <v>1</v>
      </c>
      <c r="AE20" s="25">
        <v>1</v>
      </c>
      <c r="AF20" s="25">
        <v>1</v>
      </c>
      <c r="AG20" s="25"/>
      <c r="AH20" s="25"/>
      <c r="AI20" s="25">
        <v>1</v>
      </c>
      <c r="AJ20" s="25"/>
      <c r="AK20" s="25">
        <v>1</v>
      </c>
      <c r="AL20" s="25"/>
      <c r="AM20" s="25">
        <v>1</v>
      </c>
      <c r="AN20" s="25">
        <v>1</v>
      </c>
      <c r="AO20" s="25">
        <v>1</v>
      </c>
      <c r="AP20" s="25"/>
      <c r="AQ20" s="25"/>
      <c r="AR20" s="25"/>
    </row>
    <row r="21" spans="1:44" ht="34">
      <c r="A21" s="4">
        <v>19</v>
      </c>
      <c r="B21" s="4" t="s">
        <v>4</v>
      </c>
      <c r="C21" s="4" t="s">
        <v>40</v>
      </c>
      <c r="D21" s="4">
        <v>0</v>
      </c>
      <c r="E21" s="4">
        <v>216</v>
      </c>
      <c r="F21" s="4">
        <v>277</v>
      </c>
      <c r="G21" s="4">
        <v>908</v>
      </c>
      <c r="H21" s="9" t="s">
        <v>90</v>
      </c>
      <c r="I21" s="22" t="s">
        <v>116</v>
      </c>
      <c r="J21" s="20" t="s">
        <v>95</v>
      </c>
      <c r="K21" s="2">
        <v>1</v>
      </c>
      <c r="L21" s="2">
        <v>1</v>
      </c>
      <c r="M21" s="2">
        <v>0</v>
      </c>
      <c r="N21" s="2">
        <v>1</v>
      </c>
      <c r="O21" s="25"/>
      <c r="P21" s="25"/>
      <c r="Q21" s="25">
        <v>0</v>
      </c>
      <c r="R21" s="25"/>
      <c r="S21" s="25">
        <v>0</v>
      </c>
      <c r="T21" s="25"/>
      <c r="U21" s="25">
        <v>0</v>
      </c>
      <c r="V21" s="27">
        <v>1</v>
      </c>
      <c r="W21" s="25">
        <v>0</v>
      </c>
      <c r="X21" s="27"/>
      <c r="Y21" s="25"/>
      <c r="Z21" s="25">
        <v>0</v>
      </c>
      <c r="AA21" s="25"/>
      <c r="AB21" s="25">
        <v>0</v>
      </c>
      <c r="AC21" s="25"/>
      <c r="AD21" s="27">
        <v>1</v>
      </c>
      <c r="AE21" s="25">
        <v>0</v>
      </c>
      <c r="AF21" s="25">
        <v>0</v>
      </c>
      <c r="AG21" s="25"/>
      <c r="AH21" s="25"/>
      <c r="AI21" s="25">
        <v>0</v>
      </c>
      <c r="AJ21" s="25"/>
      <c r="AK21" s="25">
        <v>0</v>
      </c>
      <c r="AL21" s="25"/>
      <c r="AM21" s="25">
        <v>0</v>
      </c>
      <c r="AN21" s="25">
        <v>0</v>
      </c>
      <c r="AO21" s="25">
        <v>0</v>
      </c>
      <c r="AP21" s="25"/>
      <c r="AQ21" s="25"/>
      <c r="AR21" s="25"/>
    </row>
    <row r="22" spans="1:44" ht="51">
      <c r="A22" s="19">
        <v>20</v>
      </c>
      <c r="B22" s="19" t="s">
        <v>4</v>
      </c>
      <c r="C22" s="19" t="s">
        <v>27</v>
      </c>
      <c r="D22" s="19">
        <v>1</v>
      </c>
      <c r="E22" s="19">
        <v>114</v>
      </c>
      <c r="F22" s="19">
        <v>18</v>
      </c>
      <c r="G22" s="19">
        <v>39</v>
      </c>
      <c r="H22" s="19" t="s">
        <v>58</v>
      </c>
      <c r="I22" s="21">
        <v>1</v>
      </c>
      <c r="J22" s="16" t="s">
        <v>94</v>
      </c>
      <c r="K22" s="2">
        <v>1</v>
      </c>
      <c r="L22" s="2">
        <v>0</v>
      </c>
      <c r="M22" s="2">
        <v>0</v>
      </c>
      <c r="N22" s="2">
        <v>0</v>
      </c>
      <c r="O22" s="25"/>
      <c r="P22" s="25"/>
      <c r="Q22" s="25">
        <v>1</v>
      </c>
      <c r="R22" s="25"/>
      <c r="S22" s="25">
        <v>1</v>
      </c>
      <c r="T22" s="25"/>
      <c r="U22" s="25">
        <v>1</v>
      </c>
      <c r="V22" s="25">
        <v>1</v>
      </c>
      <c r="W22" s="25">
        <v>1</v>
      </c>
      <c r="X22" s="27"/>
      <c r="Y22" s="25"/>
      <c r="Z22" s="25">
        <v>1</v>
      </c>
      <c r="AA22" s="25"/>
      <c r="AB22" s="25">
        <v>1</v>
      </c>
      <c r="AC22" s="25"/>
      <c r="AD22" s="25">
        <v>1</v>
      </c>
      <c r="AE22" s="25">
        <v>1</v>
      </c>
      <c r="AF22" s="25">
        <v>1</v>
      </c>
      <c r="AG22" s="25"/>
      <c r="AH22" s="25"/>
      <c r="AI22" s="25">
        <v>1</v>
      </c>
      <c r="AJ22" s="25"/>
      <c r="AK22" s="25">
        <v>1</v>
      </c>
      <c r="AL22" s="25"/>
      <c r="AM22" s="25">
        <v>1</v>
      </c>
      <c r="AN22" s="25">
        <v>1</v>
      </c>
      <c r="AO22" s="25">
        <v>1</v>
      </c>
      <c r="AP22" s="25"/>
      <c r="AQ22" s="25"/>
      <c r="AR22" s="25"/>
    </row>
    <row r="23" spans="1:44">
      <c r="A23" s="19">
        <v>21</v>
      </c>
      <c r="B23" s="19" t="s">
        <v>5</v>
      </c>
      <c r="C23" s="19" t="s">
        <v>28</v>
      </c>
      <c r="D23" s="19">
        <v>1</v>
      </c>
      <c r="E23" s="19">
        <v>49</v>
      </c>
      <c r="F23" s="19">
        <v>16</v>
      </c>
      <c r="G23" s="19">
        <v>29</v>
      </c>
      <c r="H23" s="19" t="s">
        <v>77</v>
      </c>
      <c r="I23" s="21">
        <v>0</v>
      </c>
      <c r="J23" s="6"/>
      <c r="K23" s="2">
        <v>1</v>
      </c>
      <c r="L23" s="2">
        <v>0</v>
      </c>
      <c r="M23" s="2">
        <v>1</v>
      </c>
      <c r="N23" s="2">
        <v>1</v>
      </c>
      <c r="O23" s="25"/>
      <c r="P23" s="25"/>
      <c r="Q23" s="25">
        <v>1</v>
      </c>
      <c r="R23" s="25"/>
      <c r="S23" s="25">
        <v>1</v>
      </c>
      <c r="T23" s="25"/>
      <c r="U23" s="25">
        <v>1</v>
      </c>
      <c r="V23" s="25">
        <v>1</v>
      </c>
      <c r="W23" s="25">
        <v>1</v>
      </c>
      <c r="X23" s="27"/>
      <c r="Y23" s="25"/>
      <c r="Z23" s="25">
        <v>1</v>
      </c>
      <c r="AA23" s="25"/>
      <c r="AB23" s="25">
        <v>1</v>
      </c>
      <c r="AC23" s="25"/>
      <c r="AD23" s="25">
        <v>1</v>
      </c>
      <c r="AE23" s="25">
        <v>1</v>
      </c>
      <c r="AF23" s="25">
        <v>1</v>
      </c>
      <c r="AG23" s="25"/>
      <c r="AH23" s="25"/>
      <c r="AI23" s="25">
        <v>1</v>
      </c>
      <c r="AJ23" s="25"/>
      <c r="AK23" s="25">
        <v>1</v>
      </c>
      <c r="AL23" s="25"/>
      <c r="AM23" s="25">
        <v>1</v>
      </c>
      <c r="AN23" s="25">
        <v>1</v>
      </c>
      <c r="AO23" s="25">
        <v>1</v>
      </c>
      <c r="AP23" s="25"/>
      <c r="AQ23" s="25"/>
      <c r="AR23" s="25"/>
    </row>
    <row r="24" spans="1:44">
      <c r="A24" s="19">
        <v>22</v>
      </c>
      <c r="B24" s="19" t="s">
        <v>6</v>
      </c>
      <c r="C24" s="19" t="s">
        <v>13</v>
      </c>
      <c r="D24" s="19">
        <v>1</v>
      </c>
      <c r="E24" s="19">
        <v>64</v>
      </c>
      <c r="F24" s="19">
        <v>19</v>
      </c>
      <c r="G24" s="19">
        <v>56</v>
      </c>
      <c r="H24" s="19" t="s">
        <v>64</v>
      </c>
      <c r="I24" s="21">
        <v>1</v>
      </c>
      <c r="J24" s="19" t="s">
        <v>85</v>
      </c>
      <c r="K24" s="2">
        <v>1</v>
      </c>
      <c r="L24" s="2">
        <v>0</v>
      </c>
      <c r="M24" s="2">
        <v>0</v>
      </c>
      <c r="N24" s="2">
        <v>0</v>
      </c>
      <c r="O24" s="25"/>
      <c r="P24" s="25"/>
      <c r="Q24" s="25">
        <v>1</v>
      </c>
      <c r="R24" s="25"/>
      <c r="S24" s="25">
        <v>1</v>
      </c>
      <c r="T24" s="25"/>
      <c r="U24" s="25">
        <v>1</v>
      </c>
      <c r="V24" s="25">
        <v>1</v>
      </c>
      <c r="W24" s="25">
        <v>1</v>
      </c>
      <c r="X24" s="27"/>
      <c r="Y24" s="25"/>
      <c r="Z24" s="25">
        <v>1</v>
      </c>
      <c r="AA24" s="25"/>
      <c r="AB24" s="25">
        <v>1</v>
      </c>
      <c r="AC24" s="25"/>
      <c r="AD24" s="25">
        <v>1</v>
      </c>
      <c r="AE24" s="25">
        <v>1</v>
      </c>
      <c r="AF24" s="25">
        <v>1</v>
      </c>
      <c r="AG24" s="25"/>
      <c r="AH24" s="25"/>
      <c r="AI24" s="25">
        <v>1</v>
      </c>
      <c r="AJ24" s="25"/>
      <c r="AK24" s="25">
        <v>1</v>
      </c>
      <c r="AL24" s="25"/>
      <c r="AM24" s="25">
        <v>1</v>
      </c>
      <c r="AN24" s="25">
        <v>1</v>
      </c>
      <c r="AO24" s="25">
        <v>1</v>
      </c>
      <c r="AP24" s="25"/>
      <c r="AQ24" s="25"/>
      <c r="AR24" s="25"/>
    </row>
    <row r="25" spans="1:44">
      <c r="A25" s="19">
        <v>23</v>
      </c>
      <c r="B25" s="19" t="s">
        <v>7</v>
      </c>
      <c r="C25" s="19" t="s">
        <v>29</v>
      </c>
      <c r="D25" s="19">
        <v>1</v>
      </c>
      <c r="E25" s="19">
        <v>56</v>
      </c>
      <c r="F25" s="19">
        <v>47</v>
      </c>
      <c r="G25" s="19">
        <v>47</v>
      </c>
      <c r="H25" s="19" t="s">
        <v>65</v>
      </c>
      <c r="I25" s="21">
        <v>1</v>
      </c>
      <c r="J25" s="19" t="s">
        <v>86</v>
      </c>
      <c r="K25" s="2">
        <v>1</v>
      </c>
      <c r="L25" s="2">
        <v>0</v>
      </c>
      <c r="M25" s="2">
        <v>0</v>
      </c>
      <c r="N25" s="2">
        <v>0</v>
      </c>
      <c r="O25" s="25"/>
      <c r="P25" s="25"/>
      <c r="Q25" s="25">
        <v>1</v>
      </c>
      <c r="R25" s="25"/>
      <c r="S25" s="25">
        <v>1</v>
      </c>
      <c r="T25" s="25"/>
      <c r="U25" s="25">
        <v>1</v>
      </c>
      <c r="V25" s="25">
        <v>1</v>
      </c>
      <c r="W25" s="25">
        <v>1</v>
      </c>
      <c r="X25" s="27"/>
      <c r="Y25" s="25"/>
      <c r="Z25" s="25">
        <v>1</v>
      </c>
      <c r="AA25" s="25"/>
      <c r="AB25" s="25">
        <v>1</v>
      </c>
      <c r="AC25" s="25"/>
      <c r="AD25" s="25">
        <v>1</v>
      </c>
      <c r="AE25" s="25">
        <v>1</v>
      </c>
      <c r="AF25" s="25">
        <v>1</v>
      </c>
      <c r="AG25" s="25"/>
      <c r="AH25" s="25"/>
      <c r="AI25" s="25">
        <v>1</v>
      </c>
      <c r="AJ25" s="25"/>
      <c r="AK25" s="25">
        <v>1</v>
      </c>
      <c r="AL25" s="25"/>
      <c r="AM25" s="25">
        <v>1</v>
      </c>
      <c r="AN25" s="25">
        <v>1</v>
      </c>
      <c r="AO25" s="25">
        <v>1</v>
      </c>
      <c r="AP25" s="25"/>
      <c r="AQ25" s="25"/>
      <c r="AR25" s="25"/>
    </row>
    <row r="26" spans="1:44">
      <c r="A26" s="19">
        <v>24</v>
      </c>
      <c r="B26" s="19" t="s">
        <v>7</v>
      </c>
      <c r="C26" s="19" t="s">
        <v>30</v>
      </c>
      <c r="D26" s="19">
        <v>1</v>
      </c>
      <c r="E26" s="19">
        <v>53</v>
      </c>
      <c r="F26" s="19">
        <v>29</v>
      </c>
      <c r="G26" s="19">
        <v>109</v>
      </c>
      <c r="H26" s="19" t="s">
        <v>78</v>
      </c>
      <c r="I26" s="21">
        <v>0</v>
      </c>
      <c r="J26" s="6"/>
      <c r="K26" s="2">
        <v>1</v>
      </c>
      <c r="L26" s="2">
        <v>0</v>
      </c>
      <c r="M26" s="2">
        <v>0</v>
      </c>
      <c r="N26" s="2">
        <v>0</v>
      </c>
      <c r="O26" s="25"/>
      <c r="P26" s="25"/>
      <c r="Q26" s="25">
        <v>1</v>
      </c>
      <c r="R26" s="25"/>
      <c r="S26" s="25">
        <v>1</v>
      </c>
      <c r="T26" s="25"/>
      <c r="U26" s="25">
        <v>1</v>
      </c>
      <c r="V26" s="25">
        <v>1</v>
      </c>
      <c r="W26" s="25">
        <v>1</v>
      </c>
      <c r="X26" s="27"/>
      <c r="Y26" s="25"/>
      <c r="Z26" s="25">
        <v>1</v>
      </c>
      <c r="AA26" s="25"/>
      <c r="AB26" s="25">
        <v>1</v>
      </c>
      <c r="AC26" s="25"/>
      <c r="AD26" s="25">
        <v>1</v>
      </c>
      <c r="AE26" s="25">
        <v>1</v>
      </c>
      <c r="AF26" s="25">
        <v>1</v>
      </c>
      <c r="AG26" s="25"/>
      <c r="AH26" s="25"/>
      <c r="AI26" s="25">
        <v>1</v>
      </c>
      <c r="AJ26" s="25"/>
      <c r="AK26" s="25">
        <v>1</v>
      </c>
      <c r="AL26" s="25"/>
      <c r="AM26" s="25">
        <v>1</v>
      </c>
      <c r="AN26" s="25">
        <v>1</v>
      </c>
      <c r="AO26" s="25">
        <v>1</v>
      </c>
      <c r="AP26" s="25"/>
      <c r="AQ26" s="25"/>
      <c r="AR26" s="25"/>
    </row>
    <row r="27" spans="1:44">
      <c r="A27" s="19">
        <v>25</v>
      </c>
      <c r="B27" s="19" t="s">
        <v>3</v>
      </c>
      <c r="C27" s="19" t="s">
        <v>31</v>
      </c>
      <c r="D27" s="19">
        <v>1</v>
      </c>
      <c r="E27" s="19">
        <v>54</v>
      </c>
      <c r="F27" s="19">
        <v>17</v>
      </c>
      <c r="G27" s="19">
        <v>37</v>
      </c>
      <c r="H27" s="19" t="s">
        <v>66</v>
      </c>
      <c r="I27" s="21">
        <v>0</v>
      </c>
      <c r="J27" s="6"/>
      <c r="K27" s="2">
        <v>1</v>
      </c>
      <c r="L27" s="2">
        <v>0</v>
      </c>
      <c r="M27" s="2">
        <v>1</v>
      </c>
      <c r="N27" s="2">
        <v>1</v>
      </c>
      <c r="O27" s="25"/>
      <c r="P27" s="25"/>
      <c r="Q27" s="25">
        <v>1</v>
      </c>
      <c r="R27" s="25"/>
      <c r="S27" s="25">
        <v>1</v>
      </c>
      <c r="T27" s="25"/>
      <c r="U27" s="25">
        <v>1</v>
      </c>
      <c r="V27" s="25">
        <v>1</v>
      </c>
      <c r="W27" s="25">
        <v>1</v>
      </c>
      <c r="X27" s="27"/>
      <c r="Y27" s="25"/>
      <c r="Z27" s="25">
        <v>1</v>
      </c>
      <c r="AA27" s="25"/>
      <c r="AB27" s="25">
        <v>1</v>
      </c>
      <c r="AC27" s="25"/>
      <c r="AD27" s="25">
        <v>1</v>
      </c>
      <c r="AE27" s="25">
        <v>1</v>
      </c>
      <c r="AF27" s="25">
        <v>1</v>
      </c>
      <c r="AG27" s="25"/>
      <c r="AH27" s="25"/>
      <c r="AI27" s="25">
        <v>1</v>
      </c>
      <c r="AJ27" s="25"/>
      <c r="AK27" s="25">
        <v>1</v>
      </c>
      <c r="AL27" s="25"/>
      <c r="AM27" s="25">
        <v>1</v>
      </c>
      <c r="AN27" s="25">
        <v>1</v>
      </c>
      <c r="AO27" s="25">
        <v>1</v>
      </c>
      <c r="AP27" s="25"/>
      <c r="AQ27" s="25"/>
      <c r="AR27" s="25"/>
    </row>
    <row r="28" spans="1:44">
      <c r="A28" s="19">
        <v>26</v>
      </c>
      <c r="B28" s="19" t="s">
        <v>6</v>
      </c>
      <c r="C28" s="19" t="s">
        <v>32</v>
      </c>
      <c r="D28" s="19">
        <v>1</v>
      </c>
      <c r="E28" s="19">
        <v>21</v>
      </c>
      <c r="F28" s="19">
        <v>47</v>
      </c>
      <c r="G28" s="19">
        <v>59</v>
      </c>
      <c r="H28" s="19" t="s">
        <v>67</v>
      </c>
      <c r="I28" s="21">
        <v>0</v>
      </c>
      <c r="J28" s="6"/>
      <c r="K28" s="2">
        <v>1</v>
      </c>
      <c r="L28" s="2">
        <v>0</v>
      </c>
      <c r="M28" s="2">
        <v>1</v>
      </c>
      <c r="N28" s="2">
        <v>1</v>
      </c>
      <c r="O28" s="25"/>
      <c r="P28" s="25"/>
      <c r="Q28" s="25">
        <v>1</v>
      </c>
      <c r="R28" s="25"/>
      <c r="S28" s="27">
        <v>2</v>
      </c>
      <c r="T28" s="27"/>
      <c r="U28" s="25">
        <v>1</v>
      </c>
      <c r="V28" s="25">
        <v>1</v>
      </c>
      <c r="W28" s="25">
        <v>1</v>
      </c>
      <c r="X28" s="27"/>
      <c r="Y28" s="25"/>
      <c r="Z28" s="25">
        <v>1</v>
      </c>
      <c r="AA28" s="25"/>
      <c r="AB28" s="25">
        <v>1</v>
      </c>
      <c r="AC28" s="25"/>
      <c r="AD28" s="25">
        <v>1</v>
      </c>
      <c r="AE28" s="25">
        <v>1</v>
      </c>
      <c r="AF28" s="25">
        <v>1</v>
      </c>
      <c r="AG28" s="25"/>
      <c r="AH28" s="25"/>
      <c r="AI28" s="25">
        <v>1</v>
      </c>
      <c r="AJ28" s="25"/>
      <c r="AK28" s="25">
        <v>1</v>
      </c>
      <c r="AL28" s="25"/>
      <c r="AM28" s="25">
        <v>1</v>
      </c>
      <c r="AN28" s="25">
        <v>1</v>
      </c>
      <c r="AO28" s="25">
        <v>1</v>
      </c>
      <c r="AP28" s="25"/>
      <c r="AQ28" s="25"/>
      <c r="AR28" s="25"/>
    </row>
    <row r="29" spans="1:44">
      <c r="A29" s="19">
        <v>27</v>
      </c>
      <c r="B29" s="19" t="s">
        <v>0</v>
      </c>
      <c r="C29" s="19" t="s">
        <v>41</v>
      </c>
      <c r="D29" s="19">
        <v>1</v>
      </c>
      <c r="E29" s="19">
        <v>75</v>
      </c>
      <c r="F29" s="19">
        <v>14</v>
      </c>
      <c r="G29" s="19">
        <v>42</v>
      </c>
      <c r="H29" s="19" t="s">
        <v>63</v>
      </c>
      <c r="I29" s="21">
        <v>1</v>
      </c>
      <c r="J29" s="19" t="s">
        <v>87</v>
      </c>
      <c r="K29" s="2">
        <v>1</v>
      </c>
      <c r="L29" s="2">
        <v>0</v>
      </c>
      <c r="M29" s="2">
        <v>0</v>
      </c>
      <c r="N29" s="2">
        <v>0</v>
      </c>
      <c r="O29" s="25"/>
      <c r="P29" s="25"/>
      <c r="Q29" s="25">
        <v>1</v>
      </c>
      <c r="R29" s="25"/>
      <c r="S29" s="25">
        <v>1</v>
      </c>
      <c r="T29" s="25"/>
      <c r="U29" s="25">
        <v>1</v>
      </c>
      <c r="V29" s="25">
        <v>1</v>
      </c>
      <c r="W29" s="25">
        <v>1</v>
      </c>
      <c r="X29" s="27"/>
      <c r="Y29" s="25"/>
      <c r="Z29" s="25">
        <v>1</v>
      </c>
      <c r="AA29" s="25"/>
      <c r="AB29" s="25">
        <v>1</v>
      </c>
      <c r="AC29" s="25"/>
      <c r="AD29" s="25">
        <v>1</v>
      </c>
      <c r="AE29" s="25">
        <v>1</v>
      </c>
      <c r="AF29" s="25">
        <v>1</v>
      </c>
      <c r="AG29" s="25"/>
      <c r="AH29" s="25"/>
      <c r="AI29" s="25">
        <v>1</v>
      </c>
      <c r="AJ29" s="25"/>
      <c r="AK29" s="25">
        <v>1</v>
      </c>
      <c r="AL29" s="25"/>
      <c r="AM29" s="25">
        <v>1</v>
      </c>
      <c r="AN29" s="25">
        <v>1</v>
      </c>
      <c r="AO29" s="25">
        <v>1</v>
      </c>
      <c r="AP29" s="25"/>
      <c r="AQ29" s="25"/>
      <c r="AR29" s="25"/>
    </row>
    <row r="30" spans="1:44">
      <c r="A30" s="4">
        <v>28</v>
      </c>
      <c r="B30" s="4" t="s">
        <v>0</v>
      </c>
      <c r="C30" s="4" t="s">
        <v>33</v>
      </c>
      <c r="D30" s="4">
        <v>2</v>
      </c>
      <c r="E30" s="4">
        <v>11</v>
      </c>
      <c r="F30" s="19">
        <v>47</v>
      </c>
      <c r="G30" s="19">
        <v>47</v>
      </c>
      <c r="H30" s="9" t="s">
        <v>91</v>
      </c>
      <c r="I30" s="22" t="s">
        <v>117</v>
      </c>
      <c r="J30" s="7"/>
      <c r="K30" s="2">
        <v>0</v>
      </c>
      <c r="L30" s="2">
        <v>0</v>
      </c>
      <c r="M30" s="2">
        <v>0</v>
      </c>
      <c r="N30" s="2">
        <v>0</v>
      </c>
      <c r="O30" s="25"/>
      <c r="P30" s="25"/>
      <c r="Q30" s="25">
        <v>2</v>
      </c>
      <c r="R30" s="25"/>
      <c r="S30" s="25">
        <v>2</v>
      </c>
      <c r="T30" s="25"/>
      <c r="U30" s="27">
        <v>1</v>
      </c>
      <c r="V30" s="27">
        <v>1</v>
      </c>
      <c r="W30" s="25">
        <v>2</v>
      </c>
      <c r="X30" s="27"/>
      <c r="Y30" s="25"/>
      <c r="Z30" s="25">
        <v>2</v>
      </c>
      <c r="AA30" s="25"/>
      <c r="AB30" s="25">
        <v>2</v>
      </c>
      <c r="AC30" s="25"/>
      <c r="AD30" s="25">
        <v>2</v>
      </c>
      <c r="AE30" s="25">
        <v>2</v>
      </c>
      <c r="AF30" s="25">
        <v>2</v>
      </c>
      <c r="AG30" s="25"/>
      <c r="AH30" s="25"/>
      <c r="AI30" s="25">
        <v>2</v>
      </c>
      <c r="AJ30" s="25"/>
      <c r="AK30" s="25">
        <v>2</v>
      </c>
      <c r="AL30" s="25"/>
      <c r="AM30" s="25">
        <v>2</v>
      </c>
      <c r="AN30" s="27">
        <v>1</v>
      </c>
      <c r="AO30" s="25">
        <v>2</v>
      </c>
      <c r="AP30" s="25"/>
      <c r="AQ30" s="25"/>
      <c r="AR30" s="25"/>
    </row>
    <row r="31" spans="1:44">
      <c r="A31" s="4">
        <v>29</v>
      </c>
      <c r="B31" s="4" t="s">
        <v>7</v>
      </c>
      <c r="C31" s="4" t="s">
        <v>34</v>
      </c>
      <c r="D31" s="4">
        <v>2</v>
      </c>
      <c r="E31" s="4">
        <v>21</v>
      </c>
      <c r="F31" s="19">
        <v>47</v>
      </c>
      <c r="G31" s="19">
        <v>47</v>
      </c>
      <c r="H31" s="9" t="s">
        <v>92</v>
      </c>
      <c r="I31" s="22" t="s">
        <v>117</v>
      </c>
      <c r="J31" s="7"/>
      <c r="K31" s="2">
        <v>0</v>
      </c>
      <c r="L31" s="2">
        <v>0</v>
      </c>
      <c r="M31" s="2">
        <v>0</v>
      </c>
      <c r="N31" s="2">
        <v>0</v>
      </c>
      <c r="O31" s="25"/>
      <c r="P31" s="25"/>
      <c r="Q31" s="25">
        <v>2</v>
      </c>
      <c r="R31" s="25"/>
      <c r="S31" s="25">
        <v>2</v>
      </c>
      <c r="T31" s="25"/>
      <c r="U31" s="27">
        <v>1</v>
      </c>
      <c r="V31" s="27">
        <v>1</v>
      </c>
      <c r="W31" s="25">
        <v>2</v>
      </c>
      <c r="X31" s="27"/>
      <c r="Y31" s="25"/>
      <c r="Z31" s="25">
        <v>2</v>
      </c>
      <c r="AA31" s="25"/>
      <c r="AB31" s="25">
        <v>2</v>
      </c>
      <c r="AC31" s="25"/>
      <c r="AD31" s="25">
        <v>2</v>
      </c>
      <c r="AE31" s="25">
        <v>2</v>
      </c>
      <c r="AF31" s="25">
        <v>2</v>
      </c>
      <c r="AG31" s="25"/>
      <c r="AH31" s="25"/>
      <c r="AI31" s="25">
        <v>2</v>
      </c>
      <c r="AJ31" s="25"/>
      <c r="AK31" s="25">
        <v>2</v>
      </c>
      <c r="AL31" s="25"/>
      <c r="AM31" s="25">
        <v>2</v>
      </c>
      <c r="AN31" s="27">
        <v>1</v>
      </c>
      <c r="AO31" s="25">
        <v>2</v>
      </c>
      <c r="AP31" s="25"/>
      <c r="AQ31" s="25"/>
      <c r="AR31" s="25"/>
    </row>
    <row r="32" spans="1:44">
      <c r="A32" s="19">
        <v>30</v>
      </c>
      <c r="B32" s="19" t="s">
        <v>7</v>
      </c>
      <c r="C32" s="19" t="s">
        <v>14</v>
      </c>
      <c r="D32" s="19">
        <v>1</v>
      </c>
      <c r="E32" s="19">
        <v>17</v>
      </c>
      <c r="F32" s="19">
        <v>33</v>
      </c>
      <c r="G32" s="19">
        <v>33</v>
      </c>
      <c r="H32" s="19" t="s">
        <v>68</v>
      </c>
      <c r="I32" s="22" t="s">
        <v>117</v>
      </c>
      <c r="J32" s="6"/>
      <c r="K32" s="2">
        <v>1</v>
      </c>
      <c r="L32" s="2">
        <v>0</v>
      </c>
      <c r="M32" s="2">
        <v>0</v>
      </c>
      <c r="N32" s="2">
        <v>0</v>
      </c>
      <c r="O32" s="25"/>
      <c r="P32" s="25"/>
      <c r="Q32" s="25">
        <v>1</v>
      </c>
      <c r="R32" s="25"/>
      <c r="S32" s="27">
        <v>2</v>
      </c>
      <c r="T32" s="27"/>
      <c r="U32" s="25">
        <v>1</v>
      </c>
      <c r="V32" s="25">
        <v>1</v>
      </c>
      <c r="W32" s="25">
        <v>1</v>
      </c>
      <c r="X32" s="27"/>
      <c r="Y32" s="25"/>
      <c r="Z32" s="25">
        <v>1</v>
      </c>
      <c r="AA32" s="25"/>
      <c r="AB32" s="25">
        <v>1</v>
      </c>
      <c r="AC32" s="25"/>
      <c r="AD32" s="25">
        <v>1</v>
      </c>
      <c r="AE32" s="25">
        <v>1</v>
      </c>
      <c r="AF32" s="25">
        <v>1</v>
      </c>
      <c r="AG32" s="25"/>
      <c r="AH32" s="25"/>
      <c r="AI32" s="25">
        <v>1</v>
      </c>
      <c r="AJ32" s="25"/>
      <c r="AK32" s="25">
        <v>1</v>
      </c>
      <c r="AL32" s="25"/>
      <c r="AM32" s="27">
        <v>2</v>
      </c>
      <c r="AN32" s="25">
        <v>1</v>
      </c>
      <c r="AO32" s="25">
        <v>1</v>
      </c>
      <c r="AP32" s="25"/>
      <c r="AQ32" s="25"/>
      <c r="AR32" s="25"/>
    </row>
    <row r="33" spans="1:44">
      <c r="A33" s="19">
        <v>31</v>
      </c>
      <c r="B33" s="19" t="s">
        <v>3</v>
      </c>
      <c r="C33" s="19" t="s">
        <v>42</v>
      </c>
      <c r="D33" s="19">
        <v>1</v>
      </c>
      <c r="E33" s="19">
        <v>137</v>
      </c>
      <c r="F33" s="19">
        <v>57</v>
      </c>
      <c r="G33" s="19">
        <v>130</v>
      </c>
      <c r="H33" s="19" t="s">
        <v>79</v>
      </c>
      <c r="I33" s="22" t="s">
        <v>117</v>
      </c>
      <c r="J33" s="6"/>
      <c r="K33" s="2">
        <v>1</v>
      </c>
      <c r="L33" s="2">
        <v>0</v>
      </c>
      <c r="M33" s="2">
        <v>0</v>
      </c>
      <c r="N33" s="2">
        <v>0</v>
      </c>
      <c r="O33" s="25"/>
      <c r="P33" s="25"/>
      <c r="Q33" s="25">
        <v>1</v>
      </c>
      <c r="R33" s="25"/>
      <c r="S33" s="25">
        <v>1</v>
      </c>
      <c r="T33" s="25"/>
      <c r="U33" s="25">
        <v>1</v>
      </c>
      <c r="V33" s="25">
        <v>1</v>
      </c>
      <c r="W33" s="25">
        <v>1</v>
      </c>
      <c r="X33" s="27"/>
      <c r="Y33" s="25"/>
      <c r="Z33" s="25">
        <v>1</v>
      </c>
      <c r="AA33" s="25"/>
      <c r="AB33" s="25">
        <v>1</v>
      </c>
      <c r="AC33" s="25"/>
      <c r="AD33" s="25">
        <v>1</v>
      </c>
      <c r="AE33" s="25">
        <v>1</v>
      </c>
      <c r="AF33" s="25">
        <v>1</v>
      </c>
      <c r="AG33" s="25"/>
      <c r="AH33" s="25"/>
      <c r="AI33" s="25">
        <v>1</v>
      </c>
      <c r="AJ33" s="25"/>
      <c r="AK33" s="25">
        <v>1</v>
      </c>
      <c r="AL33" s="25"/>
      <c r="AM33" s="25">
        <v>1</v>
      </c>
      <c r="AN33" s="25">
        <v>1</v>
      </c>
      <c r="AO33" s="25">
        <v>1</v>
      </c>
      <c r="AP33" s="25"/>
      <c r="AQ33" s="25"/>
      <c r="AR33" s="25"/>
    </row>
    <row r="34" spans="1:44">
      <c r="E34">
        <f>SUM(E2:E33)</f>
        <v>1889</v>
      </c>
      <c r="F34">
        <f>SUM(F2:F33)</f>
        <v>1598</v>
      </c>
      <c r="G34">
        <f>SUM(G2:G33)</f>
        <v>3677</v>
      </c>
      <c r="J34" s="20"/>
      <c r="Q34">
        <f>31/32</f>
        <v>0.96875</v>
      </c>
      <c r="S34">
        <f>30/32</f>
        <v>0.9375</v>
      </c>
      <c r="U34">
        <f>27/32</f>
        <v>0.84375</v>
      </c>
      <c r="V34">
        <f>26/32</f>
        <v>0.8125</v>
      </c>
      <c r="W34">
        <f>32/32</f>
        <v>1</v>
      </c>
      <c r="AD34">
        <f>29/32</f>
        <v>0.90625</v>
      </c>
      <c r="AI34">
        <f>31/32</f>
        <v>0.96875</v>
      </c>
      <c r="AK34">
        <f>30/32</f>
        <v>0.9375</v>
      </c>
      <c r="AM34">
        <f>28/32</f>
        <v>0.875</v>
      </c>
      <c r="AN34">
        <f>28/32</f>
        <v>0.875</v>
      </c>
      <c r="AO34">
        <f>31/32</f>
        <v>0.96875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opLeftCell="E1" zoomScale="85" zoomScaleNormal="85" workbookViewId="0">
      <selection activeCell="N1" sqref="N1"/>
    </sheetView>
  </sheetViews>
  <sheetFormatPr defaultRowHeight="17"/>
  <cols>
    <col min="1" max="1" width="9.90625" customWidth="1"/>
    <col min="3" max="3" width="73.36328125" customWidth="1"/>
    <col min="4" max="4" width="9.81640625" customWidth="1"/>
    <col min="5" max="5" width="14.81640625" customWidth="1"/>
    <col min="6" max="6" width="13.6328125" customWidth="1"/>
    <col min="7" max="7" width="11.453125" customWidth="1"/>
    <col min="8" max="8" width="41.54296875" style="1" customWidth="1"/>
    <col min="9" max="9" width="15.6328125" style="1" customWidth="1"/>
    <col min="10" max="10" width="43.453125" customWidth="1"/>
    <col min="11" max="11" width="13.54296875" customWidth="1"/>
    <col min="12" max="12" width="14.1796875" customWidth="1"/>
    <col min="13" max="13" width="13" customWidth="1"/>
    <col min="14" max="14" width="15.453125" customWidth="1"/>
    <col min="15" max="15" width="18.90625" customWidth="1"/>
  </cols>
  <sheetData>
    <row r="1" spans="1:20" s="1" customForma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115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20">
      <c r="A2" s="4">
        <v>1</v>
      </c>
      <c r="B2" s="4" t="s">
        <v>0</v>
      </c>
      <c r="C2" s="4" t="s">
        <v>15</v>
      </c>
      <c r="D2" s="4" t="s">
        <v>35</v>
      </c>
      <c r="E2" s="4">
        <v>46</v>
      </c>
      <c r="F2" s="4">
        <v>65</v>
      </c>
      <c r="G2" s="4">
        <v>170</v>
      </c>
      <c r="H2" s="9" t="s">
        <v>88</v>
      </c>
      <c r="I2" s="9" t="s">
        <v>98</v>
      </c>
      <c r="J2" s="8" t="s">
        <v>70</v>
      </c>
      <c r="K2" s="2" t="s">
        <v>100</v>
      </c>
      <c r="L2" s="2" t="s">
        <v>100</v>
      </c>
      <c r="M2" s="2" t="s">
        <v>53</v>
      </c>
      <c r="N2" s="2" t="s">
        <v>69</v>
      </c>
    </row>
    <row r="3" spans="1:20">
      <c r="A3" s="4">
        <v>2</v>
      </c>
      <c r="B3" s="4" t="s">
        <v>0</v>
      </c>
      <c r="C3" s="4" t="s">
        <v>16</v>
      </c>
      <c r="D3" s="4" t="s">
        <v>35</v>
      </c>
      <c r="E3" s="4">
        <v>119</v>
      </c>
      <c r="F3" s="4">
        <v>209</v>
      </c>
      <c r="G3" s="4">
        <v>597</v>
      </c>
      <c r="H3" s="9" t="s">
        <v>89</v>
      </c>
      <c r="I3" s="9" t="s">
        <v>98</v>
      </c>
      <c r="J3" s="8" t="s">
        <v>71</v>
      </c>
      <c r="K3" s="2" t="s">
        <v>100</v>
      </c>
      <c r="L3" s="2" t="s">
        <v>100</v>
      </c>
      <c r="M3" s="2" t="s">
        <v>53</v>
      </c>
      <c r="N3" s="2" t="s">
        <v>69</v>
      </c>
    </row>
    <row r="4" spans="1:20">
      <c r="A4" s="3">
        <v>3</v>
      </c>
      <c r="B4" s="3" t="s">
        <v>0</v>
      </c>
      <c r="C4" s="3" t="s">
        <v>17</v>
      </c>
      <c r="D4" s="3" t="s">
        <v>96</v>
      </c>
      <c r="E4" s="3">
        <v>59</v>
      </c>
      <c r="F4" s="3">
        <v>0</v>
      </c>
      <c r="G4" s="3">
        <v>0</v>
      </c>
      <c r="H4" s="3" t="s">
        <v>72</v>
      </c>
      <c r="I4" s="19" t="s">
        <v>98</v>
      </c>
      <c r="J4" s="8" t="s">
        <v>70</v>
      </c>
      <c r="K4" s="2" t="s">
        <v>52</v>
      </c>
      <c r="L4" s="2" t="s">
        <v>53</v>
      </c>
      <c r="M4" s="2" t="s">
        <v>53</v>
      </c>
      <c r="N4" s="2" t="s">
        <v>53</v>
      </c>
      <c r="P4" s="1"/>
      <c r="Q4" s="1" t="s">
        <v>43</v>
      </c>
      <c r="R4" s="1" t="s">
        <v>37</v>
      </c>
      <c r="S4" s="1" t="s">
        <v>38</v>
      </c>
      <c r="T4" s="1" t="s">
        <v>39</v>
      </c>
    </row>
    <row r="5" spans="1:20" ht="51">
      <c r="A5" s="3">
        <v>4</v>
      </c>
      <c r="B5" s="3" t="s">
        <v>0</v>
      </c>
      <c r="C5" s="3" t="s">
        <v>18</v>
      </c>
      <c r="D5" s="19" t="s">
        <v>96</v>
      </c>
      <c r="E5" s="3">
        <v>55</v>
      </c>
      <c r="F5" s="3">
        <v>12</v>
      </c>
      <c r="G5" s="3">
        <v>29</v>
      </c>
      <c r="H5" s="3" t="s">
        <v>60</v>
      </c>
      <c r="I5" s="19" t="s">
        <v>98</v>
      </c>
      <c r="J5" s="11" t="s">
        <v>80</v>
      </c>
      <c r="K5" s="2" t="s">
        <v>52</v>
      </c>
      <c r="L5" s="2" t="s">
        <v>53</v>
      </c>
      <c r="M5" s="2" t="s">
        <v>53</v>
      </c>
      <c r="N5" s="2" t="s">
        <v>53</v>
      </c>
      <c r="P5" s="1" t="s">
        <v>44</v>
      </c>
      <c r="Q5" s="1">
        <v>32</v>
      </c>
      <c r="R5" s="1">
        <v>620</v>
      </c>
      <c r="S5" s="1">
        <v>826</v>
      </c>
      <c r="T5" s="1">
        <v>2297</v>
      </c>
    </row>
    <row r="6" spans="1:20">
      <c r="A6" s="3">
        <v>5</v>
      </c>
      <c r="B6" s="3" t="s">
        <v>0</v>
      </c>
      <c r="C6" s="3" t="s">
        <v>19</v>
      </c>
      <c r="D6" s="19" t="s">
        <v>96</v>
      </c>
      <c r="E6" s="3">
        <v>77</v>
      </c>
      <c r="F6" s="3">
        <v>5</v>
      </c>
      <c r="G6" s="3">
        <v>16</v>
      </c>
      <c r="H6" s="3" t="s">
        <v>73</v>
      </c>
      <c r="I6" s="19" t="s">
        <v>97</v>
      </c>
      <c r="J6" s="6" t="s">
        <v>97</v>
      </c>
      <c r="K6" s="2" t="s">
        <v>52</v>
      </c>
      <c r="L6" s="2" t="s">
        <v>53</v>
      </c>
      <c r="M6" s="2" t="s">
        <v>69</v>
      </c>
      <c r="N6" s="2" t="s">
        <v>69</v>
      </c>
      <c r="P6" s="1" t="s">
        <v>49</v>
      </c>
      <c r="Q6" s="1">
        <v>31</v>
      </c>
      <c r="R6" s="1">
        <v>587</v>
      </c>
      <c r="S6" s="1">
        <v>788</v>
      </c>
      <c r="T6" s="1">
        <v>2183</v>
      </c>
    </row>
    <row r="7" spans="1:20" ht="68">
      <c r="A7" s="3">
        <v>6</v>
      </c>
      <c r="B7" s="3" t="s">
        <v>0</v>
      </c>
      <c r="C7" s="3" t="s">
        <v>19</v>
      </c>
      <c r="D7" s="19" t="s">
        <v>96</v>
      </c>
      <c r="E7" s="3">
        <v>61</v>
      </c>
      <c r="F7" s="3">
        <v>3</v>
      </c>
      <c r="G7" s="3">
        <v>6</v>
      </c>
      <c r="H7" s="3" t="s">
        <v>54</v>
      </c>
      <c r="I7" s="19" t="s">
        <v>98</v>
      </c>
      <c r="J7" s="12" t="s">
        <v>81</v>
      </c>
      <c r="K7" s="2" t="s">
        <v>52</v>
      </c>
      <c r="L7" s="2" t="s">
        <v>53</v>
      </c>
      <c r="M7" s="2" t="s">
        <v>69</v>
      </c>
      <c r="N7" s="2" t="s">
        <v>69</v>
      </c>
      <c r="P7" s="1" t="s">
        <v>48</v>
      </c>
      <c r="Q7" s="1">
        <v>30</v>
      </c>
      <c r="R7" s="1">
        <v>549</v>
      </c>
      <c r="S7" s="1">
        <v>723</v>
      </c>
      <c r="T7" s="1">
        <v>2013</v>
      </c>
    </row>
    <row r="8" spans="1:20">
      <c r="A8" s="3">
        <v>7</v>
      </c>
      <c r="B8" s="3" t="s">
        <v>0</v>
      </c>
      <c r="C8" s="3" t="s">
        <v>20</v>
      </c>
      <c r="D8" s="19" t="s">
        <v>96</v>
      </c>
      <c r="E8" s="3">
        <v>72</v>
      </c>
      <c r="F8" s="3">
        <v>72</v>
      </c>
      <c r="G8" s="3">
        <v>194</v>
      </c>
      <c r="H8" s="3" t="s">
        <v>74</v>
      </c>
      <c r="I8" s="19" t="s">
        <v>97</v>
      </c>
      <c r="J8" s="6"/>
      <c r="K8" s="2" t="s">
        <v>52</v>
      </c>
      <c r="L8" s="2" t="s">
        <v>53</v>
      </c>
      <c r="M8" s="2" t="s">
        <v>69</v>
      </c>
      <c r="N8" s="2" t="s">
        <v>69</v>
      </c>
      <c r="P8" s="1" t="s">
        <v>47</v>
      </c>
      <c r="Q8" s="1">
        <v>29</v>
      </c>
      <c r="R8" s="1">
        <v>549</v>
      </c>
      <c r="S8" s="1">
        <v>654</v>
      </c>
      <c r="T8" s="1">
        <v>1833</v>
      </c>
    </row>
    <row r="9" spans="1:20">
      <c r="A9" s="3">
        <v>8</v>
      </c>
      <c r="B9" s="3" t="s">
        <v>0</v>
      </c>
      <c r="C9" s="3" t="s">
        <v>8</v>
      </c>
      <c r="D9" s="19" t="s">
        <v>96</v>
      </c>
      <c r="E9" s="3">
        <v>23</v>
      </c>
      <c r="F9" s="3">
        <v>7</v>
      </c>
      <c r="G9" s="3">
        <v>24</v>
      </c>
      <c r="H9" s="3" t="s">
        <v>55</v>
      </c>
      <c r="I9" s="19" t="s">
        <v>98</v>
      </c>
      <c r="J9" s="13" t="s">
        <v>82</v>
      </c>
      <c r="K9" s="2" t="s">
        <v>99</v>
      </c>
      <c r="L9" s="2" t="s">
        <v>53</v>
      </c>
      <c r="M9" s="2" t="s">
        <v>53</v>
      </c>
      <c r="N9" s="2" t="s">
        <v>53</v>
      </c>
      <c r="P9" s="1" t="s">
        <v>46</v>
      </c>
      <c r="Q9" s="1">
        <v>28</v>
      </c>
      <c r="R9" s="1">
        <v>510</v>
      </c>
      <c r="S9" s="1">
        <v>573</v>
      </c>
      <c r="T9" s="1">
        <v>1624</v>
      </c>
    </row>
    <row r="10" spans="1:20">
      <c r="A10" s="5" t="s">
        <v>101</v>
      </c>
      <c r="B10" s="4" t="s">
        <v>0</v>
      </c>
      <c r="C10" s="4" t="s">
        <v>93</v>
      </c>
      <c r="D10" s="4" t="s">
        <v>35</v>
      </c>
      <c r="E10" s="4">
        <v>33</v>
      </c>
      <c r="F10" s="4">
        <v>38</v>
      </c>
      <c r="G10" s="4">
        <v>114</v>
      </c>
      <c r="H10" s="9"/>
      <c r="I10" s="9" t="s">
        <v>97</v>
      </c>
      <c r="J10" s="7"/>
      <c r="K10" s="2" t="s">
        <v>52</v>
      </c>
      <c r="L10" s="2" t="s">
        <v>100</v>
      </c>
      <c r="M10" s="2" t="s">
        <v>69</v>
      </c>
      <c r="N10" s="2" t="s">
        <v>69</v>
      </c>
      <c r="P10" s="1" t="s">
        <v>45</v>
      </c>
      <c r="Q10" s="1">
        <v>24</v>
      </c>
      <c r="R10" s="1">
        <v>510</v>
      </c>
      <c r="S10" s="1">
        <v>573</v>
      </c>
      <c r="T10" s="1">
        <v>1624</v>
      </c>
    </row>
    <row r="11" spans="1:20">
      <c r="A11" s="3">
        <v>9</v>
      </c>
      <c r="B11" s="3" t="s">
        <v>0</v>
      </c>
      <c r="C11" s="3" t="s">
        <v>9</v>
      </c>
      <c r="D11" s="19" t="s">
        <v>96</v>
      </c>
      <c r="E11" s="3">
        <v>29</v>
      </c>
      <c r="F11" s="3">
        <v>20</v>
      </c>
      <c r="G11" s="3">
        <v>69</v>
      </c>
      <c r="H11" s="3" t="s">
        <v>56</v>
      </c>
      <c r="I11" s="19" t="s">
        <v>98</v>
      </c>
      <c r="J11" s="15" t="s">
        <v>84</v>
      </c>
      <c r="K11" s="2" t="s">
        <v>52</v>
      </c>
      <c r="L11" s="2" t="s">
        <v>53</v>
      </c>
      <c r="M11" s="2" t="s">
        <v>53</v>
      </c>
      <c r="N11" s="2" t="s">
        <v>53</v>
      </c>
      <c r="P11" s="1" t="s">
        <v>51</v>
      </c>
      <c r="Q11" s="1">
        <v>24</v>
      </c>
      <c r="R11" s="1">
        <v>510</v>
      </c>
      <c r="S11" s="1">
        <v>573</v>
      </c>
      <c r="T11" s="1">
        <v>1624</v>
      </c>
    </row>
    <row r="12" spans="1:20">
      <c r="A12" s="3">
        <v>10</v>
      </c>
      <c r="B12" s="3" t="s">
        <v>1</v>
      </c>
      <c r="C12" s="3" t="s">
        <v>10</v>
      </c>
      <c r="D12" s="19" t="s">
        <v>96</v>
      </c>
      <c r="E12" s="3">
        <v>83</v>
      </c>
      <c r="F12" s="3">
        <v>44</v>
      </c>
      <c r="G12" s="3">
        <v>151</v>
      </c>
      <c r="H12" s="3" t="s">
        <v>75</v>
      </c>
      <c r="I12" s="19" t="s">
        <v>97</v>
      </c>
      <c r="J12" s="6"/>
      <c r="K12" s="2" t="s">
        <v>52</v>
      </c>
      <c r="L12" s="2" t="s">
        <v>53</v>
      </c>
      <c r="M12" s="2" t="s">
        <v>53</v>
      </c>
      <c r="N12" s="2" t="s">
        <v>69</v>
      </c>
      <c r="P12" s="1" t="s">
        <v>50</v>
      </c>
      <c r="Q12" s="1">
        <v>24</v>
      </c>
      <c r="R12" s="1">
        <v>510</v>
      </c>
      <c r="S12" s="1">
        <v>573</v>
      </c>
      <c r="T12" s="1">
        <v>1624</v>
      </c>
    </row>
    <row r="13" spans="1:20">
      <c r="A13" s="3">
        <v>11</v>
      </c>
      <c r="B13" s="3" t="s">
        <v>1</v>
      </c>
      <c r="C13" s="3" t="s">
        <v>11</v>
      </c>
      <c r="D13" s="19" t="s">
        <v>96</v>
      </c>
      <c r="E13" s="3">
        <v>26</v>
      </c>
      <c r="F13" s="3">
        <v>19</v>
      </c>
      <c r="G13" s="3">
        <v>51</v>
      </c>
      <c r="H13" s="3" t="s">
        <v>57</v>
      </c>
      <c r="I13" s="19" t="s">
        <v>97</v>
      </c>
      <c r="J13" s="6"/>
      <c r="K13" s="2" t="s">
        <v>52</v>
      </c>
      <c r="L13" s="2" t="s">
        <v>53</v>
      </c>
      <c r="M13" s="2" t="s">
        <v>53</v>
      </c>
      <c r="N13" s="2" t="s">
        <v>53</v>
      </c>
    </row>
    <row r="14" spans="1:20">
      <c r="A14" s="4">
        <v>12</v>
      </c>
      <c r="B14" s="4" t="s">
        <v>2</v>
      </c>
      <c r="C14" s="4" t="s">
        <v>21</v>
      </c>
      <c r="D14" s="4" t="s">
        <v>36</v>
      </c>
      <c r="E14" s="4">
        <v>16</v>
      </c>
      <c r="F14" s="19">
        <v>33</v>
      </c>
      <c r="G14" s="19">
        <v>33</v>
      </c>
      <c r="H14" s="10"/>
      <c r="I14" s="10" t="s">
        <v>97</v>
      </c>
      <c r="J14" s="6"/>
      <c r="K14" s="2" t="s">
        <v>99</v>
      </c>
      <c r="L14" s="2" t="s">
        <v>53</v>
      </c>
      <c r="M14" s="2" t="s">
        <v>53</v>
      </c>
      <c r="N14" s="2" t="s">
        <v>53</v>
      </c>
    </row>
    <row r="15" spans="1:20">
      <c r="A15" s="3">
        <v>13</v>
      </c>
      <c r="B15" s="3" t="s">
        <v>2</v>
      </c>
      <c r="C15" s="3" t="s">
        <v>22</v>
      </c>
      <c r="D15" s="19" t="s">
        <v>96</v>
      </c>
      <c r="E15" s="3">
        <v>30</v>
      </c>
      <c r="F15" s="3">
        <v>26</v>
      </c>
      <c r="G15" s="3">
        <v>74</v>
      </c>
      <c r="H15" s="3" t="s">
        <v>59</v>
      </c>
      <c r="I15" s="19" t="s">
        <v>97</v>
      </c>
      <c r="J15" s="6"/>
      <c r="K15" s="2" t="s">
        <v>52</v>
      </c>
      <c r="L15" s="2" t="s">
        <v>53</v>
      </c>
      <c r="M15" s="2" t="s">
        <v>53</v>
      </c>
      <c r="N15" s="2" t="s">
        <v>53</v>
      </c>
    </row>
    <row r="16" spans="1:20">
      <c r="A16" s="4">
        <v>14</v>
      </c>
      <c r="B16" s="4" t="s">
        <v>2</v>
      </c>
      <c r="C16" s="4" t="s">
        <v>12</v>
      </c>
      <c r="D16" s="4" t="s">
        <v>36</v>
      </c>
      <c r="E16" s="4">
        <v>107</v>
      </c>
      <c r="F16" s="4">
        <v>277</v>
      </c>
      <c r="G16" s="4">
        <v>277</v>
      </c>
      <c r="H16" s="10"/>
      <c r="I16" s="10" t="s">
        <v>97</v>
      </c>
      <c r="J16" s="6"/>
      <c r="K16" s="2" t="s">
        <v>99</v>
      </c>
      <c r="L16" s="2" t="s">
        <v>53</v>
      </c>
      <c r="M16" s="2" t="s">
        <v>53</v>
      </c>
      <c r="N16" s="2" t="s">
        <v>53</v>
      </c>
    </row>
    <row r="17" spans="1:14">
      <c r="A17" s="3">
        <v>15</v>
      </c>
      <c r="B17" s="3" t="s">
        <v>2</v>
      </c>
      <c r="C17" s="3" t="s">
        <v>23</v>
      </c>
      <c r="D17" s="3"/>
      <c r="E17" s="3">
        <v>43</v>
      </c>
      <c r="F17" s="3">
        <v>21</v>
      </c>
      <c r="G17" s="3">
        <v>71</v>
      </c>
      <c r="H17" s="3" t="s">
        <v>57</v>
      </c>
      <c r="I17" s="19" t="s">
        <v>97</v>
      </c>
      <c r="J17" s="6"/>
      <c r="K17" s="2" t="s">
        <v>52</v>
      </c>
      <c r="L17" s="2" t="s">
        <v>53</v>
      </c>
      <c r="M17" s="2" t="s">
        <v>53</v>
      </c>
      <c r="N17" s="2" t="s">
        <v>53</v>
      </c>
    </row>
    <row r="18" spans="1:14" ht="34">
      <c r="A18" s="3">
        <v>16</v>
      </c>
      <c r="B18" s="3" t="s">
        <v>3</v>
      </c>
      <c r="C18" s="3" t="s">
        <v>24</v>
      </c>
      <c r="D18" s="19" t="s">
        <v>96</v>
      </c>
      <c r="E18" s="3">
        <v>40</v>
      </c>
      <c r="F18" s="3">
        <v>17</v>
      </c>
      <c r="G18" s="3">
        <v>55</v>
      </c>
      <c r="H18" s="3" t="s">
        <v>61</v>
      </c>
      <c r="I18" s="19" t="s">
        <v>98</v>
      </c>
      <c r="J18" s="14" t="s">
        <v>83</v>
      </c>
      <c r="K18" s="2" t="s">
        <v>52</v>
      </c>
      <c r="L18" s="2" t="s">
        <v>53</v>
      </c>
      <c r="M18" s="2" t="s">
        <v>69</v>
      </c>
      <c r="N18" s="2" t="s">
        <v>69</v>
      </c>
    </row>
    <row r="19" spans="1:14">
      <c r="A19" s="3">
        <v>17</v>
      </c>
      <c r="B19" s="3" t="s">
        <v>3</v>
      </c>
      <c r="C19" s="3" t="s">
        <v>25</v>
      </c>
      <c r="D19" s="19" t="s">
        <v>96</v>
      </c>
      <c r="E19" s="3">
        <v>52</v>
      </c>
      <c r="F19" s="3">
        <v>57</v>
      </c>
      <c r="G19" s="3">
        <v>145</v>
      </c>
      <c r="H19" s="3" t="s">
        <v>76</v>
      </c>
      <c r="I19" s="19" t="s">
        <v>97</v>
      </c>
      <c r="J19" s="6"/>
      <c r="K19" s="2" t="s">
        <v>52</v>
      </c>
      <c r="L19" s="2" t="s">
        <v>53</v>
      </c>
      <c r="M19" s="2" t="s">
        <v>53</v>
      </c>
      <c r="N19" s="2" t="s">
        <v>53</v>
      </c>
    </row>
    <row r="20" spans="1:14">
      <c r="A20" s="3">
        <v>18</v>
      </c>
      <c r="B20" s="3" t="s">
        <v>3</v>
      </c>
      <c r="C20" s="3" t="s">
        <v>26</v>
      </c>
      <c r="D20" s="19" t="s">
        <v>96</v>
      </c>
      <c r="E20" s="3">
        <v>30</v>
      </c>
      <c r="F20" s="3">
        <v>4</v>
      </c>
      <c r="G20" s="3">
        <v>14</v>
      </c>
      <c r="H20" s="3" t="s">
        <v>62</v>
      </c>
      <c r="I20" s="19" t="s">
        <v>97</v>
      </c>
      <c r="J20" s="6"/>
      <c r="K20" s="2" t="s">
        <v>52</v>
      </c>
      <c r="L20" s="2" t="s">
        <v>53</v>
      </c>
      <c r="M20" s="2" t="s">
        <v>53</v>
      </c>
      <c r="N20" s="2" t="s">
        <v>53</v>
      </c>
    </row>
    <row r="21" spans="1:14" ht="34">
      <c r="A21" s="4">
        <v>19</v>
      </c>
      <c r="B21" s="4" t="s">
        <v>4</v>
      </c>
      <c r="C21" s="4" t="s">
        <v>40</v>
      </c>
      <c r="D21" s="4" t="s">
        <v>35</v>
      </c>
      <c r="E21" s="4">
        <v>216</v>
      </c>
      <c r="F21" s="4">
        <v>277</v>
      </c>
      <c r="G21" s="4">
        <v>908</v>
      </c>
      <c r="H21" s="9" t="s">
        <v>90</v>
      </c>
      <c r="I21" s="9" t="s">
        <v>98</v>
      </c>
      <c r="J21" s="20" t="s">
        <v>95</v>
      </c>
      <c r="K21" s="2" t="s">
        <v>52</v>
      </c>
      <c r="L21" s="2" t="s">
        <v>100</v>
      </c>
      <c r="M21" s="2" t="s">
        <v>53</v>
      </c>
      <c r="N21" s="2" t="s">
        <v>69</v>
      </c>
    </row>
    <row r="22" spans="1:14" ht="51">
      <c r="A22" s="3">
        <v>20</v>
      </c>
      <c r="B22" s="3" t="s">
        <v>4</v>
      </c>
      <c r="C22" s="3" t="s">
        <v>27</v>
      </c>
      <c r="D22" s="19" t="s">
        <v>96</v>
      </c>
      <c r="E22" s="3">
        <v>114</v>
      </c>
      <c r="F22" s="3">
        <v>18</v>
      </c>
      <c r="G22" s="3">
        <v>39</v>
      </c>
      <c r="H22" s="3" t="s">
        <v>58</v>
      </c>
      <c r="I22" s="19" t="s">
        <v>98</v>
      </c>
      <c r="J22" s="16" t="s">
        <v>94</v>
      </c>
      <c r="K22" s="2" t="s">
        <v>52</v>
      </c>
      <c r="L22" s="2" t="s">
        <v>53</v>
      </c>
      <c r="M22" s="2" t="s">
        <v>53</v>
      </c>
      <c r="N22" s="2" t="s">
        <v>53</v>
      </c>
    </row>
    <row r="23" spans="1:14">
      <c r="A23" s="3">
        <v>21</v>
      </c>
      <c r="B23" s="3" t="s">
        <v>5</v>
      </c>
      <c r="C23" s="3" t="s">
        <v>28</v>
      </c>
      <c r="D23" s="19" t="s">
        <v>96</v>
      </c>
      <c r="E23" s="3">
        <v>49</v>
      </c>
      <c r="F23" s="3">
        <v>16</v>
      </c>
      <c r="G23" s="3">
        <v>29</v>
      </c>
      <c r="H23" s="3" t="s">
        <v>77</v>
      </c>
      <c r="I23" s="19" t="s">
        <v>97</v>
      </c>
      <c r="J23" s="6"/>
      <c r="K23" s="2" t="s">
        <v>52</v>
      </c>
      <c r="L23" s="2" t="s">
        <v>53</v>
      </c>
      <c r="M23" s="2" t="s">
        <v>69</v>
      </c>
      <c r="N23" s="2" t="s">
        <v>69</v>
      </c>
    </row>
    <row r="24" spans="1:14">
      <c r="A24" s="3">
        <v>22</v>
      </c>
      <c r="B24" s="3" t="s">
        <v>6</v>
      </c>
      <c r="C24" s="3" t="s">
        <v>13</v>
      </c>
      <c r="D24" s="19" t="s">
        <v>96</v>
      </c>
      <c r="E24" s="3">
        <v>64</v>
      </c>
      <c r="F24" s="3">
        <v>19</v>
      </c>
      <c r="G24" s="3">
        <v>56</v>
      </c>
      <c r="H24" s="3" t="s">
        <v>64</v>
      </c>
      <c r="I24" s="19" t="s">
        <v>98</v>
      </c>
      <c r="J24" s="17" t="s">
        <v>85</v>
      </c>
      <c r="K24" s="2" t="s">
        <v>52</v>
      </c>
      <c r="L24" s="2" t="s">
        <v>53</v>
      </c>
      <c r="M24" s="2" t="s">
        <v>53</v>
      </c>
      <c r="N24" s="2" t="s">
        <v>53</v>
      </c>
    </row>
    <row r="25" spans="1:14">
      <c r="A25" s="3">
        <v>23</v>
      </c>
      <c r="B25" s="3" t="s">
        <v>7</v>
      </c>
      <c r="C25" s="3" t="s">
        <v>29</v>
      </c>
      <c r="D25" s="19" t="s">
        <v>96</v>
      </c>
      <c r="E25" s="3">
        <v>56</v>
      </c>
      <c r="F25" s="3">
        <v>47</v>
      </c>
      <c r="G25" s="19">
        <v>47</v>
      </c>
      <c r="H25" s="3" t="s">
        <v>65</v>
      </c>
      <c r="I25" s="19" t="s">
        <v>98</v>
      </c>
      <c r="J25" s="18" t="s">
        <v>86</v>
      </c>
      <c r="K25" s="2" t="s">
        <v>52</v>
      </c>
      <c r="L25" s="2" t="s">
        <v>53</v>
      </c>
      <c r="M25" s="2" t="s">
        <v>53</v>
      </c>
      <c r="N25" s="2" t="s">
        <v>53</v>
      </c>
    </row>
    <row r="26" spans="1:14">
      <c r="A26" s="3">
        <v>24</v>
      </c>
      <c r="B26" s="3" t="s">
        <v>7</v>
      </c>
      <c r="C26" s="3" t="s">
        <v>30</v>
      </c>
      <c r="D26" s="19" t="s">
        <v>96</v>
      </c>
      <c r="E26" s="3">
        <v>53</v>
      </c>
      <c r="F26" s="3">
        <v>29</v>
      </c>
      <c r="G26" s="3">
        <v>109</v>
      </c>
      <c r="H26" s="3" t="s">
        <v>78</v>
      </c>
      <c r="I26" s="19" t="s">
        <v>97</v>
      </c>
      <c r="J26" s="6"/>
      <c r="K26" s="2" t="s">
        <v>52</v>
      </c>
      <c r="L26" s="2" t="s">
        <v>53</v>
      </c>
      <c r="M26" s="2" t="s">
        <v>53</v>
      </c>
      <c r="N26" s="2" t="s">
        <v>53</v>
      </c>
    </row>
    <row r="27" spans="1:14">
      <c r="A27" s="3">
        <v>25</v>
      </c>
      <c r="B27" s="3" t="s">
        <v>3</v>
      </c>
      <c r="C27" s="3" t="s">
        <v>31</v>
      </c>
      <c r="D27" s="19" t="s">
        <v>96</v>
      </c>
      <c r="E27" s="3">
        <v>54</v>
      </c>
      <c r="F27" s="3">
        <v>17</v>
      </c>
      <c r="G27" s="3">
        <v>37</v>
      </c>
      <c r="H27" s="3" t="s">
        <v>66</v>
      </c>
      <c r="I27" s="19" t="s">
        <v>97</v>
      </c>
      <c r="J27" s="6"/>
      <c r="K27" s="2" t="s">
        <v>52</v>
      </c>
      <c r="L27" s="2" t="s">
        <v>53</v>
      </c>
      <c r="M27" s="2" t="s">
        <v>69</v>
      </c>
      <c r="N27" s="2" t="s">
        <v>69</v>
      </c>
    </row>
    <row r="28" spans="1:14">
      <c r="A28" s="3">
        <v>26</v>
      </c>
      <c r="B28" s="3" t="s">
        <v>6</v>
      </c>
      <c r="C28" s="3" t="s">
        <v>32</v>
      </c>
      <c r="D28" s="19" t="s">
        <v>96</v>
      </c>
      <c r="E28" s="3">
        <v>21</v>
      </c>
      <c r="F28" s="19">
        <v>47</v>
      </c>
      <c r="G28" s="3">
        <v>59</v>
      </c>
      <c r="H28" s="3" t="s">
        <v>67</v>
      </c>
      <c r="I28" s="19" t="s">
        <v>97</v>
      </c>
      <c r="J28" s="6"/>
      <c r="K28" s="2" t="s">
        <v>52</v>
      </c>
      <c r="L28" s="2" t="s">
        <v>53</v>
      </c>
      <c r="M28" s="2" t="s">
        <v>69</v>
      </c>
      <c r="N28" s="2" t="s">
        <v>69</v>
      </c>
    </row>
    <row r="29" spans="1:14">
      <c r="A29" s="3">
        <v>27</v>
      </c>
      <c r="B29" s="3" t="s">
        <v>0</v>
      </c>
      <c r="C29" s="3" t="s">
        <v>41</v>
      </c>
      <c r="D29" s="19" t="s">
        <v>96</v>
      </c>
      <c r="E29" s="3">
        <v>75</v>
      </c>
      <c r="F29" s="3">
        <v>14</v>
      </c>
      <c r="G29" s="3">
        <v>42</v>
      </c>
      <c r="H29" s="3" t="s">
        <v>63</v>
      </c>
      <c r="I29" s="19" t="s">
        <v>98</v>
      </c>
      <c r="J29" s="19" t="s">
        <v>87</v>
      </c>
      <c r="K29" s="2" t="s">
        <v>52</v>
      </c>
      <c r="L29" s="2" t="s">
        <v>53</v>
      </c>
      <c r="M29" s="2" t="s">
        <v>53</v>
      </c>
      <c r="N29" s="2" t="s">
        <v>53</v>
      </c>
    </row>
    <row r="30" spans="1:14">
      <c r="A30" s="4">
        <v>28</v>
      </c>
      <c r="B30" s="4" t="s">
        <v>0</v>
      </c>
      <c r="C30" s="4" t="s">
        <v>33</v>
      </c>
      <c r="D30" s="4" t="s">
        <v>36</v>
      </c>
      <c r="E30" s="4">
        <v>11</v>
      </c>
      <c r="F30" s="19">
        <v>47</v>
      </c>
      <c r="G30" s="19">
        <v>47</v>
      </c>
      <c r="H30" s="9" t="s">
        <v>91</v>
      </c>
      <c r="I30" s="9" t="s">
        <v>97</v>
      </c>
      <c r="J30" s="7"/>
      <c r="K30" s="2" t="s">
        <v>99</v>
      </c>
      <c r="L30" s="2" t="s">
        <v>53</v>
      </c>
      <c r="M30" s="2" t="s">
        <v>53</v>
      </c>
      <c r="N30" s="2" t="s">
        <v>53</v>
      </c>
    </row>
    <row r="31" spans="1:14">
      <c r="A31" s="4">
        <v>29</v>
      </c>
      <c r="B31" s="4" t="s">
        <v>7</v>
      </c>
      <c r="C31" s="4" t="s">
        <v>34</v>
      </c>
      <c r="D31" s="4" t="s">
        <v>36</v>
      </c>
      <c r="E31" s="4">
        <v>21</v>
      </c>
      <c r="F31" s="19">
        <v>47</v>
      </c>
      <c r="G31" s="19">
        <v>47</v>
      </c>
      <c r="H31" s="9" t="s">
        <v>92</v>
      </c>
      <c r="I31" s="9" t="s">
        <v>97</v>
      </c>
      <c r="J31" s="7"/>
      <c r="K31" s="2" t="s">
        <v>99</v>
      </c>
      <c r="L31" s="2" t="s">
        <v>53</v>
      </c>
      <c r="M31" s="2" t="s">
        <v>53</v>
      </c>
      <c r="N31" s="2" t="s">
        <v>53</v>
      </c>
    </row>
    <row r="32" spans="1:14">
      <c r="A32" s="3">
        <v>30</v>
      </c>
      <c r="B32" s="3" t="s">
        <v>7</v>
      </c>
      <c r="C32" s="3" t="s">
        <v>14</v>
      </c>
      <c r="D32" s="19" t="s">
        <v>96</v>
      </c>
      <c r="E32" s="3">
        <v>17</v>
      </c>
      <c r="F32" s="3">
        <v>33</v>
      </c>
      <c r="G32" s="19">
        <v>33</v>
      </c>
      <c r="H32" s="3" t="s">
        <v>68</v>
      </c>
      <c r="I32" s="9" t="s">
        <v>97</v>
      </c>
      <c r="J32" s="6"/>
      <c r="K32" s="2" t="s">
        <v>52</v>
      </c>
      <c r="L32" s="2" t="s">
        <v>53</v>
      </c>
      <c r="M32" s="2" t="s">
        <v>53</v>
      </c>
      <c r="N32" s="2" t="s">
        <v>53</v>
      </c>
    </row>
    <row r="33" spans="1:14">
      <c r="A33" s="3">
        <v>31</v>
      </c>
      <c r="B33" s="3" t="s">
        <v>3</v>
      </c>
      <c r="C33" s="3" t="s">
        <v>42</v>
      </c>
      <c r="D33" s="19" t="s">
        <v>96</v>
      </c>
      <c r="E33" s="3">
        <v>137</v>
      </c>
      <c r="F33" s="3">
        <v>57</v>
      </c>
      <c r="G33" s="3">
        <v>130</v>
      </c>
      <c r="H33" s="3" t="s">
        <v>79</v>
      </c>
      <c r="I33" s="9" t="s">
        <v>97</v>
      </c>
      <c r="J33" s="6"/>
      <c r="K33" s="2" t="s">
        <v>52</v>
      </c>
      <c r="L33" s="2" t="s">
        <v>53</v>
      </c>
      <c r="M33" s="2" t="s">
        <v>53</v>
      </c>
      <c r="N33" s="2" t="s">
        <v>53</v>
      </c>
    </row>
    <row r="34" spans="1:14">
      <c r="E34">
        <f>SUM(E2:E33)</f>
        <v>1889</v>
      </c>
      <c r="F34">
        <f>SUM(F2:F33)</f>
        <v>1597</v>
      </c>
      <c r="G34">
        <f>SUM(G2:G33)</f>
        <v>3673</v>
      </c>
      <c r="J34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CHINCHENG CHEN</cp:lastModifiedBy>
  <dcterms:created xsi:type="dcterms:W3CDTF">2020-06-18T00:47:16Z</dcterms:created>
  <dcterms:modified xsi:type="dcterms:W3CDTF">2021-10-20T10:47:03Z</dcterms:modified>
</cp:coreProperties>
</file>