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<sst xmlns="http://schemas.openxmlformats.org/spreadsheetml/2006/main" count="135" uniqueCount="121">
  <si>
    <t xml:space="preserve">Замер качества поискового алгоритма</t>
  </si>
  <si>
    <t xml:space="preserve">Итого</t>
  </si>
  <si>
    <t xml:space="preserve">Автор:</t>
  </si>
  <si>
    <t xml:space="preserve">Кузякин Никита</t>
  </si>
  <si>
    <t xml:space="preserve">Группа:</t>
  </si>
  <si>
    <t xml:space="preserve">MAP:</t>
  </si>
  <si>
    <t xml:space="preserve">NDCG:</t>
  </si>
  <si>
    <t xml:space="preserve">Условные обозначения:</t>
  </si>
  <si>
    <t xml:space="preserve">Необходимы для заполнения</t>
  </si>
  <si>
    <t xml:space="preserve">Автозаполняются в зависимости от данных</t>
  </si>
  <si>
    <r>
      <rPr>
        <sz val="16"/>
        <color rgb="FF000000"/>
        <rFont val="Arial"/>
        <family val="0"/>
        <charset val="204"/>
      </rPr>
      <t xml:space="preserve">j
</t>
    </r>
    <r>
      <rPr>
        <sz val="11"/>
        <color rgb="FF000000"/>
        <rFont val="Arial"/>
        <family val="0"/>
        <charset val="204"/>
      </rPr>
      <t xml:space="preserve">Номер
 запроса</t>
    </r>
    <r>
      <rPr>
        <sz val="16"/>
        <color rgb="FF000000"/>
        <rFont val="Arial"/>
        <family val="0"/>
        <charset val="204"/>
      </rPr>
      <t xml:space="preserve"> </t>
    </r>
  </si>
  <si>
    <t xml:space="preserve">Запрос</t>
  </si>
  <si>
    <r>
      <rPr>
        <sz val="16"/>
        <color rgb="FF000000"/>
        <rFont val="Arial"/>
        <family val="0"/>
        <charset val="204"/>
      </rPr>
      <t xml:space="preserve">k
</t>
    </r>
    <r>
      <rPr>
        <sz val="12"/>
        <color rgb="FF000000"/>
        <rFont val="Arial"/>
        <family val="0"/>
        <charset val="204"/>
      </rPr>
      <t xml:space="preserve">Позиция</t>
    </r>
  </si>
  <si>
    <r>
      <rPr>
        <sz val="16"/>
        <color rgb="FF000000"/>
        <rFont val="Arial"/>
        <family val="0"/>
        <charset val="204"/>
      </rPr>
      <t xml:space="preserve">k, Q
</t>
    </r>
    <r>
      <rPr>
        <sz val="12"/>
        <color rgb="FF000000"/>
        <rFont val="Arial"/>
        <family val="0"/>
        <charset val="204"/>
      </rPr>
      <t xml:space="preserve">Кол-во 
запросов</t>
    </r>
  </si>
  <si>
    <r>
      <rPr>
        <sz val="16"/>
        <color rgb="FF000000"/>
        <rFont val="Arial"/>
        <family val="0"/>
        <charset val="204"/>
      </rPr>
      <t xml:space="preserve">Kc
</t>
    </r>
    <r>
      <rPr>
        <sz val="9"/>
        <color rgb="FF000000"/>
        <rFont val="Arial"/>
        <family val="0"/>
        <charset val="204"/>
      </rPr>
      <t xml:space="preserve">Позиции в "идеальной" поисковой выдаче</t>
    </r>
  </si>
  <si>
    <t xml:space="preserve">Документ</t>
  </si>
  <si>
    <r>
      <rPr>
        <sz val="16"/>
        <color rgb="FF000000"/>
        <rFont val="Arial"/>
        <family val="0"/>
        <charset val="204"/>
      </rPr>
      <t xml:space="preserve">R или R(j, m)
</t>
    </r>
    <r>
      <rPr>
        <sz val="12"/>
        <color rgb="FF000000"/>
        <rFont val="Arial"/>
        <family val="0"/>
        <charset val="204"/>
      </rPr>
      <t xml:space="preserve">Релевантность</t>
    </r>
  </si>
  <si>
    <t xml:space="preserve">P(Rjk)</t>
  </si>
  <si>
    <t xml:space="preserve">MAP</t>
  </si>
  <si>
    <t xml:space="preserve">CG</t>
  </si>
  <si>
    <r>
      <rPr>
        <sz val="16"/>
        <color rgb="FF000000"/>
        <rFont val="Arial"/>
        <family val="0"/>
        <charset val="204"/>
      </rPr>
      <t xml:space="preserve">F
</t>
    </r>
    <r>
      <rPr>
        <sz val="11"/>
        <color rgb="FF000000"/>
        <rFont val="Arial"/>
        <family val="0"/>
        <charset val="204"/>
      </rPr>
      <t xml:space="preserve">R / log2(k_i+1)</t>
    </r>
  </si>
  <si>
    <t xml:space="preserve">DCG</t>
  </si>
  <si>
    <r>
      <rPr>
        <sz val="16"/>
        <color rgb="FF000000"/>
        <rFont val="Arial"/>
        <family val="0"/>
        <charset val="204"/>
      </rPr>
      <t xml:space="preserve">F_ideal
</t>
    </r>
    <r>
      <rPr>
        <sz val="11"/>
        <color rgb="FF000000"/>
        <rFont val="Arial"/>
        <family val="0"/>
        <charset val="204"/>
      </rPr>
      <t xml:space="preserve">R / log2(kc_i+1)</t>
    </r>
  </si>
  <si>
    <t xml:space="preserve">IDCG</t>
  </si>
  <si>
    <r>
      <rPr>
        <sz val="16"/>
        <color rgb="FF000000"/>
        <rFont val="Arial"/>
        <family val="0"/>
        <charset val="204"/>
      </rPr>
      <t xml:space="preserve">NDCG
</t>
    </r>
    <r>
      <rPr>
        <sz val="11"/>
        <color rgb="FF000000"/>
        <rFont val="Arial"/>
        <family val="0"/>
        <charset val="204"/>
      </rPr>
      <t xml:space="preserve">DCG / IDCG</t>
    </r>
  </si>
  <si>
    <t xml:space="preserve">уже вышедший фильм комедия фильм барби</t>
  </si>
  <si>
    <t xml:space="preserve">Появились даты цифровых релизов «Барби» и «Индианы Джонса 5»&gt;</t>
  </si>
  <si>
    <t xml:space="preserve">Сиквел «Барби» остаётся под вопросом&gt;</t>
  </si>
  <si>
    <t xml:space="preserve">Фильм «Барби» вышел в сеть</t>
  </si>
  <si>
    <t xml:space="preserve">Грета Гервиг поведала о планах на сиквел «Барби»&gt;</t>
  </si>
  <si>
    <t xml:space="preserve">Том Круз восхитился «Оппенгеймером» и «Барби»&gt;</t>
  </si>
  <si>
    <t xml:space="preserve">Появились первые рецензии на «Барби»&gt;</t>
  </si>
  <si>
    <t xml:space="preserve">Стал доступен расширенный трейлер «Барби»&gt;</t>
  </si>
  <si>
    <t xml:space="preserve">«Барби» может обойти «Оппенгеймера» по сборам за первый уик-энд&gt;</t>
  </si>
  <si>
    <t xml:space="preserve">Раскрыт бюджет фильма «Барби» с Марго Робби&gt;</t>
  </si>
  <si>
    <t xml:space="preserve">Райан Гослинг поделился подробностями о фильме «Барби»&gt;</t>
  </si>
  <si>
    <t xml:space="preserve">Подборка фильмов уже вышедший фильм список лучших фильмов</t>
  </si>
  <si>
    <t xml:space="preserve">«Дюна» и «Ванда/Вижн» вошли в список лучших фильмов Антона Долина &gt;</t>
  </si>
  <si>
    <t xml:space="preserve">«Кинопоиск» опубликовал список лучших фильмов XXI века&gt;</t>
  </si>
  <si>
    <t xml:space="preserve">ВЦИОМ выявил лучшие фильмы года&gt;</t>
  </si>
  <si>
    <t xml:space="preserve">Режиссёр «Паразитов» Пон Джун-хо назвал лучшие фильмы 2021 года&gt;</t>
  </si>
  <si>
    <t xml:space="preserve">Роберт Дауни-младший назвал «Оппенгеймера» лучшим фильмом в своей карьере&gt;</t>
  </si>
  <si>
    <t xml:space="preserve">«Человек-паук: Нет пути домой» вошёл в десятку лучших фильмов IMDB &gt;</t>
  </si>
  <si>
    <t xml:space="preserve">Стал доступен первый взгляд на кота Бегемота в фильме «Воланд»&gt;</t>
  </si>
  <si>
    <t xml:space="preserve">«Самый лучший босс» с Хавьером Бардемом получил шесть премий «Гойя»&gt;</t>
  </si>
  <si>
    <t xml:space="preserve">Новый фильм с Биллом Мюрреем сняли с производства из-за жалобы на актёра&gt;</t>
  </si>
  <si>
    <t xml:space="preserve">:KION представил подборку фильмов к международному дню человека с синдромом Дауна&gt;</t>
  </si>
  <si>
    <t xml:space="preserve">новый фильм новый сериал Netflix выпустил новый</t>
  </si>
  <si>
    <t xml:space="preserve">Netflix выпустит новый российский сериал «ЗАТО»&gt;</t>
  </si>
  <si>
    <t xml:space="preserve">Новая темно-гумаorouskaя комедия от Netflix: "Основы физкультуры"&gt;</t>
  </si>
  <si>
    <t xml:space="preserve">Идол: Появились первые фото со съёмок сериала с The Weeknd&gt;</t>
  </si>
  <si>
    <t xml:space="preserve">В Сети обсуждают странное поведение Дакоты Джонсон. Актриса заперла посетителей кофейни &gt;</t>
  </si>
  <si>
    <t xml:space="preserve">Netflix выпустит новый мультсериал по «Кунг-фу Панде» &gt;</t>
  </si>
  <si>
    <t xml:space="preserve">Джордж Р.Р. Мартин похвалил нового «Доктора Стрэнджа»&gt;</t>
  </si>
  <si>
    <t xml:space="preserve">«Чудаки» получат новый сериал на Paramount+&gt;</t>
  </si>
  <si>
    <t xml:space="preserve">«Власть пса» установила для Netflix новый рекорд по количеству наград&gt;</t>
  </si>
  <si>
    <t xml:space="preserve">Ксавье Долан подтвердил свой уход из кино&gt;</t>
  </si>
  <si>
    <t xml:space="preserve">Эмбер Херд рассказала, как Джонни Депп впервые избил ее&gt;</t>
  </si>
  <si>
    <t xml:space="preserve">Новый фильм какие фильмы выйдут в 2024 году</t>
  </si>
  <si>
    <t xml:space="preserve">«Красоток в бегах» Итана Коэна перенесли на 2024 год&gt;</t>
  </si>
  <si>
    <t xml:space="preserve">«Паддингтона 3» выпустят в 2024 году&gt;</t>
  </si>
  <si>
    <t xml:space="preserve">«Ворон» с Биллом Скарсгардом официально выйдет в 2024 году&gt;</t>
  </si>
  <si>
    <t xml:space="preserve">Сериал «Мистер и миссис Смит» перенесли на 2024 год&gt;</t>
  </si>
  <si>
    <t xml:space="preserve">Сериал-сиквел «Принцессы и лягушки» выйдет в 2024 году&gt;</t>
  </si>
  <si>
    <t xml:space="preserve">Disney+ перенесла премьеры своих сериалов на 2024 год&gt;</t>
  </si>
  <si>
    <t xml:space="preserve">«Приключения Паддингтона 3» выйдут в России&gt;</t>
  </si>
  <si>
    <t xml:space="preserve">«Венома 3» выпустят осенью 2024 года</t>
  </si>
  <si>
    <t xml:space="preserve">Объявлены даты проведения Венецианского кинофестиваля-2024&gt;</t>
  </si>
  <si>
    <t xml:space="preserve">комедия</t>
  </si>
  <si>
    <t xml:space="preserve">KION выпустит комедию «Мальдивы подождут»&gt;</t>
  </si>
  <si>
    <t xml:space="preserve">Оливия Колман сыграет в комедии о плетёном муже&gt;</t>
  </si>
  <si>
    <t xml:space="preserve">Вышел трейлер комедии «Злые письма» с Оливией Колман&gt;</t>
  </si>
  <si>
    <t xml:space="preserve">KION объявил дату цифровой премьеры комедии «Приплыли!» &gt;</t>
  </si>
  <si>
    <t xml:space="preserve">Вышел трейлер комедии «Родители в законе»&gt;</t>
  </si>
  <si>
    <t xml:space="preserve">Лента «О чем говорят мужчины» была названа самой лучшей российской комедией  &gt;</t>
  </si>
  <si>
    <t xml:space="preserve">Появился трейлер комедии «Тёща» с Гузеевой и Харламовым&gt;</t>
  </si>
  <si>
    <t xml:space="preserve">Вышел трейлер российской комедии «Праздники»&gt;</t>
  </si>
  <si>
    <t xml:space="preserve">Пол Дано и Себастиан Стэн сыграют в финансовой комедии «Тупые деньги»&gt;</t>
  </si>
  <si>
    <t xml:space="preserve">Стал доступен трейлер комедии «Пять процентов» со Стояновым и Сухоруковым&gt;</t>
  </si>
  <si>
    <t xml:space="preserve">Подборка фильмов уже вышедший фильм список лучших фильмов 2023</t>
  </si>
  <si>
    <t xml:space="preserve">Российские кинотеатры перестали платить голливудским студиям за вышедшие фильмы&gt;</t>
  </si>
  <si>
    <t xml:space="preserve">Новый фильм Йоргоса Лантимоса увидит свет не раньше 2023 года&gt;</t>
  </si>
  <si>
    <t xml:space="preserve">«Барби» стал самым кассовым фильмом 2023 года в США&gt;</t>
  </si>
  <si>
    <t xml:space="preserve">Новость об актере вокруг фильма разгорелся скандал</t>
  </si>
  <si>
    <t xml:space="preserve">Оксана Акиньшина устроила скандал на показе нового фильма&gt;</t>
  </si>
  <si>
    <t xml:space="preserve">Из второго сезона «Уэнсдэй» уберут ключевого персонажа&gt;</t>
  </si>
  <si>
    <t xml:space="preserve">Производство «Плохих парней 4» приостановили из-за скандала с Уиллом Смитом&gt;</t>
  </si>
  <si>
    <t xml:space="preserve">Мадс Миккельсен отреагировал на трансфобный скандал вокруг Джоан Роулинг&gt;</t>
  </si>
  <si>
    <t xml:space="preserve">Актёра из фильма «Один дома» арестовали за нападение на свою девушку &gt;</t>
  </si>
  <si>
    <t xml:space="preserve">Стала известна причина смерти актера Евгения Сытого&gt;</t>
  </si>
  <si>
    <t xml:space="preserve">Слух: Сирша Ронан и певица Дуа Липа сыграют в «Барби» с Марго Робби&gt;</t>
  </si>
  <si>
    <t xml:space="preserve">Вышел финальный трейлер комедии «Чудаки навсегда»&gt;</t>
  </si>
  <si>
    <t xml:space="preserve">Кира Найтли сыграет в антиутопии про воспитание детей&gt;</t>
  </si>
  <si>
    <t xml:space="preserve">В финале «Короны» покажут королевскую свадьбу&gt;</t>
  </si>
  <si>
    <t xml:space="preserve">уже вышедший фильм вышел в прокат, комедия</t>
  </si>
  <si>
    <t xml:space="preserve">Опра Уинфри выпустит фильм о скончавшемся Сидни Пуатье&gt;</t>
  </si>
  <si>
    <t xml:space="preserve">Вышел трейлер комеди «Отомсти им» с Майей Хоук&gt;</t>
  </si>
  <si>
    <t xml:space="preserve">Вышел ролик о съёмках «Барби»&gt;</t>
  </si>
  <si>
    <t xml:space="preserve">У Эмбер Хёрд диагностировали посттравматическое расстройство&gt;</t>
  </si>
  <si>
    <t xml:space="preserve">:В Москве пройдёт фестиваль документального кино «Докер»&gt;</t>
  </si>
  <si>
    <t xml:space="preserve">Фильм «Убийца «Священный паук»» изъяли из российского проката&gt;</t>
  </si>
  <si>
    <t xml:space="preserve">В Госдуме предложили запретить прокат фильмов с ЛГБТ-тематикой&gt;</t>
  </si>
  <si>
    <t xml:space="preserve">Новость об актере уилл смит</t>
  </si>
  <si>
    <t xml:space="preserve">Джада Пинкетт Смит поведала о расставании с Уиллом Смитом&gt;</t>
  </si>
  <si>
    <t xml:space="preserve">Уилл Смит ударил Криса Рока в прямом эфире церемонии «Оскар»&gt;</t>
  </si>
  <si>
    <t xml:space="preserve">Шон Пенн раскритиковал Уилла Смита за пощёчину на «Оскаре»&gt;</t>
  </si>
  <si>
    <t xml:space="preserve">Уилл Смит объявил об уходе из Киноакадемии&gt;</t>
  </si>
  <si>
    <t xml:space="preserve">«В нём был дьявол»: Дензел Вашингтон вступился за Уилла Смита&gt;</t>
  </si>
  <si>
    <t xml:space="preserve">Уилл Смит принёс 6-минутные извинения Крису Року за пощёчину на «Оскаре»&gt;</t>
  </si>
  <si>
    <t xml:space="preserve">Популярность Уилла Смита резко сократилась после пощёчины на «Оскаре»&gt;</t>
  </si>
  <si>
    <t xml:space="preserve">Новый фильм с Уиллом Смитом перенесли на 2023 год&gt;</t>
  </si>
  <si>
    <t xml:space="preserve">Уилл Смит вспомнил о нежелании сниматься в «Людях в чёрном»&gt;</t>
  </si>
  <si>
    <t xml:space="preserve">Крис Рок впервые прокомментировал инцидент на «Оскаре» с Уиллом Смитом&gt;</t>
  </si>
  <si>
    <t xml:space="preserve">Уже вышедший фильм интересные комедии на вечер</t>
  </si>
  <si>
    <t xml:space="preserve">Дженнифер Лоуренс рассказала о неудачных пробах в «Сумерки»&gt;</t>
  </si>
  <si>
    <t xml:space="preserve">Звезда фильма «Сумерки» впервые станет мамой&gt;</t>
  </si>
  <si>
    <t xml:space="preserve">Выиграй один из 10 билетов на предпремьерный показ фильма «Точка кипения»&gt;</t>
  </si>
  <si>
    <t xml:space="preserve">Побудь в моей шкуре» стал лучшим британским фильмом ХХI века по версии критиков&gt;</t>
  </si>
  <si>
    <t xml:space="preserve">Создатель «Клиники» намекнул на скорый перезапуск сериала&gt;</t>
  </si>
  <si>
    <t xml:space="preserve">Режиссёр фильма «Спенсер» поставит комедию о вампире Пиночете&gt;</t>
  </si>
  <si>
    <t xml:space="preserve">KION выпустит комедию «Я буду жить»&gt;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</si>
</sst>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6100"/>
      <name val="Arial"/>
      <family val="0"/>
      <charset val="204"/>
    </font>
    <font>
      <sz val="11"/>
      <color rgb="FF006100"/>
      <name val="Calibri"/>
      <family val="0"/>
      <charset val="204"/>
    </font>
    <font>
      <sz val="12"/>
      <color rgb="FF000000"/>
      <name val="Arial"/>
      <family val="0"/>
      <charset val="204"/>
    </font>
    <font>
      <sz val="16"/>
      <color rgb="FF000000"/>
      <name val="Arial"/>
      <family val="0"/>
      <charset val="204"/>
    </font>
    <font>
      <sz val="11"/>
      <color rgb="FF000000"/>
      <name val="Arial"/>
      <family val="0"/>
      <charset val="204"/>
    </font>
    <font>
      <sz val="9"/>
      <color rgb="FF000000"/>
      <name val="Arial"/>
      <family val="0"/>
      <charset val="204"/>
    </font>
    <font>
      <sz val="11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DDEBF7"/>
      </patternFill>
    </fill>
    <fill>
      <patternFill patternType="solid">
        <fgColor rgb="FFDDEBF7"/>
        <bgColor rgb="FFDEEBF7"/>
      </patternFill>
    </fill>
    <fill>
      <patternFill patternType="solid">
        <fgColor rgb="FFDEEBF7"/>
        <bgColor rgb="FFDDEBF7"/>
      </patternFill>
    </fill>
    <fill>
      <patternFill patternType="solid">
        <fgColor rgb="FFFFD966"/>
        <bgColor rgb="FFFFFF99"/>
      </patternFill>
    </fill>
    <fill>
      <patternFill patternType="solid">
        <fgColor rgb="FFBFBFBF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D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C6EFCE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O116"/>
  <sheetViews>
    <sheetView showFormulas="false" showGridLines="true" showRowColHeaders="true" showZeros="true" rightToLeft="false" tabSelected="true" showOutlineSymbols="true" defaultGridColor="true" view="normal" topLeftCell="A138" colorId="64" zoomScale="100" zoomScaleNormal="100" zoomScalePageLayoutView="100" workbookViewId="0">
      <selection pane="topLeft" activeCell="G115" activeCellId="0" sqref="G115"/>
    </sheetView>
  </sheetViews>
  <sheetFormatPr defaultColWidth="9.06640625" defaultRowHeight="15" zeroHeight="false" outlineLevelRow="0" outlineLevelCol="0"/>
  <cols>
    <col collapsed="false" customWidth="true" hidden="false" outlineLevel="0" max="1" min="1" style="0" width="9.71"/>
    <col collapsed="false" customWidth="true" hidden="false" outlineLevel="0" max="2" min="2" style="0" width="23.01"/>
    <col collapsed="false" customWidth="true" hidden="false" outlineLevel="0" max="3" min="3" style="0" width="10"/>
    <col collapsed="false" customWidth="true" hidden="false" outlineLevel="0" max="5" min="4" style="0" width="10.99"/>
    <col collapsed="false" customWidth="true" hidden="false" outlineLevel="0" max="6" min="6" style="0" width="35.88"/>
    <col collapsed="false" customWidth="true" hidden="false" outlineLevel="0" max="7" min="7" style="0" width="18.85"/>
    <col collapsed="false" customWidth="true" hidden="false" outlineLevel="0" max="8" min="8" style="0" width="9.42"/>
    <col collapsed="false" customWidth="true" hidden="false" outlineLevel="0" max="9" min="9" style="0" width="7.57"/>
    <col collapsed="false" customWidth="true" hidden="false" outlineLevel="0" max="10" min="10" style="0" width="10.58"/>
    <col collapsed="false" customWidth="true" hidden="false" outlineLevel="0" max="11" min="11" style="0" width="15"/>
    <col collapsed="false" customWidth="true" hidden="false" outlineLevel="0" max="12" min="12" style="0" width="11.3"/>
    <col collapsed="false" customWidth="true" hidden="false" outlineLevel="0" max="13" min="13" style="0" width="16.14"/>
    <col collapsed="false" customWidth="true" hidden="false" outlineLevel="0" max="14" min="14" style="0" width="8.71"/>
    <col collapsed="false" customWidth="true" hidden="false" outlineLevel="0" max="15" min="15" style="0" width="13.86"/>
  </cols>
  <sheetData>
    <row r="2" customFormat="false" ht="19.5" hidden="false" customHeight="false" outlineLevel="0" collapsed="false">
      <c r="A2" s="1" t="s">
        <v>0</v>
      </c>
      <c r="B2" s="1"/>
      <c r="C2" s="1"/>
      <c r="D2" s="1"/>
      <c r="E2" s="1"/>
      <c r="F2" s="1"/>
      <c r="G2" s="1"/>
      <c r="H2" s="2" t="s">
        <v>1</v>
      </c>
      <c r="I2" s="2"/>
      <c r="J2" s="2"/>
      <c r="K2" s="2"/>
      <c r="L2" s="2"/>
      <c r="M2" s="2"/>
      <c r="N2" s="2"/>
      <c r="O2" s="2"/>
    </row>
    <row r="3" customFormat="false" ht="19.5" hidden="false" customHeight="false" outlineLevel="0" collapsed="false">
      <c r="A3" s="3" t="s">
        <v>2</v>
      </c>
      <c r="B3" s="1" t="s">
        <v>3</v>
      </c>
      <c r="C3" s="1"/>
      <c r="D3" s="3"/>
      <c r="E3" s="3"/>
      <c r="F3" s="4" t="s">
        <v>4</v>
      </c>
      <c r="G3" s="5" t="n">
        <v>451</v>
      </c>
      <c r="H3" s="6"/>
      <c r="I3" s="7"/>
      <c r="J3" s="8"/>
      <c r="K3" s="6" t="s">
        <v>5</v>
      </c>
      <c r="L3" s="8" t="n">
        <f aca="false">AVERAGE(I7:I116)</f>
        <v>1.42769841269841</v>
      </c>
      <c r="M3" s="6" t="s">
        <v>6</v>
      </c>
      <c r="N3" s="8" t="n">
        <f aca="false">AVERAGE(O7:O116)</f>
        <v>0.971575534567778</v>
      </c>
      <c r="O3" s="8"/>
    </row>
    <row r="4" customFormat="false" ht="19.5" hidden="false" customHeight="false" outlineLevel="0" collapsed="false">
      <c r="A4" s="9" t="s">
        <v>7</v>
      </c>
      <c r="B4" s="9"/>
      <c r="C4" s="9"/>
      <c r="D4" s="10"/>
      <c r="E4" s="10"/>
      <c r="F4" s="9" t="s">
        <v>8</v>
      </c>
      <c r="G4" s="9"/>
      <c r="H4" s="11"/>
      <c r="I4" s="12" t="s">
        <v>9</v>
      </c>
    </row>
    <row r="5" customFormat="false" ht="15" hidden="false" customHeight="false" outlineLevel="0" collapsed="false">
      <c r="A5" s="13"/>
      <c r="B5" s="13"/>
      <c r="C5" s="13"/>
      <c r="D5" s="13"/>
      <c r="E5" s="13"/>
      <c r="F5" s="13"/>
      <c r="G5" s="13"/>
      <c r="H5" s="13"/>
      <c r="I5" s="13"/>
    </row>
    <row r="6" customFormat="false" ht="67.5" hidden="false" customHeight="false" outlineLevel="0" collapsed="false">
      <c r="A6" s="14" t="s">
        <v>10</v>
      </c>
      <c r="B6" s="15" t="s">
        <v>11</v>
      </c>
      <c r="C6" s="14" t="s">
        <v>12</v>
      </c>
      <c r="D6" s="14" t="s">
        <v>13</v>
      </c>
      <c r="E6" s="14" t="s">
        <v>14</v>
      </c>
      <c r="F6" s="15" t="s">
        <v>15</v>
      </c>
      <c r="G6" s="14" t="s">
        <v>16</v>
      </c>
      <c r="H6" s="11" t="s">
        <v>17</v>
      </c>
      <c r="I6" s="11" t="s">
        <v>18</v>
      </c>
      <c r="J6" s="11" t="s">
        <v>19</v>
      </c>
      <c r="K6" s="16" t="s">
        <v>20</v>
      </c>
      <c r="L6" s="11" t="s">
        <v>21</v>
      </c>
      <c r="M6" s="16" t="s">
        <v>22</v>
      </c>
      <c r="N6" s="11" t="s">
        <v>23</v>
      </c>
      <c r="O6" s="16" t="s">
        <v>24</v>
      </c>
    </row>
    <row r="7" customFormat="false" ht="30" hidden="false" customHeight="true" outlineLevel="0" collapsed="false">
      <c r="A7" s="17" t="n">
        <v>1</v>
      </c>
      <c r="B7" s="18" t="s">
        <v>25</v>
      </c>
      <c r="C7" s="0" t="n">
        <v>1</v>
      </c>
      <c r="D7" s="17" t="n">
        <f aca="false">COUNT(C7:C16)</f>
        <v>10</v>
      </c>
      <c r="E7" s="19" t="n">
        <v>1</v>
      </c>
      <c r="F7" s="20" t="s">
        <v>26</v>
      </c>
      <c r="G7" s="19" t="n">
        <v>2</v>
      </c>
      <c r="H7" s="19" t="n">
        <f aca="false">SUM(G$7:$G7)/COUNT(G$7:$G7)</f>
        <v>2</v>
      </c>
      <c r="I7" s="17" t="n">
        <f aca="false">AVERAGE(H7:H16)</f>
        <v>1.62869047619048</v>
      </c>
      <c r="J7" s="21" t="n">
        <f aca="false">SUM(G7:G16)</f>
        <v>13</v>
      </c>
      <c r="K7" s="0" t="n">
        <f aca="false">(G7/LOG((C7+1),2))</f>
        <v>2</v>
      </c>
      <c r="L7" s="17" t="n">
        <f aca="false">SUM(K7:K16)</f>
        <v>6.6744890916598</v>
      </c>
      <c r="M7" s="19" t="n">
        <f aca="false">(G7/LOG((E7+1),2))</f>
        <v>2</v>
      </c>
      <c r="N7" s="17" t="n">
        <f aca="false">SUM(M7:M16)</f>
        <v>6.6744890916598</v>
      </c>
      <c r="O7" s="17" t="n">
        <f aca="false">L7/N7</f>
        <v>1</v>
      </c>
    </row>
    <row r="8" customFormat="false" ht="45" hidden="false" customHeight="false" outlineLevel="0" collapsed="false">
      <c r="A8" s="17"/>
      <c r="B8" s="18"/>
      <c r="C8" s="0" t="n">
        <f aca="false">C7+1</f>
        <v>2</v>
      </c>
      <c r="D8" s="17"/>
      <c r="E8" s="19" t="n">
        <v>2</v>
      </c>
      <c r="F8" s="22" t="s">
        <v>27</v>
      </c>
      <c r="G8" s="19" t="n">
        <v>2</v>
      </c>
      <c r="H8" s="19" t="n">
        <f aca="false">SUM(G$7:G8)/COUNT(G$7:G8)</f>
        <v>2</v>
      </c>
      <c r="I8" s="17"/>
      <c r="J8" s="17"/>
      <c r="K8" s="0" t="n">
        <f aca="false">(G8/LOG((C8+1),2))</f>
        <v>1.26185950714291</v>
      </c>
      <c r="L8" s="17"/>
      <c r="M8" s="19" t="n">
        <f aca="false">(G8/LOG((E8+1),2))</f>
        <v>1.26185950714291</v>
      </c>
      <c r="N8" s="17"/>
      <c r="O8" s="17"/>
    </row>
    <row r="9" customFormat="false" ht="30" hidden="false" customHeight="false" outlineLevel="0" collapsed="false">
      <c r="A9" s="17"/>
      <c r="B9" s="18"/>
      <c r="C9" s="0" t="n">
        <f aca="false">C8+1</f>
        <v>3</v>
      </c>
      <c r="D9" s="17"/>
      <c r="E9" s="19" t="n">
        <v>3</v>
      </c>
      <c r="F9" s="22" t="s">
        <v>28</v>
      </c>
      <c r="G9" s="19" t="n">
        <v>2</v>
      </c>
      <c r="H9" s="19" t="n">
        <f aca="false">SUM(G$7:G9)/COUNT(G$7:G9)</f>
        <v>2</v>
      </c>
      <c r="I9" s="17"/>
      <c r="J9" s="17"/>
      <c r="K9" s="0" t="n">
        <f aca="false">(G9/LOG((C9+1),2))</f>
        <v>1</v>
      </c>
      <c r="L9" s="17"/>
      <c r="M9" s="19" t="n">
        <f aca="false">(G9/LOG((E9+1),2))</f>
        <v>1</v>
      </c>
      <c r="N9" s="17"/>
      <c r="O9" s="17"/>
    </row>
    <row r="10" customFormat="false" ht="35.05" hidden="false" customHeight="false" outlineLevel="0" collapsed="false">
      <c r="A10" s="17"/>
      <c r="B10" s="18"/>
      <c r="C10" s="0" t="n">
        <f aca="false">C9+1</f>
        <v>4</v>
      </c>
      <c r="D10" s="17"/>
      <c r="E10" s="19" t="n">
        <v>4</v>
      </c>
      <c r="F10" s="22" t="s">
        <v>29</v>
      </c>
      <c r="G10" s="19" t="n">
        <v>1</v>
      </c>
      <c r="H10" s="19" t="n">
        <f aca="false">SUM(G$7:G10)/COUNT(G$7:G10)</f>
        <v>1.75</v>
      </c>
      <c r="I10" s="17"/>
      <c r="J10" s="17"/>
      <c r="K10" s="0" t="n">
        <f aca="false">(G10/LOG((C10+1),2))</f>
        <v>0.430676558073393</v>
      </c>
      <c r="L10" s="17"/>
      <c r="M10" s="19" t="n">
        <f aca="false">(G10/LOG((E10+1),2))</f>
        <v>0.430676558073393</v>
      </c>
      <c r="N10" s="17"/>
      <c r="O10" s="17"/>
    </row>
    <row r="11" customFormat="false" ht="45" hidden="false" customHeight="false" outlineLevel="0" collapsed="false">
      <c r="A11" s="17"/>
      <c r="B11" s="18"/>
      <c r="C11" s="0" t="n">
        <f aca="false">C10+1</f>
        <v>5</v>
      </c>
      <c r="D11" s="17"/>
      <c r="E11" s="19" t="n">
        <v>5</v>
      </c>
      <c r="F11" s="22" t="s">
        <v>30</v>
      </c>
      <c r="G11" s="19" t="n">
        <v>1</v>
      </c>
      <c r="H11" s="19" t="n">
        <f aca="false">SUM(G$7:G11)/COUNT(G$7:G11)</f>
        <v>1.6</v>
      </c>
      <c r="I11" s="17"/>
      <c r="J11" s="17"/>
      <c r="K11" s="0" t="n">
        <f aca="false">(G11/LOG((C11+1),2))</f>
        <v>0.386852807234542</v>
      </c>
      <c r="L11" s="17"/>
      <c r="M11" s="19" t="n">
        <f aca="false">(G11/LOG((E11+1),2))</f>
        <v>0.386852807234542</v>
      </c>
      <c r="N11" s="17"/>
      <c r="O11" s="17"/>
    </row>
    <row r="12" customFormat="false" ht="45" hidden="false" customHeight="false" outlineLevel="0" collapsed="false">
      <c r="A12" s="17"/>
      <c r="B12" s="18"/>
      <c r="C12" s="0" t="n">
        <f aca="false">C11+1</f>
        <v>6</v>
      </c>
      <c r="D12" s="17"/>
      <c r="E12" s="19" t="n">
        <v>6</v>
      </c>
      <c r="F12" s="22" t="s">
        <v>31</v>
      </c>
      <c r="G12" s="19" t="n">
        <v>1</v>
      </c>
      <c r="H12" s="19" t="n">
        <f aca="false">SUM(G$7:G12)/COUNT(G$7:G12)</f>
        <v>1.5</v>
      </c>
      <c r="I12" s="17"/>
      <c r="J12" s="17"/>
      <c r="K12" s="0" t="n">
        <f aca="false">(G12/LOG((C12+1),2))</f>
        <v>0.356207187108022</v>
      </c>
      <c r="L12" s="17"/>
      <c r="M12" s="19" t="n">
        <f aca="false">(G12/LOG((E12+1),2))</f>
        <v>0.356207187108022</v>
      </c>
      <c r="N12" s="17"/>
      <c r="O12" s="17"/>
    </row>
    <row r="13" customFormat="false" ht="45" hidden="false" customHeight="false" outlineLevel="0" collapsed="false">
      <c r="A13" s="17"/>
      <c r="B13" s="18"/>
      <c r="C13" s="0" t="n">
        <f aca="false">C12+1</f>
        <v>7</v>
      </c>
      <c r="D13" s="17"/>
      <c r="E13" s="19" t="n">
        <v>7</v>
      </c>
      <c r="F13" s="22" t="s">
        <v>32</v>
      </c>
      <c r="G13" s="19" t="n">
        <v>1</v>
      </c>
      <c r="H13" s="19" t="n">
        <f aca="false">SUM(G$7:G13)/COUNT(G$7:G13)</f>
        <v>1.42857142857143</v>
      </c>
      <c r="I13" s="17"/>
      <c r="J13" s="17"/>
      <c r="K13" s="0" t="n">
        <f aca="false">(G13/LOG((C13+1),2))</f>
        <v>0.333333333333333</v>
      </c>
      <c r="L13" s="17"/>
      <c r="M13" s="19" t="n">
        <f aca="false">(G13/LOG((E13+1),2))</f>
        <v>0.333333333333333</v>
      </c>
      <c r="N13" s="17"/>
      <c r="O13" s="17"/>
    </row>
    <row r="14" customFormat="false" ht="35.05" hidden="false" customHeight="false" outlineLevel="0" collapsed="false">
      <c r="A14" s="17"/>
      <c r="B14" s="18"/>
      <c r="C14" s="0" t="n">
        <f aca="false">C13+1</f>
        <v>8</v>
      </c>
      <c r="D14" s="17"/>
      <c r="E14" s="19" t="n">
        <v>8</v>
      </c>
      <c r="F14" s="22" t="s">
        <v>33</v>
      </c>
      <c r="G14" s="19" t="n">
        <v>1</v>
      </c>
      <c r="H14" s="19" t="n">
        <f aca="false">SUM(G$7:G14)/COUNT(G$7:G14)</f>
        <v>1.375</v>
      </c>
      <c r="I14" s="17"/>
      <c r="J14" s="17"/>
      <c r="K14" s="0" t="n">
        <f aca="false">(G14/LOG((C14+1),2))</f>
        <v>0.315464876785729</v>
      </c>
      <c r="L14" s="17"/>
      <c r="M14" s="19" t="n">
        <f aca="false">(G14/LOG((E14+1),2))</f>
        <v>0.315464876785729</v>
      </c>
      <c r="N14" s="17"/>
      <c r="O14" s="17"/>
    </row>
    <row r="15" customFormat="false" ht="30" hidden="false" customHeight="false" outlineLevel="0" collapsed="false">
      <c r="A15" s="17"/>
      <c r="B15" s="18"/>
      <c r="C15" s="0" t="n">
        <f aca="false">C14+1</f>
        <v>9</v>
      </c>
      <c r="D15" s="17"/>
      <c r="E15" s="19" t="n">
        <v>9</v>
      </c>
      <c r="F15" s="22" t="s">
        <v>34</v>
      </c>
      <c r="G15" s="19" t="n">
        <v>1</v>
      </c>
      <c r="H15" s="19" t="n">
        <f aca="false">SUM(G$7:G15)/COUNT(G$7:G15)</f>
        <v>1.33333333333333</v>
      </c>
      <c r="I15" s="17"/>
      <c r="J15" s="17"/>
      <c r="K15" s="0" t="n">
        <f aca="false">(G15/LOG((C15+1),2))</f>
        <v>0.301029995663981</v>
      </c>
      <c r="L15" s="17"/>
      <c r="M15" s="19" t="n">
        <f aca="false">(G15/LOG((E15+1),2))</f>
        <v>0.301029995663981</v>
      </c>
      <c r="N15" s="17"/>
      <c r="O15" s="17"/>
    </row>
    <row r="16" customFormat="false" ht="45" hidden="false" customHeight="false" outlineLevel="0" collapsed="false">
      <c r="A16" s="17"/>
      <c r="B16" s="18"/>
      <c r="C16" s="0" t="n">
        <f aca="false">C15+1</f>
        <v>10</v>
      </c>
      <c r="D16" s="17"/>
      <c r="E16" s="19" t="n">
        <v>10</v>
      </c>
      <c r="F16" s="22" t="s">
        <v>35</v>
      </c>
      <c r="G16" s="19" t="n">
        <v>1</v>
      </c>
      <c r="H16" s="19" t="n">
        <f aca="false">SUM(G$7:G16)/COUNT(G$7:G16)</f>
        <v>1.3</v>
      </c>
      <c r="I16" s="17"/>
      <c r="J16" s="17"/>
      <c r="K16" s="0" t="n">
        <f aca="false">(G16/LOG((C16+1),2))</f>
        <v>0.289064826317888</v>
      </c>
      <c r="L16" s="17"/>
      <c r="M16" s="19" t="n">
        <f aca="false">(G16/LOG((E16+1),2))</f>
        <v>0.289064826317888</v>
      </c>
      <c r="N16" s="17"/>
      <c r="O16" s="17"/>
    </row>
    <row r="17" customFormat="false" ht="15" hidden="false" customHeight="false" outlineLevel="0" collapsed="false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customFormat="false" ht="30" hidden="false" customHeight="true" outlineLevel="0" collapsed="false">
      <c r="A18" s="17" t="n">
        <v>2</v>
      </c>
      <c r="B18" s="18" t="s">
        <v>36</v>
      </c>
      <c r="C18" s="0" t="n">
        <v>1</v>
      </c>
      <c r="D18" s="17" t="n">
        <f aca="false">COUNT(C18:C27)</f>
        <v>10</v>
      </c>
      <c r="E18" s="19" t="n">
        <v>1</v>
      </c>
      <c r="F18" s="22" t="s">
        <v>37</v>
      </c>
      <c r="G18" s="19" t="n">
        <v>2</v>
      </c>
      <c r="H18" s="19" t="n">
        <f aca="false">SUM(G$18:G18)/COUNT(G$18:G18)</f>
        <v>2</v>
      </c>
      <c r="I18" s="17" t="n">
        <f aca="false">AVERAGE(H18:H27)</f>
        <v>1.61992063492064</v>
      </c>
      <c r="J18" s="17" t="n">
        <f aca="false">SUM(G18:G27)</f>
        <v>15</v>
      </c>
      <c r="K18" s="0" t="n">
        <f aca="false">(G18/LOG((C18+1),2))</f>
        <v>2</v>
      </c>
      <c r="L18" s="17" t="n">
        <f aca="false">SUM(K18:K27)</f>
        <v>7.11950790958765</v>
      </c>
      <c r="M18" s="19" t="n">
        <f aca="false">(G18/LOG((E18+1),2))</f>
        <v>2</v>
      </c>
      <c r="N18" s="17" t="n">
        <f aca="false">SUM(M18:M27)</f>
        <v>7.15015352971417</v>
      </c>
      <c r="O18" s="17" t="n">
        <f aca="false">L18/N18</f>
        <v>0.995713991315128</v>
      </c>
    </row>
    <row r="19" customFormat="false" ht="35.05" hidden="false" customHeight="false" outlineLevel="0" collapsed="false">
      <c r="A19" s="17"/>
      <c r="B19" s="18"/>
      <c r="C19" s="0" t="n">
        <f aca="false">C18+1</f>
        <v>2</v>
      </c>
      <c r="D19" s="17"/>
      <c r="E19" s="19" t="n">
        <v>2</v>
      </c>
      <c r="F19" s="22" t="s">
        <v>38</v>
      </c>
      <c r="G19" s="19" t="n">
        <v>1</v>
      </c>
      <c r="H19" s="19" t="n">
        <f aca="false">SUM(G$18:G19)/COUNT(G$18:G19)</f>
        <v>1.5</v>
      </c>
      <c r="I19" s="17"/>
      <c r="J19" s="17"/>
      <c r="K19" s="0" t="n">
        <f aca="false">(G19/LOG((C19+1),2))</f>
        <v>0.630929753571457</v>
      </c>
      <c r="L19" s="17"/>
      <c r="M19" s="19" t="n">
        <f aca="false">(G19/LOG((E19+1),2))</f>
        <v>0.630929753571457</v>
      </c>
      <c r="N19" s="17"/>
      <c r="O19" s="17"/>
    </row>
    <row r="20" customFormat="false" ht="13.8" hidden="false" customHeight="false" outlineLevel="0" collapsed="false">
      <c r="A20" s="17"/>
      <c r="B20" s="18"/>
      <c r="C20" s="0" t="n">
        <f aca="false">C19+1</f>
        <v>3</v>
      </c>
      <c r="D20" s="17"/>
      <c r="E20" s="19" t="n">
        <v>3</v>
      </c>
      <c r="F20" s="22" t="s">
        <v>39</v>
      </c>
      <c r="G20" s="19" t="n">
        <v>2</v>
      </c>
      <c r="H20" s="19" t="n">
        <f aca="false">SUM(G$18:G20)/COUNT(G$18:G20)</f>
        <v>1.66666666666667</v>
      </c>
      <c r="I20" s="17"/>
      <c r="J20" s="17"/>
      <c r="K20" s="0" t="n">
        <f aca="false">(G20/LOG((C20+1),2))</f>
        <v>1</v>
      </c>
      <c r="L20" s="17"/>
      <c r="M20" s="19" t="n">
        <f aca="false">(G20/LOG((E20+1),2))</f>
        <v>1</v>
      </c>
      <c r="N20" s="17"/>
      <c r="O20" s="17"/>
    </row>
    <row r="21" customFormat="false" ht="30" hidden="false" customHeight="false" outlineLevel="0" collapsed="false">
      <c r="A21" s="17"/>
      <c r="B21" s="18"/>
      <c r="C21" s="0" t="n">
        <f aca="false">C20+1</f>
        <v>4</v>
      </c>
      <c r="D21" s="17"/>
      <c r="E21" s="19" t="n">
        <v>4</v>
      </c>
      <c r="F21" s="22" t="s">
        <v>40</v>
      </c>
      <c r="G21" s="19" t="n">
        <v>2</v>
      </c>
      <c r="H21" s="19" t="n">
        <f aca="false">SUM(G$18:G21)/COUNT(G$18:G21)</f>
        <v>1.75</v>
      </c>
      <c r="I21" s="17"/>
      <c r="J21" s="17"/>
      <c r="K21" s="0" t="n">
        <f aca="false">(G21/LOG((C21+1),2))</f>
        <v>0.861353116146786</v>
      </c>
      <c r="L21" s="17"/>
      <c r="M21" s="19" t="n">
        <f aca="false">(G21/LOG((E21+1),2))</f>
        <v>0.861353116146786</v>
      </c>
      <c r="N21" s="17"/>
      <c r="O21" s="17"/>
    </row>
    <row r="22" customFormat="false" ht="35.05" hidden="false" customHeight="false" outlineLevel="0" collapsed="false">
      <c r="A22" s="17"/>
      <c r="B22" s="18"/>
      <c r="C22" s="0" t="n">
        <f aca="false">C21+1</f>
        <v>5</v>
      </c>
      <c r="D22" s="17"/>
      <c r="E22" s="19" t="n">
        <v>6</v>
      </c>
      <c r="F22" s="22" t="s">
        <v>41</v>
      </c>
      <c r="G22" s="19" t="n">
        <v>1</v>
      </c>
      <c r="H22" s="19" t="n">
        <f aca="false">SUM(G$18:G22)/COUNT(G$18:G22)</f>
        <v>1.6</v>
      </c>
      <c r="I22" s="17"/>
      <c r="J22" s="17"/>
      <c r="K22" s="0" t="n">
        <f aca="false">(G22/LOG((C22+1),2))</f>
        <v>0.386852807234542</v>
      </c>
      <c r="L22" s="17"/>
      <c r="M22" s="19" t="n">
        <f aca="false">(G22/LOG((E22+1),2))</f>
        <v>0.356207187108022</v>
      </c>
      <c r="N22" s="17"/>
      <c r="O22" s="17"/>
    </row>
    <row r="23" customFormat="false" ht="35.05" hidden="false" customHeight="false" outlineLevel="0" collapsed="false">
      <c r="A23" s="17"/>
      <c r="B23" s="18"/>
      <c r="C23" s="0" t="n">
        <f aca="false">C22+1</f>
        <v>6</v>
      </c>
      <c r="D23" s="17"/>
      <c r="E23" s="19" t="n">
        <v>5</v>
      </c>
      <c r="F23" s="22" t="s">
        <v>42</v>
      </c>
      <c r="G23" s="19" t="n">
        <v>2</v>
      </c>
      <c r="H23" s="19" t="n">
        <f aca="false">SUM(G$18:G23)/COUNT(G$18:G23)</f>
        <v>1.66666666666667</v>
      </c>
      <c r="I23" s="17"/>
      <c r="J23" s="17"/>
      <c r="K23" s="0" t="n">
        <f aca="false">(G23/LOG((C23+1),2))</f>
        <v>0.712414374216044</v>
      </c>
      <c r="L23" s="17"/>
      <c r="M23" s="19" t="n">
        <f aca="false">(G23/LOG((E23+1),2))</f>
        <v>0.773705614469083</v>
      </c>
      <c r="N23" s="17"/>
      <c r="O23" s="17"/>
    </row>
    <row r="24" customFormat="false" ht="35.05" hidden="false" customHeight="false" outlineLevel="0" collapsed="false">
      <c r="A24" s="17"/>
      <c r="B24" s="18"/>
      <c r="C24" s="0" t="n">
        <f aca="false">C23+1</f>
        <v>7</v>
      </c>
      <c r="D24" s="17"/>
      <c r="E24" s="19" t="n">
        <v>7</v>
      </c>
      <c r="F24" s="22" t="s">
        <v>43</v>
      </c>
      <c r="G24" s="19" t="n">
        <v>1</v>
      </c>
      <c r="H24" s="19" t="n">
        <f aca="false">SUM(G$18:G24)/COUNT(G$18:G24)</f>
        <v>1.57142857142857</v>
      </c>
      <c r="I24" s="17"/>
      <c r="J24" s="17"/>
      <c r="K24" s="0" t="n">
        <f aca="false">(G24/LOG((C24+1),2))</f>
        <v>0.333333333333333</v>
      </c>
      <c r="L24" s="17"/>
      <c r="M24" s="19" t="n">
        <f aca="false">(G24/LOG((E24+1),2))</f>
        <v>0.333333333333333</v>
      </c>
      <c r="N24" s="17"/>
      <c r="O24" s="17"/>
    </row>
    <row r="25" customFormat="false" ht="35.05" hidden="false" customHeight="false" outlineLevel="0" collapsed="false">
      <c r="A25" s="17"/>
      <c r="B25" s="18"/>
      <c r="C25" s="0" t="n">
        <f aca="false">C24+1</f>
        <v>8</v>
      </c>
      <c r="D25" s="17"/>
      <c r="E25" s="19" t="n">
        <v>8</v>
      </c>
      <c r="F25" s="22" t="s">
        <v>44</v>
      </c>
      <c r="G25" s="19" t="n">
        <v>1</v>
      </c>
      <c r="H25" s="19" t="n">
        <f aca="false">SUM(G$18:G25)/COUNT(G$18:G25)</f>
        <v>1.5</v>
      </c>
      <c r="I25" s="17"/>
      <c r="J25" s="17"/>
      <c r="K25" s="0" t="n">
        <f aca="false">(G25/LOG((C25+1),2))</f>
        <v>0.315464876785729</v>
      </c>
      <c r="L25" s="17"/>
      <c r="M25" s="19" t="n">
        <f aca="false">(G25/LOG((E25+1),2))</f>
        <v>0.315464876785729</v>
      </c>
      <c r="N25" s="17"/>
      <c r="O25" s="17"/>
    </row>
    <row r="26" customFormat="false" ht="35.05" hidden="false" customHeight="false" outlineLevel="0" collapsed="false">
      <c r="A26" s="17"/>
      <c r="B26" s="18"/>
      <c r="C26" s="0" t="n">
        <f aca="false">C25+1</f>
        <v>9</v>
      </c>
      <c r="D26" s="17"/>
      <c r="E26" s="19" t="n">
        <v>9</v>
      </c>
      <c r="F26" s="22" t="s">
        <v>45</v>
      </c>
      <c r="G26" s="19" t="n">
        <v>1</v>
      </c>
      <c r="H26" s="19" t="n">
        <f aca="false">SUM(G$18:G26)/COUNT(G$18:G26)</f>
        <v>1.44444444444444</v>
      </c>
      <c r="I26" s="17"/>
      <c r="J26" s="17"/>
      <c r="K26" s="0" t="n">
        <f aca="false">(G26/LOG((C26+1),2))</f>
        <v>0.301029995663981</v>
      </c>
      <c r="L26" s="17"/>
      <c r="M26" s="19" t="n">
        <f aca="false">(G26/LOG((E26+1),2))</f>
        <v>0.301029995663981</v>
      </c>
      <c r="N26" s="17"/>
      <c r="O26" s="17"/>
    </row>
    <row r="27" customFormat="false" ht="35.05" hidden="false" customHeight="false" outlineLevel="0" collapsed="false">
      <c r="A27" s="17"/>
      <c r="B27" s="18"/>
      <c r="C27" s="0" t="n">
        <f aca="false">C26+1</f>
        <v>10</v>
      </c>
      <c r="D27" s="17"/>
      <c r="E27" s="19" t="n">
        <v>10</v>
      </c>
      <c r="F27" s="22" t="s">
        <v>46</v>
      </c>
      <c r="G27" s="19" t="n">
        <v>2</v>
      </c>
      <c r="H27" s="19" t="n">
        <f aca="false">SUM(G$18:G27)/COUNT(G$18:G27)</f>
        <v>1.5</v>
      </c>
      <c r="I27" s="17"/>
      <c r="J27" s="17"/>
      <c r="K27" s="0" t="n">
        <f aca="false">(G27/LOG((C27+1),2))</f>
        <v>0.578129652635776</v>
      </c>
      <c r="L27" s="17"/>
      <c r="M27" s="19" t="n">
        <f aca="false">(G27/LOG((E27+1),2))</f>
        <v>0.578129652635776</v>
      </c>
      <c r="N27" s="17"/>
      <c r="O27" s="17"/>
    </row>
    <row r="28" customFormat="false" ht="15" hidden="false" customHeight="false" outlineLevel="0" collapsed="false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customFormat="false" ht="46.25" hidden="false" customHeight="true" outlineLevel="0" collapsed="false">
      <c r="A29" s="17" t="n">
        <v>3</v>
      </c>
      <c r="B29" s="18" t="s">
        <v>47</v>
      </c>
      <c r="C29" s="0" t="n">
        <v>1</v>
      </c>
      <c r="D29" s="17" t="n">
        <f aca="false">COUNT(C29:C38)</f>
        <v>10</v>
      </c>
      <c r="E29" s="19" t="n">
        <v>1</v>
      </c>
      <c r="F29" s="22" t="s">
        <v>48</v>
      </c>
      <c r="G29" s="19" t="n">
        <v>2</v>
      </c>
      <c r="H29" s="19" t="n">
        <f aca="false">SUM(G$29:G29)/COUNT(G$29:$G29)</f>
        <v>2</v>
      </c>
      <c r="I29" s="17" t="n">
        <f aca="false">AVERAGE(H29:H38)</f>
        <v>1.46011904761905</v>
      </c>
      <c r="J29" s="17" t="n">
        <f aca="false">SUM(G29:G38)</f>
        <v>9</v>
      </c>
      <c r="K29" s="0" t="n">
        <f aca="false">(G29/LOG((C29+1),2))</f>
        <v>2</v>
      </c>
      <c r="L29" s="17" t="n">
        <f aca="false">SUM(K29:K38)</f>
        <v>5.35102999839772</v>
      </c>
      <c r="M29" s="19" t="n">
        <f aca="false">(G29/LOG((E29+1),2))</f>
        <v>2</v>
      </c>
      <c r="N29" s="17" t="n">
        <f aca="false">SUM(M29:M38)</f>
        <v>5.43867750007543</v>
      </c>
      <c r="O29" s="17" t="n">
        <f aca="false">L29/N29</f>
        <v>0.983884409090907</v>
      </c>
    </row>
    <row r="30" customFormat="false" ht="23.85" hidden="false" customHeight="false" outlineLevel="0" collapsed="false">
      <c r="A30" s="17"/>
      <c r="B30" s="18"/>
      <c r="C30" s="0" t="n">
        <f aca="false">C29+1</f>
        <v>2</v>
      </c>
      <c r="D30" s="17"/>
      <c r="E30" s="19" t="n">
        <v>2</v>
      </c>
      <c r="F30" s="22" t="s">
        <v>49</v>
      </c>
      <c r="G30" s="19" t="n">
        <v>2</v>
      </c>
      <c r="H30" s="19" t="n">
        <f aca="false">SUM(G$29:G30)/COUNT(G$29:$G30)</f>
        <v>2</v>
      </c>
      <c r="I30" s="17"/>
      <c r="J30" s="17"/>
      <c r="K30" s="0" t="n">
        <f aca="false">(G30/LOG((C30+1),2))</f>
        <v>1.26185950714291</v>
      </c>
      <c r="L30" s="17"/>
      <c r="M30" s="19" t="n">
        <f aca="false">(G30/LOG((E30+1),2))</f>
        <v>1.26185950714291</v>
      </c>
      <c r="N30" s="17"/>
      <c r="O30" s="17"/>
    </row>
    <row r="31" customFormat="false" ht="23.85" hidden="false" customHeight="false" outlineLevel="0" collapsed="false">
      <c r="A31" s="17"/>
      <c r="B31" s="18"/>
      <c r="C31" s="0" t="n">
        <f aca="false">C30+1</f>
        <v>3</v>
      </c>
      <c r="D31" s="17"/>
      <c r="E31" s="19" t="n">
        <v>3</v>
      </c>
      <c r="F31" s="22" t="s">
        <v>50</v>
      </c>
      <c r="G31" s="19" t="n">
        <v>2</v>
      </c>
      <c r="H31" s="19" t="n">
        <f aca="false">SUM(G$29:G31)/COUNT(G$29:$G31)</f>
        <v>2</v>
      </c>
      <c r="I31" s="17"/>
      <c r="J31" s="17"/>
      <c r="K31" s="0" t="n">
        <f aca="false">(G31/LOG((C31+1),2))</f>
        <v>1</v>
      </c>
      <c r="L31" s="17"/>
      <c r="M31" s="19" t="n">
        <f aca="false">(G31/LOG((E31+1),2))</f>
        <v>1</v>
      </c>
      <c r="N31" s="17"/>
      <c r="O31" s="17"/>
    </row>
    <row r="32" customFormat="false" ht="35.05" hidden="false" customHeight="false" outlineLevel="0" collapsed="false">
      <c r="A32" s="17"/>
      <c r="B32" s="18"/>
      <c r="C32" s="0" t="n">
        <f aca="false">C31+1</f>
        <v>4</v>
      </c>
      <c r="D32" s="17"/>
      <c r="E32" s="19" t="n">
        <v>5</v>
      </c>
      <c r="F32" s="22" t="s">
        <v>51</v>
      </c>
      <c r="G32" s="19" t="n">
        <v>0</v>
      </c>
      <c r="H32" s="19" t="n">
        <f aca="false">SUM(G$29:G32)/COUNT(G$29:$G32)</f>
        <v>1.5</v>
      </c>
      <c r="I32" s="17"/>
      <c r="J32" s="17"/>
      <c r="K32" s="0" t="n">
        <f aca="false">(G32/LOG((C32+1),2))</f>
        <v>0</v>
      </c>
      <c r="L32" s="17"/>
      <c r="M32" s="19" t="n">
        <f aca="false">(G32/LOG((E32+1),2))</f>
        <v>0</v>
      </c>
      <c r="N32" s="17"/>
      <c r="O32" s="17"/>
    </row>
    <row r="33" customFormat="false" ht="23.85" hidden="false" customHeight="false" outlineLevel="0" collapsed="false">
      <c r="A33" s="17"/>
      <c r="B33" s="18"/>
      <c r="C33" s="0" t="n">
        <f aca="false">C32+1</f>
        <v>5</v>
      </c>
      <c r="D33" s="17"/>
      <c r="E33" s="19" t="n">
        <v>4</v>
      </c>
      <c r="F33" s="22" t="s">
        <v>52</v>
      </c>
      <c r="G33" s="19" t="n">
        <v>2</v>
      </c>
      <c r="H33" s="19" t="n">
        <f aca="false">SUM(G$29:G33)/COUNT(G$29:$G33)</f>
        <v>1.6</v>
      </c>
      <c r="I33" s="17"/>
      <c r="J33" s="17"/>
      <c r="K33" s="0" t="n">
        <f aca="false">(G33/LOG((C33+1),2))</f>
        <v>0.773705614469083</v>
      </c>
      <c r="L33" s="17"/>
      <c r="M33" s="19" t="n">
        <f aca="false">(G33/LOG((E33+1),2))</f>
        <v>0.861353116146786</v>
      </c>
      <c r="N33" s="17"/>
      <c r="O33" s="17"/>
    </row>
    <row r="34" customFormat="false" ht="23.85" hidden="false" customHeight="false" outlineLevel="0" collapsed="false">
      <c r="A34" s="17"/>
      <c r="B34" s="18"/>
      <c r="C34" s="0" t="n">
        <f aca="false">C33+1</f>
        <v>6</v>
      </c>
      <c r="D34" s="17"/>
      <c r="E34" s="19" t="n">
        <v>6</v>
      </c>
      <c r="F34" s="22" t="s">
        <v>53</v>
      </c>
      <c r="G34" s="19" t="n">
        <v>0</v>
      </c>
      <c r="H34" s="19" t="n">
        <f aca="false">SUM(G$29:G34)/COUNT(G$29:$G34)</f>
        <v>1.33333333333333</v>
      </c>
      <c r="I34" s="17"/>
      <c r="J34" s="17"/>
      <c r="K34" s="0" t="n">
        <f aca="false">(G34/LOG((C34+1),2))</f>
        <v>0</v>
      </c>
      <c r="L34" s="17"/>
      <c r="M34" s="19" t="n">
        <f aca="false">(G34/LOG((E34+1),2))</f>
        <v>0</v>
      </c>
      <c r="N34" s="17"/>
      <c r="O34" s="17"/>
    </row>
    <row r="35" customFormat="false" ht="23.85" hidden="false" customHeight="false" outlineLevel="0" collapsed="false">
      <c r="A35" s="17"/>
      <c r="B35" s="18"/>
      <c r="C35" s="0" t="n">
        <f aca="false">C34+1</f>
        <v>7</v>
      </c>
      <c r="D35" s="17"/>
      <c r="E35" s="19" t="n">
        <v>7</v>
      </c>
      <c r="F35" s="22" t="s">
        <v>54</v>
      </c>
      <c r="G35" s="19" t="n">
        <v>0</v>
      </c>
      <c r="H35" s="19" t="n">
        <f aca="false">SUM(G$29:G35)/COUNT(G$29:$G35)</f>
        <v>1.14285714285714</v>
      </c>
      <c r="I35" s="17"/>
      <c r="J35" s="17"/>
      <c r="K35" s="0" t="n">
        <f aca="false">(G35/LOG((C35+1),2))</f>
        <v>0</v>
      </c>
      <c r="L35" s="17"/>
      <c r="M35" s="19" t="n">
        <f aca="false">(G35/LOG((E35+1),2))</f>
        <v>0</v>
      </c>
      <c r="N35" s="17"/>
      <c r="O35" s="17"/>
    </row>
    <row r="36" customFormat="false" ht="23.85" hidden="false" customHeight="false" outlineLevel="0" collapsed="false">
      <c r="A36" s="17"/>
      <c r="B36" s="18"/>
      <c r="C36" s="0" t="n">
        <f aca="false">C35+1</f>
        <v>8</v>
      </c>
      <c r="D36" s="17"/>
      <c r="E36" s="19" t="n">
        <v>8</v>
      </c>
      <c r="F36" s="22" t="s">
        <v>55</v>
      </c>
      <c r="G36" s="19" t="n">
        <v>1</v>
      </c>
      <c r="H36" s="19" t="n">
        <f aca="false">SUM(G$29:G36)/COUNT(G$29:$G36)</f>
        <v>1.125</v>
      </c>
      <c r="I36" s="17"/>
      <c r="J36" s="17"/>
      <c r="K36" s="0" t="n">
        <f aca="false">(G36/LOG((C36+1),2))</f>
        <v>0.315464876785729</v>
      </c>
      <c r="L36" s="17"/>
      <c r="M36" s="19" t="n">
        <f aca="false">(G36/LOG((E36+1),2))</f>
        <v>0.315464876785729</v>
      </c>
      <c r="N36" s="17"/>
      <c r="O36" s="17"/>
    </row>
    <row r="37" customFormat="false" ht="23.85" hidden="false" customHeight="false" outlineLevel="0" collapsed="false">
      <c r="A37" s="17"/>
      <c r="B37" s="18"/>
      <c r="C37" s="0" t="n">
        <f aca="false">C36+1</f>
        <v>9</v>
      </c>
      <c r="D37" s="17"/>
      <c r="E37" s="19" t="n">
        <v>9</v>
      </c>
      <c r="F37" s="22" t="s">
        <v>56</v>
      </c>
      <c r="G37" s="19" t="n">
        <v>0</v>
      </c>
      <c r="H37" s="19" t="n">
        <f aca="false">SUM(G$29:G37)/COUNT(G$29:$G37)</f>
        <v>1</v>
      </c>
      <c r="I37" s="17"/>
      <c r="J37" s="17"/>
      <c r="K37" s="0" t="n">
        <f aca="false">(G37/LOG((C37+1),2))</f>
        <v>0</v>
      </c>
      <c r="L37" s="17"/>
      <c r="M37" s="19" t="n">
        <f aca="false">(G37/LOG((E37+1),2))</f>
        <v>0</v>
      </c>
      <c r="N37" s="17"/>
      <c r="O37" s="17"/>
    </row>
    <row r="38" customFormat="false" ht="23.85" hidden="false" customHeight="false" outlineLevel="0" collapsed="false">
      <c r="A38" s="17"/>
      <c r="B38" s="18"/>
      <c r="C38" s="0" t="n">
        <f aca="false">C37+1</f>
        <v>10</v>
      </c>
      <c r="D38" s="17"/>
      <c r="E38" s="19" t="n">
        <v>10</v>
      </c>
      <c r="F38" s="22" t="s">
        <v>57</v>
      </c>
      <c r="G38" s="19" t="n">
        <v>0</v>
      </c>
      <c r="H38" s="19" t="n">
        <f aca="false">SUM(G$29:G38)/COUNT(G$29:$G38)</f>
        <v>0.9</v>
      </c>
      <c r="I38" s="17"/>
      <c r="J38" s="17"/>
      <c r="K38" s="0" t="n">
        <f aca="false">(G38/LOG((C38+1),2))</f>
        <v>0</v>
      </c>
      <c r="L38" s="17"/>
      <c r="M38" s="19" t="n">
        <f aca="false">(G38/LOG((E38+1),2))</f>
        <v>0</v>
      </c>
      <c r="N38" s="17"/>
      <c r="O38" s="17"/>
    </row>
    <row r="39" customFormat="false" ht="15" hidden="false" customHeight="false" outlineLevel="0" collapsed="false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customFormat="false" ht="30" hidden="false" customHeight="true" outlineLevel="0" collapsed="false">
      <c r="A40" s="17" t="n">
        <v>4</v>
      </c>
      <c r="B40" s="18" t="s">
        <v>58</v>
      </c>
      <c r="C40" s="0" t="n">
        <v>1</v>
      </c>
      <c r="D40" s="17" t="n">
        <f aca="false">COUNT(C40:C49)</f>
        <v>10</v>
      </c>
      <c r="E40" s="19" t="n">
        <v>1</v>
      </c>
      <c r="F40" s="22" t="s">
        <v>59</v>
      </c>
      <c r="G40" s="19" t="n">
        <v>2</v>
      </c>
      <c r="H40" s="19" t="n">
        <f aca="false">SUM(G$40:G40)/COUNT(G$40:G40)</f>
        <v>2</v>
      </c>
      <c r="I40" s="17" t="n">
        <f aca="false">AVERAGE(H40:H49)</f>
        <v>1.9143253968254</v>
      </c>
      <c r="J40" s="17" t="n">
        <f aca="false">SUM(G40:G49)</f>
        <v>18</v>
      </c>
      <c r="K40" s="0" t="n">
        <f aca="false">(G40/LOG((C40+1),2))</f>
        <v>2</v>
      </c>
      <c r="L40" s="17" t="n">
        <f aca="false">SUM(K40:K49)</f>
        <v>8.42988149340468</v>
      </c>
      <c r="M40" s="19" t="n">
        <f aca="false">(G40/LOG((E40+1),2))</f>
        <v>2</v>
      </c>
      <c r="N40" s="17" t="n">
        <f aca="false">SUM(M40:M49)</f>
        <v>8.44184666275078</v>
      </c>
      <c r="O40" s="17" t="n">
        <f aca="false">L40/N40</f>
        <v>0.998582636024546</v>
      </c>
    </row>
    <row r="41" customFormat="false" ht="23.85" hidden="false" customHeight="false" outlineLevel="0" collapsed="false">
      <c r="A41" s="17"/>
      <c r="B41" s="18"/>
      <c r="C41" s="0" t="n">
        <f aca="false">C40+1</f>
        <v>2</v>
      </c>
      <c r="D41" s="17"/>
      <c r="E41" s="19" t="n">
        <v>2</v>
      </c>
      <c r="F41" s="22" t="s">
        <v>60</v>
      </c>
      <c r="G41" s="19" t="n">
        <v>2</v>
      </c>
      <c r="H41" s="19" t="n">
        <f aca="false">SUM(G$40:G41)/COUNT(G$40:G41)</f>
        <v>2</v>
      </c>
      <c r="I41" s="17"/>
      <c r="J41" s="17"/>
      <c r="K41" s="0" t="n">
        <f aca="false">(G41/LOG((C41+1),2))</f>
        <v>1.26185950714291</v>
      </c>
      <c r="L41" s="17"/>
      <c r="M41" s="19" t="n">
        <f aca="false">(G41/LOG((E41+1),2))</f>
        <v>1.26185950714291</v>
      </c>
      <c r="N41" s="17"/>
      <c r="O41" s="17"/>
    </row>
    <row r="42" customFormat="false" ht="23.85" hidden="false" customHeight="false" outlineLevel="0" collapsed="false">
      <c r="A42" s="17"/>
      <c r="B42" s="18"/>
      <c r="C42" s="0" t="n">
        <f aca="false">C41+1</f>
        <v>3</v>
      </c>
      <c r="D42" s="17"/>
      <c r="E42" s="19" t="n">
        <v>3</v>
      </c>
      <c r="F42" s="22" t="s">
        <v>61</v>
      </c>
      <c r="G42" s="19" t="n">
        <v>2</v>
      </c>
      <c r="H42" s="19" t="n">
        <f aca="false">SUM(G$40:G42)/COUNT(G$40:G42)</f>
        <v>2</v>
      </c>
      <c r="I42" s="17"/>
      <c r="J42" s="17"/>
      <c r="K42" s="0" t="n">
        <f aca="false">(G42/LOG((C42+1),2))</f>
        <v>1</v>
      </c>
      <c r="L42" s="17"/>
      <c r="M42" s="19" t="n">
        <f aca="false">(G42/LOG((E42+1),2))</f>
        <v>1</v>
      </c>
      <c r="N42" s="17"/>
      <c r="O42" s="17"/>
    </row>
    <row r="43" customFormat="false" ht="23.85" hidden="false" customHeight="false" outlineLevel="0" collapsed="false">
      <c r="A43" s="17"/>
      <c r="B43" s="18"/>
      <c r="C43" s="0" t="n">
        <f aca="false">C42+1</f>
        <v>4</v>
      </c>
      <c r="D43" s="17"/>
      <c r="E43" s="19" t="n">
        <v>4</v>
      </c>
      <c r="F43" s="22" t="s">
        <v>62</v>
      </c>
      <c r="G43" s="19" t="n">
        <v>2</v>
      </c>
      <c r="H43" s="19" t="n">
        <f aca="false">SUM(G$40:G43)/COUNT(G$40:G43)</f>
        <v>2</v>
      </c>
      <c r="I43" s="17"/>
      <c r="J43" s="17"/>
      <c r="K43" s="0" t="n">
        <f aca="false">(G43/LOG((C43+1),2))</f>
        <v>0.861353116146786</v>
      </c>
      <c r="L43" s="17"/>
      <c r="M43" s="19" t="n">
        <f aca="false">(G43/LOG((E43+1),2))</f>
        <v>0.861353116146786</v>
      </c>
      <c r="N43" s="17"/>
      <c r="O43" s="17"/>
    </row>
    <row r="44" customFormat="false" ht="23.85" hidden="false" customHeight="false" outlineLevel="0" collapsed="false">
      <c r="A44" s="17"/>
      <c r="B44" s="18"/>
      <c r="C44" s="0" t="n">
        <f aca="false">C43+1</f>
        <v>5</v>
      </c>
      <c r="D44" s="17"/>
      <c r="E44" s="19" t="n">
        <v>5</v>
      </c>
      <c r="F44" s="22" t="s">
        <v>63</v>
      </c>
      <c r="G44" s="19" t="n">
        <v>2</v>
      </c>
      <c r="H44" s="19" t="n">
        <f aca="false">SUM(G$40:G44)/COUNT(G$40:G44)</f>
        <v>2</v>
      </c>
      <c r="I44" s="17"/>
      <c r="J44" s="17"/>
      <c r="K44" s="0" t="n">
        <f aca="false">(G44/LOG((C44+1),2))</f>
        <v>0.773705614469083</v>
      </c>
      <c r="L44" s="17"/>
      <c r="M44" s="19" t="n">
        <f aca="false">(G44/LOG((E44+1),2))</f>
        <v>0.773705614469083</v>
      </c>
      <c r="N44" s="17"/>
      <c r="O44" s="17"/>
    </row>
    <row r="45" customFormat="false" ht="23.85" hidden="false" customHeight="false" outlineLevel="0" collapsed="false">
      <c r="A45" s="17"/>
      <c r="B45" s="18"/>
      <c r="C45" s="0" t="n">
        <f aca="false">C44+1</f>
        <v>6</v>
      </c>
      <c r="D45" s="17"/>
      <c r="E45" s="19" t="n">
        <v>6</v>
      </c>
      <c r="F45" s="22" t="s">
        <v>64</v>
      </c>
      <c r="G45" s="19" t="n">
        <v>1</v>
      </c>
      <c r="H45" s="19" t="n">
        <f aca="false">SUM(G$40:G45)/COUNT(G$40:G45)</f>
        <v>1.83333333333333</v>
      </c>
      <c r="I45" s="17"/>
      <c r="J45" s="17"/>
      <c r="K45" s="0" t="n">
        <f aca="false">(G45/LOG((C45+1),2))</f>
        <v>0.356207187108022</v>
      </c>
      <c r="L45" s="17"/>
      <c r="M45" s="19" t="n">
        <f aca="false">(G45/LOG((E45+1),2))</f>
        <v>0.356207187108022</v>
      </c>
      <c r="N45" s="17"/>
      <c r="O45" s="17"/>
    </row>
    <row r="46" customFormat="false" ht="23.85" hidden="false" customHeight="false" outlineLevel="0" collapsed="false">
      <c r="A46" s="17"/>
      <c r="B46" s="18"/>
      <c r="C46" s="0" t="n">
        <f aca="false">C45+1</f>
        <v>7</v>
      </c>
      <c r="D46" s="17"/>
      <c r="E46" s="19" t="n">
        <v>7</v>
      </c>
      <c r="F46" s="22" t="s">
        <v>65</v>
      </c>
      <c r="G46" s="19" t="n">
        <v>2</v>
      </c>
      <c r="H46" s="19" t="n">
        <f aca="false">SUM(G$40:G46)/COUNT(G$40:G46)</f>
        <v>1.85714285714286</v>
      </c>
      <c r="I46" s="17"/>
      <c r="J46" s="17"/>
      <c r="K46" s="0" t="n">
        <f aca="false">(G46/LOG((C46+1),2))</f>
        <v>0.666666666666667</v>
      </c>
      <c r="L46" s="17"/>
      <c r="M46" s="19" t="n">
        <f aca="false">(G46/LOG((E46+1),2))</f>
        <v>0.666666666666667</v>
      </c>
      <c r="N46" s="17"/>
      <c r="O46" s="17"/>
    </row>
    <row r="47" customFormat="false" ht="45" hidden="false" customHeight="false" outlineLevel="0" collapsed="false">
      <c r="A47" s="17"/>
      <c r="B47" s="18"/>
      <c r="C47" s="0" t="n">
        <f aca="false">C46+1</f>
        <v>8</v>
      </c>
      <c r="D47" s="17"/>
      <c r="E47" s="19" t="n">
        <v>8</v>
      </c>
      <c r="F47" s="22" t="s">
        <v>66</v>
      </c>
      <c r="G47" s="19" t="n">
        <v>2</v>
      </c>
      <c r="H47" s="19" t="n">
        <f aca="false">SUM(G$40:G47)/COUNT(G$40:G47)</f>
        <v>1.875</v>
      </c>
      <c r="I47" s="17"/>
      <c r="J47" s="17"/>
      <c r="K47" s="0" t="n">
        <f aca="false">(G47/LOG((C47+1),2))</f>
        <v>0.630929753571457</v>
      </c>
      <c r="L47" s="17"/>
      <c r="M47" s="19" t="n">
        <f aca="false">(G47/LOG((E47+1),2))</f>
        <v>0.630929753571457</v>
      </c>
      <c r="N47" s="17"/>
      <c r="O47" s="17"/>
    </row>
    <row r="48" customFormat="false" ht="23.85" hidden="false" customHeight="false" outlineLevel="0" collapsed="false">
      <c r="A48" s="17"/>
      <c r="B48" s="18"/>
      <c r="C48" s="0" t="n">
        <f aca="false">C47+1</f>
        <v>9</v>
      </c>
      <c r="D48" s="17"/>
      <c r="E48" s="19" t="n">
        <v>10</v>
      </c>
      <c r="F48" s="22" t="s">
        <v>67</v>
      </c>
      <c r="G48" s="19" t="n">
        <v>1</v>
      </c>
      <c r="H48" s="19" t="n">
        <f aca="false">SUM(G$40:G48)/COUNT(G$40:G48)</f>
        <v>1.77777777777778</v>
      </c>
      <c r="I48" s="17"/>
      <c r="J48" s="17"/>
      <c r="K48" s="0" t="n">
        <f aca="false">(G48/LOG((C48+1),2))</f>
        <v>0.301029995663981</v>
      </c>
      <c r="L48" s="17"/>
      <c r="M48" s="19" t="n">
        <f aca="false">(G48/LOG((E48+1),2))</f>
        <v>0.289064826317888</v>
      </c>
      <c r="N48" s="17"/>
      <c r="O48" s="17"/>
    </row>
    <row r="49" customFormat="false" ht="23.85" hidden="false" customHeight="false" outlineLevel="0" collapsed="false">
      <c r="A49" s="17"/>
      <c r="B49" s="18"/>
      <c r="C49" s="0" t="n">
        <f aca="false">C48+1</f>
        <v>10</v>
      </c>
      <c r="D49" s="17"/>
      <c r="E49" s="19" t="n">
        <v>9</v>
      </c>
      <c r="F49" s="22" t="s">
        <v>59</v>
      </c>
      <c r="G49" s="19" t="n">
        <v>2</v>
      </c>
      <c r="H49" s="19" t="n">
        <f aca="false">SUM(G$40:G49)/COUNT(G$40:G49)</f>
        <v>1.8</v>
      </c>
      <c r="I49" s="17"/>
      <c r="J49" s="17"/>
      <c r="K49" s="0" t="n">
        <f aca="false">(G49/LOG((C49+1),2))</f>
        <v>0.578129652635776</v>
      </c>
      <c r="L49" s="17"/>
      <c r="M49" s="19" t="n">
        <f aca="false">(G49/LOG((E49+1),2))</f>
        <v>0.602059991327962</v>
      </c>
      <c r="N49" s="17"/>
      <c r="O49" s="17"/>
    </row>
    <row r="50" customFormat="false" ht="15" hidden="false" customHeight="false" outlineLevel="0" collapsed="false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</row>
    <row r="51" customFormat="false" ht="45" hidden="false" customHeight="true" outlineLevel="0" collapsed="false">
      <c r="A51" s="17" t="n">
        <v>5</v>
      </c>
      <c r="B51" s="18" t="s">
        <v>68</v>
      </c>
      <c r="C51" s="0" t="n">
        <v>1</v>
      </c>
      <c r="D51" s="17" t="n">
        <f aca="false">COUNT(C51:C60)</f>
        <v>10</v>
      </c>
      <c r="E51" s="19" t="n">
        <v>1</v>
      </c>
      <c r="F51" s="20" t="s">
        <v>69</v>
      </c>
      <c r="G51" s="19" t="n">
        <v>1</v>
      </c>
      <c r="H51" s="19" t="n">
        <f aca="false">SUM(G$51:G51)/COUNT(G$51:G51)</f>
        <v>1</v>
      </c>
      <c r="I51" s="17" t="n">
        <f aca="false">AVERAGE(H51:H60)</f>
        <v>1.06456349206349</v>
      </c>
      <c r="J51" s="17" t="n">
        <f aca="false">SUM(G51:G60)</f>
        <v>11</v>
      </c>
      <c r="K51" s="0" t="n">
        <f aca="false">(G51/LOG((C51+1),2))</f>
        <v>1</v>
      </c>
      <c r="L51" s="17" t="n">
        <f aca="false">SUM(K51:K60)</f>
        <v>4.89976652519637</v>
      </c>
      <c r="M51" s="19" t="n">
        <f aca="false">(G51/LOG((E51+1),2))</f>
        <v>1</v>
      </c>
      <c r="N51" s="17" t="n">
        <f aca="false">SUM(M51:M60)</f>
        <v>4.89976652519637</v>
      </c>
      <c r="O51" s="17" t="n">
        <f aca="false">L51/N51</f>
        <v>1</v>
      </c>
    </row>
    <row r="52" customFormat="false" ht="23.85" hidden="false" customHeight="false" outlineLevel="0" collapsed="false">
      <c r="A52" s="17"/>
      <c r="B52" s="18"/>
      <c r="C52" s="0" t="n">
        <f aca="false">C51+1</f>
        <v>2</v>
      </c>
      <c r="D52" s="17"/>
      <c r="E52" s="19" t="n">
        <v>2</v>
      </c>
      <c r="F52" s="22" t="s">
        <v>70</v>
      </c>
      <c r="G52" s="19" t="n">
        <v>1</v>
      </c>
      <c r="H52" s="19" t="n">
        <f aca="false">SUM(G$51:G52)/COUNT(G$51:G52)</f>
        <v>1</v>
      </c>
      <c r="I52" s="17"/>
      <c r="J52" s="17"/>
      <c r="K52" s="0" t="n">
        <f aca="false">(G52/LOG((C52+1),2))</f>
        <v>0.630929753571457</v>
      </c>
      <c r="L52" s="17"/>
      <c r="M52" s="19" t="n">
        <f aca="false">(G52/LOG((E52+1),2))</f>
        <v>0.630929753571457</v>
      </c>
      <c r="N52" s="17"/>
      <c r="O52" s="17"/>
    </row>
    <row r="53" customFormat="false" ht="23.85" hidden="false" customHeight="false" outlineLevel="0" collapsed="false">
      <c r="A53" s="17"/>
      <c r="B53" s="18"/>
      <c r="C53" s="0" t="n">
        <f aca="false">C52+1</f>
        <v>3</v>
      </c>
      <c r="D53" s="17"/>
      <c r="E53" s="19" t="n">
        <v>3</v>
      </c>
      <c r="F53" s="22" t="s">
        <v>71</v>
      </c>
      <c r="G53" s="19" t="n">
        <v>1</v>
      </c>
      <c r="H53" s="19" t="n">
        <f aca="false">SUM(G$51:G53)/COUNT(G$51:G53)</f>
        <v>1</v>
      </c>
      <c r="I53" s="17"/>
      <c r="J53" s="17"/>
      <c r="K53" s="0" t="n">
        <f aca="false">(G53/LOG((C53+1),2))</f>
        <v>0.5</v>
      </c>
      <c r="L53" s="17"/>
      <c r="M53" s="19" t="n">
        <f aca="false">(G53/LOG((E53+1),2))</f>
        <v>0.5</v>
      </c>
      <c r="N53" s="17"/>
      <c r="O53" s="17"/>
    </row>
    <row r="54" customFormat="false" ht="23.85" hidden="false" customHeight="false" outlineLevel="0" collapsed="false">
      <c r="A54" s="17"/>
      <c r="B54" s="18"/>
      <c r="C54" s="0" t="n">
        <f aca="false">C53+1</f>
        <v>4</v>
      </c>
      <c r="D54" s="17"/>
      <c r="E54" s="19" t="n">
        <v>4</v>
      </c>
      <c r="F54" s="22" t="s">
        <v>72</v>
      </c>
      <c r="G54" s="19" t="n">
        <v>1</v>
      </c>
      <c r="H54" s="19" t="n">
        <f aca="false">SUM(G$51:G54)/COUNT(G$51:G54)</f>
        <v>1</v>
      </c>
      <c r="I54" s="17"/>
      <c r="J54" s="17"/>
      <c r="K54" s="0" t="n">
        <f aca="false">(G54/LOG((C54+1),2))</f>
        <v>0.430676558073393</v>
      </c>
      <c r="L54" s="17"/>
      <c r="M54" s="19" t="n">
        <f aca="false">(G54/LOG((E54+1),2))</f>
        <v>0.430676558073393</v>
      </c>
      <c r="N54" s="17"/>
      <c r="O54" s="17"/>
    </row>
    <row r="55" customFormat="false" ht="23.85" hidden="false" customHeight="false" outlineLevel="0" collapsed="false">
      <c r="A55" s="17"/>
      <c r="B55" s="18"/>
      <c r="C55" s="0" t="n">
        <f aca="false">C54+1</f>
        <v>5</v>
      </c>
      <c r="D55" s="17"/>
      <c r="E55" s="19" t="n">
        <v>5</v>
      </c>
      <c r="F55" s="22" t="s">
        <v>73</v>
      </c>
      <c r="G55" s="19" t="n">
        <v>1</v>
      </c>
      <c r="H55" s="19" t="n">
        <f aca="false">SUM(G$51:G55)/COUNT(G$51:G55)</f>
        <v>1</v>
      </c>
      <c r="I55" s="17"/>
      <c r="J55" s="17"/>
      <c r="K55" s="0" t="n">
        <f aca="false">(G55/LOG((C55+1),2))</f>
        <v>0.386852807234542</v>
      </c>
      <c r="L55" s="17"/>
      <c r="M55" s="19" t="n">
        <f aca="false">(G55/LOG((E55+1),2))</f>
        <v>0.386852807234542</v>
      </c>
      <c r="N55" s="17"/>
      <c r="O55" s="17"/>
    </row>
    <row r="56" customFormat="false" ht="35.05" hidden="false" customHeight="false" outlineLevel="0" collapsed="false">
      <c r="A56" s="17"/>
      <c r="B56" s="18"/>
      <c r="C56" s="0" t="n">
        <f aca="false">C55+1</f>
        <v>6</v>
      </c>
      <c r="D56" s="17"/>
      <c r="E56" s="19" t="n">
        <v>6</v>
      </c>
      <c r="F56" s="22" t="s">
        <v>74</v>
      </c>
      <c r="G56" s="19" t="n">
        <v>2</v>
      </c>
      <c r="H56" s="19" t="n">
        <f aca="false">SUM(G$51:G56)/COUNT(G$51:G56)</f>
        <v>1.16666666666667</v>
      </c>
      <c r="I56" s="17"/>
      <c r="J56" s="17"/>
      <c r="K56" s="0" t="n">
        <f aca="false">(G56/LOG((C56+1),2))</f>
        <v>0.712414374216044</v>
      </c>
      <c r="L56" s="17"/>
      <c r="M56" s="19" t="n">
        <f aca="false">(G56/LOG((E56+1),2))</f>
        <v>0.712414374216044</v>
      </c>
      <c r="N56" s="17"/>
      <c r="O56" s="17"/>
    </row>
    <row r="57" customFormat="false" ht="23.85" hidden="false" customHeight="false" outlineLevel="0" collapsed="false">
      <c r="A57" s="17"/>
      <c r="B57" s="18"/>
      <c r="C57" s="0" t="n">
        <f aca="false">C56+1</f>
        <v>7</v>
      </c>
      <c r="D57" s="17"/>
      <c r="E57" s="19" t="n">
        <v>7</v>
      </c>
      <c r="F57" s="22" t="s">
        <v>75</v>
      </c>
      <c r="G57" s="19" t="n">
        <v>1</v>
      </c>
      <c r="H57" s="19" t="n">
        <f aca="false">SUM(G$51:G57)/COUNT(G$51:G57)</f>
        <v>1.14285714285714</v>
      </c>
      <c r="I57" s="17"/>
      <c r="J57" s="17"/>
      <c r="K57" s="0" t="n">
        <f aca="false">(G57/LOG((C57+1),2))</f>
        <v>0.333333333333333</v>
      </c>
      <c r="L57" s="17"/>
      <c r="M57" s="19" t="n">
        <f aca="false">(G57/LOG((E57+1),2))</f>
        <v>0.333333333333333</v>
      </c>
      <c r="N57" s="17"/>
      <c r="O57" s="17"/>
    </row>
    <row r="58" customFormat="false" ht="23.85" hidden="false" customHeight="false" outlineLevel="0" collapsed="false">
      <c r="A58" s="17"/>
      <c r="B58" s="18"/>
      <c r="C58" s="0" t="n">
        <f aca="false">C57+1</f>
        <v>8</v>
      </c>
      <c r="D58" s="17"/>
      <c r="E58" s="19" t="n">
        <v>8</v>
      </c>
      <c r="F58" s="22" t="s">
        <v>76</v>
      </c>
      <c r="G58" s="19" t="n">
        <v>1</v>
      </c>
      <c r="H58" s="19" t="n">
        <f aca="false">SUM(G$51:G58)/COUNT(G$51:G58)</f>
        <v>1.125</v>
      </c>
      <c r="I58" s="17"/>
      <c r="J58" s="17"/>
      <c r="K58" s="0" t="n">
        <f aca="false">(G58/LOG((C58+1),2))</f>
        <v>0.315464876785729</v>
      </c>
      <c r="L58" s="17"/>
      <c r="M58" s="19" t="n">
        <f aca="false">(G58/LOG((E58+1),2))</f>
        <v>0.315464876785729</v>
      </c>
      <c r="N58" s="17"/>
      <c r="O58" s="17"/>
    </row>
    <row r="59" customFormat="false" ht="23.85" hidden="false" customHeight="false" outlineLevel="0" collapsed="false">
      <c r="A59" s="17"/>
      <c r="B59" s="18"/>
      <c r="C59" s="0" t="n">
        <f aca="false">C58+1</f>
        <v>9</v>
      </c>
      <c r="D59" s="17"/>
      <c r="E59" s="19" t="n">
        <v>9</v>
      </c>
      <c r="F59" s="22" t="s">
        <v>77</v>
      </c>
      <c r="G59" s="19" t="n">
        <v>1</v>
      </c>
      <c r="H59" s="19" t="n">
        <f aca="false">SUM(G$51:G59)/COUNT(G$51:G59)</f>
        <v>1.11111111111111</v>
      </c>
      <c r="I59" s="17"/>
      <c r="J59" s="17"/>
      <c r="K59" s="0" t="n">
        <f aca="false">(G59/LOG((C59+1),2))</f>
        <v>0.301029995663981</v>
      </c>
      <c r="L59" s="17"/>
      <c r="M59" s="19" t="n">
        <f aca="false">(G59/LOG((E59+1),2))</f>
        <v>0.301029995663981</v>
      </c>
      <c r="N59" s="17"/>
      <c r="O59" s="17"/>
    </row>
    <row r="60" customFormat="false" ht="35.05" hidden="false" customHeight="false" outlineLevel="0" collapsed="false">
      <c r="A60" s="17"/>
      <c r="B60" s="18"/>
      <c r="C60" s="0" t="n">
        <f aca="false">C59+1</f>
        <v>10</v>
      </c>
      <c r="D60" s="17"/>
      <c r="E60" s="19" t="n">
        <v>10</v>
      </c>
      <c r="F60" s="22" t="s">
        <v>78</v>
      </c>
      <c r="G60" s="19" t="n">
        <v>1</v>
      </c>
      <c r="H60" s="19" t="n">
        <f aca="false">SUM(G$51:G60)/COUNT(G$51:G60)</f>
        <v>1.1</v>
      </c>
      <c r="I60" s="17"/>
      <c r="J60" s="17"/>
      <c r="K60" s="0" t="n">
        <f aca="false">(G60/LOG((C60+1),2))</f>
        <v>0.289064826317888</v>
      </c>
      <c r="L60" s="17"/>
      <c r="M60" s="19" t="n">
        <f aca="false">(G60/LOG((E60+1),2))</f>
        <v>0.289064826317888</v>
      </c>
      <c r="N60" s="17"/>
      <c r="O60" s="17"/>
    </row>
    <row r="61" customFormat="false" ht="15" hidden="false" customHeight="false" outlineLevel="0" collapsed="false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</row>
    <row r="62" customFormat="false" ht="30" hidden="false" customHeight="true" outlineLevel="0" collapsed="false">
      <c r="A62" s="17" t="n">
        <v>6</v>
      </c>
      <c r="B62" s="18" t="s">
        <v>79</v>
      </c>
      <c r="C62" s="0" t="n">
        <v>1</v>
      </c>
      <c r="D62" s="17" t="n">
        <f aca="false">COUNT(C62:C71)</f>
        <v>10</v>
      </c>
      <c r="E62" s="19" t="n">
        <v>1</v>
      </c>
      <c r="F62" s="20" t="s">
        <v>37</v>
      </c>
      <c r="G62" s="19" t="n">
        <v>2</v>
      </c>
      <c r="H62" s="19" t="n">
        <f aca="false">SUM(G$62:G62)/COUNT(G$62:G62)</f>
        <v>2</v>
      </c>
      <c r="I62" s="17" t="n">
        <f aca="false">AVERAGE(H62:H71)</f>
        <v>1.74519841269841</v>
      </c>
      <c r="J62" s="17" t="n">
        <f aca="false">SUM(G62:G71)</f>
        <v>16</v>
      </c>
      <c r="K62" s="0" t="n">
        <f aca="false">(G62/LOG((C62+1),2))</f>
        <v>2</v>
      </c>
      <c r="L62" s="17" t="n">
        <f aca="false">SUM(K62:K71)</f>
        <v>7.6561758789356</v>
      </c>
      <c r="M62" s="19" t="n">
        <f aca="false">(G62/LOG((E62+1),2))</f>
        <v>2</v>
      </c>
      <c r="N62" s="17" t="n">
        <f aca="false">SUM(M62:M71)</f>
        <v>7.80667133952064</v>
      </c>
      <c r="O62" s="17" t="n">
        <f aca="false">L62/N62</f>
        <v>0.980722198483857</v>
      </c>
    </row>
    <row r="63" customFormat="false" ht="23.85" hidden="false" customHeight="false" outlineLevel="0" collapsed="false">
      <c r="A63" s="17"/>
      <c r="B63" s="18"/>
      <c r="C63" s="0" t="n">
        <f aca="false">C62+1</f>
        <v>2</v>
      </c>
      <c r="D63" s="17"/>
      <c r="E63" s="19" t="n">
        <v>2</v>
      </c>
      <c r="F63" s="20" t="s">
        <v>38</v>
      </c>
      <c r="G63" s="19" t="n">
        <v>2</v>
      </c>
      <c r="H63" s="19" t="n">
        <f aca="false">SUM(G$62:G63)/COUNT(G$62:G63)</f>
        <v>2</v>
      </c>
      <c r="I63" s="17"/>
      <c r="J63" s="17"/>
      <c r="K63" s="0" t="n">
        <f aca="false">(G63/LOG((C63+1),2))</f>
        <v>1.26185950714291</v>
      </c>
      <c r="L63" s="17"/>
      <c r="M63" s="19" t="n">
        <f aca="false">(G63/LOG((E63+1),2))</f>
        <v>1.26185950714291</v>
      </c>
      <c r="N63" s="17"/>
      <c r="O63" s="17"/>
    </row>
    <row r="64" customFormat="false" ht="35.05" hidden="false" customHeight="false" outlineLevel="0" collapsed="false">
      <c r="A64" s="17"/>
      <c r="B64" s="18"/>
      <c r="C64" s="0" t="n">
        <f aca="false">C63+1</f>
        <v>3</v>
      </c>
      <c r="D64" s="17"/>
      <c r="E64" s="19" t="n">
        <v>3</v>
      </c>
      <c r="F64" s="22" t="s">
        <v>41</v>
      </c>
      <c r="G64" s="19" t="n">
        <v>2</v>
      </c>
      <c r="H64" s="19" t="n">
        <f aca="false">SUM(G$62:G64)/COUNT(G$62:G64)</f>
        <v>2</v>
      </c>
      <c r="I64" s="17"/>
      <c r="J64" s="17"/>
      <c r="K64" s="0" t="n">
        <f aca="false">(G64/LOG((C64+1),2))</f>
        <v>1</v>
      </c>
      <c r="L64" s="17"/>
      <c r="M64" s="19" t="n">
        <f aca="false">(G64/LOG((E64+1),2))</f>
        <v>1</v>
      </c>
      <c r="N64" s="17"/>
      <c r="O64" s="17"/>
    </row>
    <row r="65" customFormat="false" ht="23.85" hidden="false" customHeight="false" outlineLevel="0" collapsed="false">
      <c r="A65" s="17"/>
      <c r="B65" s="18"/>
      <c r="C65" s="0" t="n">
        <f aca="false">C64+1</f>
        <v>4</v>
      </c>
      <c r="D65" s="17"/>
      <c r="E65" s="19" t="n">
        <v>4</v>
      </c>
      <c r="F65" s="22" t="s">
        <v>43</v>
      </c>
      <c r="G65" s="19" t="n">
        <v>2</v>
      </c>
      <c r="H65" s="19" t="n">
        <f aca="false">SUM(G$62:G65)/COUNT(G$62:G65)</f>
        <v>2</v>
      </c>
      <c r="I65" s="17"/>
      <c r="J65" s="17"/>
      <c r="K65" s="0" t="n">
        <f aca="false">(G65/LOG((C65+1),2))</f>
        <v>0.861353116146786</v>
      </c>
      <c r="L65" s="17"/>
      <c r="M65" s="19" t="n">
        <f aca="false">(G65/LOG((E65+1),2))</f>
        <v>0.861353116146786</v>
      </c>
      <c r="N65" s="17"/>
      <c r="O65" s="17"/>
    </row>
    <row r="66" customFormat="false" ht="35.05" hidden="false" customHeight="false" outlineLevel="0" collapsed="false">
      <c r="A66" s="17"/>
      <c r="B66" s="18"/>
      <c r="C66" s="0" t="n">
        <f aca="false">C65+1</f>
        <v>5</v>
      </c>
      <c r="D66" s="17"/>
      <c r="E66" s="19" t="n">
        <v>10</v>
      </c>
      <c r="F66" s="22" t="s">
        <v>80</v>
      </c>
      <c r="G66" s="19" t="n">
        <v>0</v>
      </c>
      <c r="H66" s="19" t="n">
        <f aca="false">SUM(G$62:G66)/COUNT(G$62:G66)</f>
        <v>1.6</v>
      </c>
      <c r="I66" s="17"/>
      <c r="J66" s="17"/>
      <c r="K66" s="0" t="n">
        <f aca="false">(G66/LOG((C66+1),2))</f>
        <v>0</v>
      </c>
      <c r="L66" s="17"/>
      <c r="M66" s="19" t="n">
        <f aca="false">(G66/LOG((E66+1),2))</f>
        <v>0</v>
      </c>
      <c r="N66" s="17"/>
      <c r="O66" s="17"/>
    </row>
    <row r="67" customFormat="false" ht="23.85" hidden="false" customHeight="false" outlineLevel="0" collapsed="false">
      <c r="A67" s="17"/>
      <c r="B67" s="18"/>
      <c r="C67" s="0" t="n">
        <f aca="false">C66+1</f>
        <v>6</v>
      </c>
      <c r="D67" s="17"/>
      <c r="E67" s="19" t="n">
        <v>5</v>
      </c>
      <c r="F67" s="22" t="s">
        <v>81</v>
      </c>
      <c r="G67" s="19" t="n">
        <v>1</v>
      </c>
      <c r="H67" s="19" t="n">
        <f aca="false">SUM(G$62:G67)/COUNT(G$62:G67)</f>
        <v>1.5</v>
      </c>
      <c r="I67" s="17"/>
      <c r="J67" s="17"/>
      <c r="K67" s="0" t="n">
        <f aca="false">(G67/LOG((C67+1),2))</f>
        <v>0.356207187108022</v>
      </c>
      <c r="L67" s="17"/>
      <c r="M67" s="19" t="n">
        <f aca="false">(G67/LOG((E67+1),2))</f>
        <v>0.386852807234542</v>
      </c>
      <c r="N67" s="17"/>
      <c r="O67" s="17"/>
    </row>
    <row r="68" customFormat="false" ht="60" hidden="false" customHeight="false" outlineLevel="0" collapsed="false">
      <c r="A68" s="17"/>
      <c r="B68" s="18"/>
      <c r="C68" s="0" t="n">
        <f aca="false">C67+1</f>
        <v>7</v>
      </c>
      <c r="D68" s="17"/>
      <c r="E68" s="19" t="n">
        <v>6</v>
      </c>
      <c r="F68" s="22" t="s">
        <v>39</v>
      </c>
      <c r="G68" s="19" t="n">
        <v>2</v>
      </c>
      <c r="H68" s="19" t="n">
        <f aca="false">SUM(G$62:G68)/COUNT(G$62:G68)</f>
        <v>1.57142857142857</v>
      </c>
      <c r="I68" s="17"/>
      <c r="J68" s="17"/>
      <c r="K68" s="0" t="n">
        <f aca="false">(G68/LOG((C68+1),2))</f>
        <v>0.666666666666667</v>
      </c>
      <c r="L68" s="17"/>
      <c r="M68" s="19" t="n">
        <f aca="false">(G68/LOG((E68+1),2))</f>
        <v>0.712414374216044</v>
      </c>
      <c r="N68" s="17"/>
      <c r="O68" s="17"/>
    </row>
    <row r="69" customFormat="false" ht="23.85" hidden="false" customHeight="false" outlineLevel="0" collapsed="false">
      <c r="A69" s="17"/>
      <c r="B69" s="18"/>
      <c r="C69" s="0" t="n">
        <f aca="false">C68+1</f>
        <v>8</v>
      </c>
      <c r="D69" s="17"/>
      <c r="E69" s="19" t="n">
        <v>7</v>
      </c>
      <c r="F69" s="22" t="s">
        <v>82</v>
      </c>
      <c r="G69" s="19" t="n">
        <v>2</v>
      </c>
      <c r="H69" s="19" t="n">
        <f aca="false">SUM(G$62:G69)/COUNT(G$62:G69)</f>
        <v>1.625</v>
      </c>
      <c r="I69" s="17"/>
      <c r="J69" s="17"/>
      <c r="K69" s="0" t="n">
        <f aca="false">(G69/LOG((C69+1),2))</f>
        <v>0.630929753571457</v>
      </c>
      <c r="L69" s="17"/>
      <c r="M69" s="19" t="n">
        <f aca="false">(G69/LOG((E69+1),2))</f>
        <v>0.666666666666667</v>
      </c>
      <c r="N69" s="17"/>
      <c r="O69" s="17"/>
    </row>
    <row r="70" customFormat="false" ht="23.85" hidden="false" customHeight="false" outlineLevel="0" collapsed="false">
      <c r="A70" s="17"/>
      <c r="B70" s="18"/>
      <c r="C70" s="0" t="n">
        <f aca="false">C69+1</f>
        <v>9</v>
      </c>
      <c r="D70" s="17"/>
      <c r="E70" s="19" t="n">
        <v>8</v>
      </c>
      <c r="F70" s="22" t="s">
        <v>40</v>
      </c>
      <c r="G70" s="19" t="n">
        <v>1</v>
      </c>
      <c r="H70" s="19" t="n">
        <f aca="false">SUM(G$62:G70)/COUNT(G$62:G70)</f>
        <v>1.55555555555556</v>
      </c>
      <c r="I70" s="17"/>
      <c r="J70" s="17"/>
      <c r="K70" s="0" t="n">
        <f aca="false">(G70/LOG((C70+1),2))</f>
        <v>0.301029995663981</v>
      </c>
      <c r="L70" s="17"/>
      <c r="M70" s="19" t="n">
        <f aca="false">(G70/LOG((E70+1),2))</f>
        <v>0.315464876785729</v>
      </c>
      <c r="N70" s="17"/>
      <c r="O70" s="17"/>
    </row>
    <row r="71" customFormat="false" ht="23.85" hidden="false" customHeight="false" outlineLevel="0" collapsed="false">
      <c r="A71" s="17"/>
      <c r="B71" s="18"/>
      <c r="C71" s="0" t="n">
        <f aca="false">C70+1</f>
        <v>10</v>
      </c>
      <c r="D71" s="17"/>
      <c r="E71" s="19" t="n">
        <v>9</v>
      </c>
      <c r="F71" s="22" t="s">
        <v>42</v>
      </c>
      <c r="G71" s="19" t="n">
        <v>2</v>
      </c>
      <c r="H71" s="19" t="n">
        <f aca="false">SUM(G$62:G71)/COUNT(G$62:G71)</f>
        <v>1.6</v>
      </c>
      <c r="I71" s="17"/>
      <c r="J71" s="17"/>
      <c r="K71" s="0" t="n">
        <f aca="false">(G71/LOG((C71+1),2))</f>
        <v>0.578129652635776</v>
      </c>
      <c r="L71" s="17"/>
      <c r="M71" s="19" t="n">
        <f aca="false">(G71/LOG((E71+1),2))</f>
        <v>0.602059991327962</v>
      </c>
      <c r="N71" s="17"/>
      <c r="O71" s="17"/>
    </row>
    <row r="72" customFormat="false" ht="15" hidden="false" customHeight="false" outlineLevel="0" collapsed="false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</row>
    <row r="73" customFormat="false" ht="30" hidden="false" customHeight="true" outlineLevel="0" collapsed="false">
      <c r="A73" s="17" t="n">
        <v>7</v>
      </c>
      <c r="B73" s="18" t="s">
        <v>83</v>
      </c>
      <c r="C73" s="0" t="n">
        <v>1</v>
      </c>
      <c r="D73" s="17" t="n">
        <f aca="false">COUNT(C73:C82)</f>
        <v>10</v>
      </c>
      <c r="E73" s="19" t="n">
        <v>1</v>
      </c>
      <c r="F73" s="22" t="s">
        <v>84</v>
      </c>
      <c r="G73" s="19" t="n">
        <v>2</v>
      </c>
      <c r="H73" s="19" t="n">
        <f aca="false">SUM(G$73:G73)/COUNT(G$73:G73)</f>
        <v>2</v>
      </c>
      <c r="I73" s="17" t="n">
        <f aca="false">AVERAGE(H73:H82)</f>
        <v>1.93527777777778</v>
      </c>
      <c r="J73" s="17" t="n">
        <f aca="false">SUM(G73:G82)</f>
        <v>17</v>
      </c>
      <c r="K73" s="0" t="n">
        <f aca="false">(G73/LOG((C73+1),2))</f>
        <v>2</v>
      </c>
      <c r="L73" s="17" t="n">
        <f aca="false">SUM(K73:K82)</f>
        <v>8.18155897740909</v>
      </c>
      <c r="M73" s="19" t="n">
        <f aca="false">(G73/LOG((E73+1),2))</f>
        <v>2</v>
      </c>
      <c r="N73" s="17" t="n">
        <f aca="false">SUM(M73:M82)</f>
        <v>8.18155897740909</v>
      </c>
      <c r="O73" s="17" t="n">
        <f aca="false">L73/N73</f>
        <v>1</v>
      </c>
    </row>
    <row r="74" customFormat="false" ht="23.85" hidden="false" customHeight="false" outlineLevel="0" collapsed="false">
      <c r="A74" s="17"/>
      <c r="B74" s="18"/>
      <c r="C74" s="0" t="n">
        <f aca="false">C73+1</f>
        <v>2</v>
      </c>
      <c r="D74" s="17"/>
      <c r="E74" s="19" t="n">
        <v>2</v>
      </c>
      <c r="F74" s="22" t="s">
        <v>85</v>
      </c>
      <c r="G74" s="19" t="n">
        <v>2</v>
      </c>
      <c r="H74" s="19" t="n">
        <f aca="false">SUM(G$73:G74)/COUNT(G$73:G74)</f>
        <v>2</v>
      </c>
      <c r="I74" s="17"/>
      <c r="J74" s="17"/>
      <c r="K74" s="0" t="n">
        <f aca="false">(G74/LOG((C74+1),2))</f>
        <v>1.26185950714291</v>
      </c>
      <c r="L74" s="17"/>
      <c r="M74" s="19" t="n">
        <f aca="false">(G74/LOG((E74+1),2))</f>
        <v>1.26185950714291</v>
      </c>
      <c r="N74" s="17"/>
      <c r="O74" s="17"/>
    </row>
    <row r="75" customFormat="false" ht="35.05" hidden="false" customHeight="false" outlineLevel="0" collapsed="false">
      <c r="A75" s="17"/>
      <c r="B75" s="18"/>
      <c r="C75" s="0" t="n">
        <f aca="false">C74+1</f>
        <v>3</v>
      </c>
      <c r="D75" s="17"/>
      <c r="E75" s="19" t="n">
        <v>3</v>
      </c>
      <c r="F75" s="22" t="s">
        <v>86</v>
      </c>
      <c r="G75" s="19" t="n">
        <v>2</v>
      </c>
      <c r="H75" s="19" t="n">
        <f aca="false">SUM(G$73:G75)/COUNT(G$73:G75)</f>
        <v>2</v>
      </c>
      <c r="I75" s="17"/>
      <c r="J75" s="17"/>
      <c r="K75" s="0" t="n">
        <f aca="false">(G75/LOG((C75+1),2))</f>
        <v>1</v>
      </c>
      <c r="L75" s="17"/>
      <c r="M75" s="19" t="n">
        <f aca="false">(G75/LOG((E75+1),2))</f>
        <v>1</v>
      </c>
      <c r="N75" s="17"/>
      <c r="O75" s="17"/>
    </row>
    <row r="76" customFormat="false" ht="35.05" hidden="false" customHeight="false" outlineLevel="0" collapsed="false">
      <c r="A76" s="17"/>
      <c r="B76" s="18"/>
      <c r="C76" s="0" t="n">
        <f aca="false">C75+1</f>
        <v>4</v>
      </c>
      <c r="D76" s="17"/>
      <c r="E76" s="19" t="n">
        <v>4</v>
      </c>
      <c r="F76" s="22" t="s">
        <v>87</v>
      </c>
      <c r="G76" s="19" t="n">
        <v>2</v>
      </c>
      <c r="H76" s="19" t="n">
        <f aca="false">SUM(G$73:G76)/COUNT(G$73:G76)</f>
        <v>2</v>
      </c>
      <c r="I76" s="17"/>
      <c r="J76" s="17"/>
      <c r="K76" s="0" t="n">
        <f aca="false">(G76/LOG((C76+1),2))</f>
        <v>0.861353116146786</v>
      </c>
      <c r="L76" s="17"/>
      <c r="M76" s="19" t="n">
        <f aca="false">(G76/LOG((E76+1),2))</f>
        <v>0.861353116146786</v>
      </c>
      <c r="N76" s="17"/>
      <c r="O76" s="17"/>
    </row>
    <row r="77" customFormat="false" ht="35.05" hidden="false" customHeight="false" outlineLevel="0" collapsed="false">
      <c r="A77" s="17"/>
      <c r="B77" s="18"/>
      <c r="C77" s="0" t="n">
        <f aca="false">C76+1</f>
        <v>5</v>
      </c>
      <c r="D77" s="17"/>
      <c r="E77" s="19" t="n">
        <v>5</v>
      </c>
      <c r="F77" s="22" t="s">
        <v>88</v>
      </c>
      <c r="G77" s="19" t="n">
        <v>2</v>
      </c>
      <c r="H77" s="19" t="n">
        <f aca="false">SUM(G$73:G77)/COUNT(G$73:G77)</f>
        <v>2</v>
      </c>
      <c r="I77" s="17"/>
      <c r="J77" s="17"/>
      <c r="K77" s="0" t="n">
        <f aca="false">(G77/LOG((C77+1),2))</f>
        <v>0.773705614469083</v>
      </c>
      <c r="L77" s="17"/>
      <c r="M77" s="19" t="n">
        <f aca="false">(G77/LOG((E77+1),2))</f>
        <v>0.773705614469083</v>
      </c>
      <c r="N77" s="17"/>
      <c r="O77" s="17"/>
    </row>
    <row r="78" customFormat="false" ht="23.85" hidden="false" customHeight="false" outlineLevel="0" collapsed="false">
      <c r="A78" s="17"/>
      <c r="B78" s="18"/>
      <c r="C78" s="0" t="n">
        <f aca="false">C77+1</f>
        <v>6</v>
      </c>
      <c r="D78" s="17"/>
      <c r="E78" s="19" t="n">
        <v>6</v>
      </c>
      <c r="F78" s="22" t="s">
        <v>89</v>
      </c>
      <c r="G78" s="19" t="n">
        <v>2</v>
      </c>
      <c r="H78" s="19" t="n">
        <f aca="false">SUM(G$73:G78)/COUNT(G$73:G78)</f>
        <v>2</v>
      </c>
      <c r="I78" s="17"/>
      <c r="J78" s="17"/>
      <c r="K78" s="0" t="n">
        <f aca="false">(G78/LOG((C78+1),2))</f>
        <v>0.712414374216044</v>
      </c>
      <c r="L78" s="17"/>
      <c r="M78" s="19" t="n">
        <f aca="false">(G78/LOG((E78+1),2))</f>
        <v>0.712414374216044</v>
      </c>
      <c r="N78" s="17"/>
      <c r="O78" s="17"/>
    </row>
    <row r="79" customFormat="false" ht="23.85" hidden="false" customHeight="false" outlineLevel="0" collapsed="false">
      <c r="A79" s="17"/>
      <c r="B79" s="18"/>
      <c r="C79" s="0" t="n">
        <f aca="false">C78+1</f>
        <v>7</v>
      </c>
      <c r="D79" s="17"/>
      <c r="E79" s="19" t="n">
        <v>7</v>
      </c>
      <c r="F79" s="22" t="s">
        <v>90</v>
      </c>
      <c r="G79" s="19" t="n">
        <v>2</v>
      </c>
      <c r="H79" s="19" t="n">
        <f aca="false">SUM(G$73:G79)/COUNT(G$73:G79)</f>
        <v>2</v>
      </c>
      <c r="I79" s="17"/>
      <c r="J79" s="17"/>
      <c r="K79" s="0" t="n">
        <f aca="false">(G79/LOG((C79+1),2))</f>
        <v>0.666666666666667</v>
      </c>
      <c r="L79" s="17"/>
      <c r="M79" s="19" t="n">
        <f aca="false">(G79/LOG((E79+1),2))</f>
        <v>0.666666666666667</v>
      </c>
      <c r="N79" s="17"/>
      <c r="O79" s="17"/>
    </row>
    <row r="80" customFormat="false" ht="23.85" hidden="false" customHeight="false" outlineLevel="0" collapsed="false">
      <c r="A80" s="17"/>
      <c r="B80" s="18"/>
      <c r="C80" s="0" t="n">
        <f aca="false">C79+1</f>
        <v>8</v>
      </c>
      <c r="D80" s="17"/>
      <c r="E80" s="19" t="n">
        <v>8</v>
      </c>
      <c r="F80" s="22" t="s">
        <v>91</v>
      </c>
      <c r="G80" s="19" t="n">
        <v>1</v>
      </c>
      <c r="H80" s="19" t="n">
        <f aca="false">SUM(G$73:G80)/COUNT(G$73:G80)</f>
        <v>1.875</v>
      </c>
      <c r="I80" s="17"/>
      <c r="J80" s="17"/>
      <c r="K80" s="0" t="n">
        <f aca="false">(G80/LOG((C80+1),2))</f>
        <v>0.315464876785729</v>
      </c>
      <c r="L80" s="17"/>
      <c r="M80" s="19" t="n">
        <f aca="false">(G80/LOG((E80+1),2))</f>
        <v>0.315464876785729</v>
      </c>
      <c r="N80" s="17"/>
      <c r="O80" s="17"/>
    </row>
    <row r="81" customFormat="false" ht="23.85" hidden="false" customHeight="false" outlineLevel="0" collapsed="false">
      <c r="A81" s="17"/>
      <c r="B81" s="18"/>
      <c r="C81" s="0" t="n">
        <f aca="false">C80+1</f>
        <v>9</v>
      </c>
      <c r="D81" s="17"/>
      <c r="E81" s="19" t="n">
        <v>9</v>
      </c>
      <c r="F81" s="22" t="s">
        <v>92</v>
      </c>
      <c r="G81" s="19" t="n">
        <v>1</v>
      </c>
      <c r="H81" s="19" t="n">
        <f aca="false">SUM(G$73:G81)/COUNT(G$73:G81)</f>
        <v>1.77777777777778</v>
      </c>
      <c r="I81" s="17"/>
      <c r="J81" s="17"/>
      <c r="K81" s="0" t="n">
        <f aca="false">(G81/LOG((C81+1),2))</f>
        <v>0.301029995663981</v>
      </c>
      <c r="L81" s="17"/>
      <c r="M81" s="19" t="n">
        <f aca="false">(G81/LOG((E81+1),2))</f>
        <v>0.301029995663981</v>
      </c>
      <c r="N81" s="17"/>
      <c r="O81" s="17"/>
    </row>
    <row r="82" customFormat="false" ht="23.85" hidden="false" customHeight="false" outlineLevel="0" collapsed="false">
      <c r="A82" s="17"/>
      <c r="B82" s="18"/>
      <c r="C82" s="0" t="n">
        <f aca="false">C81+1</f>
        <v>10</v>
      </c>
      <c r="D82" s="17"/>
      <c r="E82" s="19" t="n">
        <v>10</v>
      </c>
      <c r="F82" s="22" t="s">
        <v>93</v>
      </c>
      <c r="G82" s="19" t="n">
        <v>1</v>
      </c>
      <c r="H82" s="19" t="n">
        <f aca="false">SUM(G$73:G82)/COUNT(G$73:G82)</f>
        <v>1.7</v>
      </c>
      <c r="I82" s="17"/>
      <c r="J82" s="17"/>
      <c r="K82" s="0" t="n">
        <f aca="false">(G82/LOG((C82+1),2))</f>
        <v>0.289064826317888</v>
      </c>
      <c r="L82" s="17"/>
      <c r="M82" s="19" t="n">
        <f aca="false">(G82/LOG((E82+1),2))</f>
        <v>0.289064826317888</v>
      </c>
      <c r="N82" s="17"/>
      <c r="O82" s="17"/>
    </row>
    <row r="83" customFormat="false" ht="15" hidden="false" customHeight="false" outlineLevel="0" collapsed="false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</row>
    <row r="84" customFormat="false" ht="30" hidden="false" customHeight="true" outlineLevel="0" collapsed="false">
      <c r="A84" s="17" t="n">
        <v>8</v>
      </c>
      <c r="B84" s="18" t="s">
        <v>94</v>
      </c>
      <c r="C84" s="0" t="n">
        <v>1</v>
      </c>
      <c r="D84" s="17" t="n">
        <f aca="false">COUNT(C84:C93)</f>
        <v>10</v>
      </c>
      <c r="E84" s="19" t="n">
        <v>1</v>
      </c>
      <c r="F84" s="22" t="s">
        <v>95</v>
      </c>
      <c r="G84" s="19" t="n">
        <v>1</v>
      </c>
      <c r="H84" s="19" t="n">
        <f aca="false">SUM(G$84:G84)/COUNT(G$84:G84)</f>
        <v>1</v>
      </c>
      <c r="I84" s="17" t="n">
        <f aca="false">AVERAGE(H84:H93)</f>
        <v>0.821428571428571</v>
      </c>
      <c r="J84" s="17" t="n">
        <f aca="false">SUM(G84:G93)</f>
        <v>7</v>
      </c>
      <c r="K84" s="0" t="n">
        <f aca="false">(G84/LOG((C84+1),2))</f>
        <v>1</v>
      </c>
      <c r="L84" s="17" t="n">
        <f aca="false">SUM(K84:K93)</f>
        <v>3.47851945101764</v>
      </c>
      <c r="M84" s="19" t="n">
        <f aca="false">(G84/LOG((E84+1),2))</f>
        <v>1</v>
      </c>
      <c r="N84" s="17" t="n">
        <f aca="false">SUM(M84:M93)</f>
        <v>3.59725732899845</v>
      </c>
      <c r="O84" s="17" t="n">
        <f aca="false">L84/N84</f>
        <v>0.966992108953775</v>
      </c>
    </row>
    <row r="85" customFormat="false" ht="23.85" hidden="false" customHeight="false" outlineLevel="0" collapsed="false">
      <c r="A85" s="17"/>
      <c r="B85" s="18"/>
      <c r="C85" s="0" t="n">
        <f aca="false">C84+1</f>
        <v>2</v>
      </c>
      <c r="D85" s="17"/>
      <c r="E85" s="19" t="n">
        <v>2</v>
      </c>
      <c r="F85" s="22" t="s">
        <v>96</v>
      </c>
      <c r="G85" s="19" t="n">
        <v>1</v>
      </c>
      <c r="H85" s="19" t="n">
        <f aca="false">SUM(G$84:G85)/COUNT(G$84:G85)</f>
        <v>1</v>
      </c>
      <c r="I85" s="17"/>
      <c r="J85" s="17"/>
      <c r="K85" s="0" t="n">
        <f aca="false">(G85/LOG((C85+1),2))</f>
        <v>0.630929753571457</v>
      </c>
      <c r="L85" s="17"/>
      <c r="M85" s="19" t="n">
        <f aca="false">(G85/LOG((E85+1),2))</f>
        <v>0.630929753571457</v>
      </c>
      <c r="N85" s="17"/>
      <c r="O85" s="17"/>
    </row>
    <row r="86" customFormat="false" ht="13.8" hidden="false" customHeight="false" outlineLevel="0" collapsed="false">
      <c r="A86" s="17"/>
      <c r="B86" s="18"/>
      <c r="C86" s="0" t="n">
        <f aca="false">C85+1</f>
        <v>3</v>
      </c>
      <c r="D86" s="17"/>
      <c r="E86" s="19" t="n">
        <v>3</v>
      </c>
      <c r="F86" s="22" t="s">
        <v>97</v>
      </c>
      <c r="G86" s="19" t="n">
        <v>1</v>
      </c>
      <c r="H86" s="19" t="n">
        <f aca="false">SUM(G$84:G86)/COUNT(G$84:G86)</f>
        <v>1</v>
      </c>
      <c r="I86" s="17"/>
      <c r="J86" s="17"/>
      <c r="K86" s="0" t="n">
        <f aca="false">(G86/LOG((C86+1),2))</f>
        <v>0.5</v>
      </c>
      <c r="L86" s="17"/>
      <c r="M86" s="19" t="n">
        <f aca="false">(G86/LOG((E86+1),2))</f>
        <v>0.5</v>
      </c>
      <c r="N86" s="17"/>
      <c r="O86" s="17"/>
    </row>
    <row r="87" customFormat="false" ht="23.85" hidden="false" customHeight="false" outlineLevel="0" collapsed="false">
      <c r="A87" s="17"/>
      <c r="B87" s="18"/>
      <c r="C87" s="0" t="n">
        <f aca="false">C86+1</f>
        <v>4</v>
      </c>
      <c r="D87" s="17"/>
      <c r="E87" s="19" t="n">
        <v>9</v>
      </c>
      <c r="F87" s="22" t="s">
        <v>98</v>
      </c>
      <c r="G87" s="19" t="n">
        <v>0</v>
      </c>
      <c r="H87" s="19" t="n">
        <f aca="false">SUM(G$84:G87)/COUNT(G$84:G87)</f>
        <v>0.75</v>
      </c>
      <c r="I87" s="17"/>
      <c r="J87" s="17"/>
      <c r="K87" s="0" t="n">
        <f aca="false">(G87/LOG((C87+1),2))</f>
        <v>0</v>
      </c>
      <c r="L87" s="17"/>
      <c r="M87" s="19" t="n">
        <f aca="false">(G87/LOG((E87+1),2))</f>
        <v>0</v>
      </c>
      <c r="N87" s="17"/>
      <c r="O87" s="17"/>
    </row>
    <row r="88" customFormat="false" ht="23.85" hidden="false" customHeight="false" outlineLevel="0" collapsed="false">
      <c r="A88" s="17"/>
      <c r="B88" s="18"/>
      <c r="C88" s="0" t="n">
        <f aca="false">C87+1</f>
        <v>5</v>
      </c>
      <c r="D88" s="17"/>
      <c r="E88" s="19" t="n">
        <v>4</v>
      </c>
      <c r="F88" s="22" t="s">
        <v>99</v>
      </c>
      <c r="G88" s="19" t="n">
        <v>1</v>
      </c>
      <c r="H88" s="19" t="n">
        <f aca="false">SUM(G$84:G88)/COUNT(G$84:G88)</f>
        <v>0.8</v>
      </c>
      <c r="I88" s="17"/>
      <c r="J88" s="17"/>
      <c r="K88" s="0" t="n">
        <f aca="false">(G88/LOG((C88+1),2))</f>
        <v>0.386852807234542</v>
      </c>
      <c r="L88" s="17"/>
      <c r="M88" s="19" t="n">
        <f aca="false">(G88/LOG((E88+1),2))</f>
        <v>0.430676558073393</v>
      </c>
      <c r="N88" s="17"/>
      <c r="O88" s="17"/>
    </row>
    <row r="89" customFormat="false" ht="23.85" hidden="false" customHeight="false" outlineLevel="0" collapsed="false">
      <c r="A89" s="17"/>
      <c r="B89" s="18"/>
      <c r="C89" s="0" t="n">
        <f aca="false">C88+1</f>
        <v>6</v>
      </c>
      <c r="D89" s="17"/>
      <c r="E89" s="19" t="n">
        <v>5</v>
      </c>
      <c r="F89" s="22" t="s">
        <v>73</v>
      </c>
      <c r="G89" s="19" t="n">
        <v>1</v>
      </c>
      <c r="H89" s="19" t="n">
        <f aca="false">SUM(G$84:G89)/COUNT(G$84:G89)</f>
        <v>0.833333333333333</v>
      </c>
      <c r="I89" s="17"/>
      <c r="J89" s="17"/>
      <c r="K89" s="0" t="n">
        <f aca="false">(G89/LOG((C89+1),2))</f>
        <v>0.356207187108022</v>
      </c>
      <c r="L89" s="17"/>
      <c r="M89" s="19" t="n">
        <f aca="false">(G89/LOG((E89+1),2))</f>
        <v>0.386852807234542</v>
      </c>
      <c r="N89" s="17"/>
      <c r="O89" s="17"/>
    </row>
    <row r="90" customFormat="false" ht="35.05" hidden="false" customHeight="false" outlineLevel="0" collapsed="false">
      <c r="A90" s="17"/>
      <c r="B90" s="18"/>
      <c r="C90" s="0" t="n">
        <f aca="false">C89+1</f>
        <v>7</v>
      </c>
      <c r="D90" s="17"/>
      <c r="E90" s="19" t="n">
        <v>6</v>
      </c>
      <c r="F90" s="22" t="s">
        <v>80</v>
      </c>
      <c r="G90" s="19" t="n">
        <v>0</v>
      </c>
      <c r="H90" s="19" t="n">
        <f aca="false">SUM(G$84:G90)/COUNT(G$84:G90)</f>
        <v>0.714285714285714</v>
      </c>
      <c r="I90" s="17"/>
      <c r="J90" s="17"/>
      <c r="K90" s="0" t="n">
        <f aca="false">(G90/LOG((C90+1),2))</f>
        <v>0</v>
      </c>
      <c r="L90" s="17"/>
      <c r="M90" s="19" t="n">
        <f aca="false">(G90/LOG((E90+1),2))</f>
        <v>0</v>
      </c>
      <c r="N90" s="17"/>
      <c r="O90" s="17"/>
    </row>
    <row r="91" customFormat="false" ht="23.85" hidden="false" customHeight="false" outlineLevel="0" collapsed="false">
      <c r="A91" s="17"/>
      <c r="B91" s="18"/>
      <c r="C91" s="0" t="n">
        <f aca="false">C90+1</f>
        <v>8</v>
      </c>
      <c r="D91" s="17"/>
      <c r="E91" s="19" t="n">
        <v>7</v>
      </c>
      <c r="F91" s="22" t="s">
        <v>100</v>
      </c>
      <c r="G91" s="19" t="n">
        <v>1</v>
      </c>
      <c r="H91" s="19" t="n">
        <f aca="false">SUM(G$84:G91)/COUNT(G$84:G91)</f>
        <v>0.75</v>
      </c>
      <c r="I91" s="17"/>
      <c r="J91" s="17"/>
      <c r="K91" s="0" t="n">
        <f aca="false">(G91/LOG((C91+1),2))</f>
        <v>0.315464876785729</v>
      </c>
      <c r="L91" s="17"/>
      <c r="M91" s="19" t="n">
        <f aca="false">(G91/LOG((E91+1),2))</f>
        <v>0.333333333333333</v>
      </c>
      <c r="N91" s="17"/>
      <c r="O91" s="17"/>
    </row>
    <row r="92" customFormat="false" ht="23.85" hidden="false" customHeight="false" outlineLevel="0" collapsed="false">
      <c r="A92" s="17"/>
      <c r="B92" s="18"/>
      <c r="C92" s="0" t="n">
        <f aca="false">C91+1</f>
        <v>9</v>
      </c>
      <c r="D92" s="17"/>
      <c r="E92" s="19" t="n">
        <v>10</v>
      </c>
      <c r="F92" s="22" t="s">
        <v>101</v>
      </c>
      <c r="G92" s="19" t="n">
        <v>0</v>
      </c>
      <c r="H92" s="19" t="n">
        <f aca="false">SUM(G$84:G92)/COUNT(G$84:G92)</f>
        <v>0.666666666666667</v>
      </c>
      <c r="I92" s="17"/>
      <c r="J92" s="17"/>
      <c r="K92" s="0" t="n">
        <f aca="false">(G92/LOG((C92+1),2))</f>
        <v>0</v>
      </c>
      <c r="L92" s="17"/>
      <c r="M92" s="19" t="n">
        <f aca="false">(G92/LOG((E92+1),2))</f>
        <v>0</v>
      </c>
      <c r="N92" s="17"/>
      <c r="O92" s="17"/>
    </row>
    <row r="93" customFormat="false" ht="23.85" hidden="false" customHeight="false" outlineLevel="0" collapsed="false">
      <c r="A93" s="17"/>
      <c r="B93" s="18"/>
      <c r="C93" s="0" t="n">
        <f aca="false">C92+1</f>
        <v>10</v>
      </c>
      <c r="D93" s="17"/>
      <c r="E93" s="19" t="n">
        <v>8</v>
      </c>
      <c r="F93" s="22" t="s">
        <v>71</v>
      </c>
      <c r="G93" s="19" t="n">
        <v>1</v>
      </c>
      <c r="H93" s="19" t="n">
        <f aca="false">SUM(G$84:G93)/COUNT(G$84:G93)</f>
        <v>0.7</v>
      </c>
      <c r="I93" s="17"/>
      <c r="J93" s="17"/>
      <c r="K93" s="0" t="n">
        <f aca="false">(G93/LOG((C93+1),2))</f>
        <v>0.289064826317888</v>
      </c>
      <c r="L93" s="17"/>
      <c r="M93" s="19" t="n">
        <f aca="false">(G93/LOG((E93+1),2))</f>
        <v>0.315464876785729</v>
      </c>
      <c r="N93" s="17"/>
      <c r="O93" s="17"/>
    </row>
    <row r="94" customFormat="false" ht="15" hidden="false" customHeight="false" outlineLevel="0" collapsed="false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</row>
    <row r="95" customFormat="false" ht="30" hidden="false" customHeight="true" outlineLevel="0" collapsed="false">
      <c r="A95" s="17" t="n">
        <v>9</v>
      </c>
      <c r="B95" s="18" t="s">
        <v>102</v>
      </c>
      <c r="C95" s="0" t="n">
        <v>1</v>
      </c>
      <c r="D95" s="17" t="n">
        <f aca="false">COUNT(C95:C104)</f>
        <v>10</v>
      </c>
      <c r="E95" s="19" t="n">
        <v>1</v>
      </c>
      <c r="F95" s="22" t="s">
        <v>103</v>
      </c>
      <c r="G95" s="19" t="n">
        <v>1</v>
      </c>
      <c r="H95" s="19" t="n">
        <f aca="false">SUM(G$95:G95)/COUNT(G$95:G95)</f>
        <v>1</v>
      </c>
      <c r="I95" s="17" t="n">
        <f aca="false">AVERAGE(H95:H104)</f>
        <v>1</v>
      </c>
      <c r="J95" s="17" t="n">
        <f aca="false">SUM(G95:G104)</f>
        <v>10</v>
      </c>
      <c r="K95" s="0" t="n">
        <f aca="false">(G95/LOG((C95+1),2))</f>
        <v>1</v>
      </c>
      <c r="L95" s="17" t="n">
        <f aca="false">SUM(K95:K104)</f>
        <v>4.54355933808835</v>
      </c>
      <c r="M95" s="19" t="n">
        <f aca="false">(G95/LOG((E95+1),2))</f>
        <v>1</v>
      </c>
      <c r="N95" s="17" t="n">
        <f aca="false">SUM(M95:M104)</f>
        <v>4.54355933808835</v>
      </c>
      <c r="O95" s="17" t="n">
        <f aca="false">L95/N95</f>
        <v>1</v>
      </c>
    </row>
    <row r="96" customFormat="false" ht="23.85" hidden="false" customHeight="false" outlineLevel="0" collapsed="false">
      <c r="A96" s="17"/>
      <c r="B96" s="18"/>
      <c r="C96" s="0" t="n">
        <f aca="false">C95+1</f>
        <v>2</v>
      </c>
      <c r="D96" s="17"/>
      <c r="E96" s="19" t="n">
        <v>2</v>
      </c>
      <c r="F96" s="22" t="s">
        <v>104</v>
      </c>
      <c r="G96" s="19" t="n">
        <v>1</v>
      </c>
      <c r="H96" s="19" t="n">
        <f aca="false">SUM(G$95:G96)/COUNT(G$95:G96)</f>
        <v>1</v>
      </c>
      <c r="I96" s="17"/>
      <c r="J96" s="17"/>
      <c r="K96" s="0" t="n">
        <f aca="false">(G96/LOG((C96+1),2))</f>
        <v>0.630929753571457</v>
      </c>
      <c r="L96" s="17"/>
      <c r="M96" s="19" t="n">
        <f aca="false">(G96/LOG((E96+1),2))</f>
        <v>0.630929753571457</v>
      </c>
      <c r="N96" s="17"/>
      <c r="O96" s="17"/>
    </row>
    <row r="97" customFormat="false" ht="23.85" hidden="false" customHeight="false" outlineLevel="0" collapsed="false">
      <c r="A97" s="17"/>
      <c r="B97" s="18"/>
      <c r="C97" s="0" t="n">
        <f aca="false">C96+1</f>
        <v>3</v>
      </c>
      <c r="D97" s="17"/>
      <c r="E97" s="19" t="n">
        <v>3</v>
      </c>
      <c r="F97" s="22" t="s">
        <v>105</v>
      </c>
      <c r="G97" s="19" t="n">
        <v>1</v>
      </c>
      <c r="H97" s="19" t="n">
        <f aca="false">SUM(G$95:G97)/COUNT(G$95:G97)</f>
        <v>1</v>
      </c>
      <c r="I97" s="17"/>
      <c r="J97" s="17"/>
      <c r="K97" s="0" t="n">
        <f aca="false">(G97/LOG((C97+1),2))</f>
        <v>0.5</v>
      </c>
      <c r="L97" s="17"/>
      <c r="M97" s="19" t="n">
        <f aca="false">(G97/LOG((E97+1),2))</f>
        <v>0.5</v>
      </c>
      <c r="N97" s="17"/>
      <c r="O97" s="17"/>
    </row>
    <row r="98" customFormat="false" ht="23.85" hidden="false" customHeight="false" outlineLevel="0" collapsed="false">
      <c r="A98" s="17"/>
      <c r="B98" s="18"/>
      <c r="C98" s="0" t="n">
        <f aca="false">C97+1</f>
        <v>4</v>
      </c>
      <c r="D98" s="17"/>
      <c r="E98" s="19" t="n">
        <v>4</v>
      </c>
      <c r="F98" s="22" t="s">
        <v>106</v>
      </c>
      <c r="G98" s="19" t="n">
        <v>1</v>
      </c>
      <c r="H98" s="19" t="n">
        <f aca="false">SUM(G$95:G98)/COUNT(G$95:G98)</f>
        <v>1</v>
      </c>
      <c r="I98" s="17"/>
      <c r="J98" s="17"/>
      <c r="K98" s="0" t="n">
        <f aca="false">(G98/LOG((C98+1),2))</f>
        <v>0.430676558073393</v>
      </c>
      <c r="L98" s="17"/>
      <c r="M98" s="19" t="n">
        <f aca="false">(G98/LOG((E98+1),2))</f>
        <v>0.430676558073393</v>
      </c>
      <c r="N98" s="17"/>
      <c r="O98" s="17"/>
    </row>
    <row r="99" customFormat="false" ht="23.85" hidden="false" customHeight="false" outlineLevel="0" collapsed="false">
      <c r="A99" s="17"/>
      <c r="B99" s="18"/>
      <c r="C99" s="0" t="n">
        <f aca="false">C98+1</f>
        <v>5</v>
      </c>
      <c r="D99" s="17"/>
      <c r="E99" s="19" t="n">
        <v>5</v>
      </c>
      <c r="F99" s="22" t="s">
        <v>107</v>
      </c>
      <c r="G99" s="19" t="n">
        <v>1</v>
      </c>
      <c r="H99" s="19" t="n">
        <f aca="false">SUM(G$95:G99)/COUNT(G$95:G99)</f>
        <v>1</v>
      </c>
      <c r="I99" s="17"/>
      <c r="J99" s="17"/>
      <c r="K99" s="0" t="n">
        <f aca="false">(G99/LOG((C99+1),2))</f>
        <v>0.386852807234542</v>
      </c>
      <c r="L99" s="17"/>
      <c r="M99" s="19" t="n">
        <f aca="false">(G99/LOG((E99+1),2))</f>
        <v>0.386852807234542</v>
      </c>
      <c r="N99" s="17"/>
      <c r="O99" s="17"/>
    </row>
    <row r="100" customFormat="false" ht="35.05" hidden="false" customHeight="false" outlineLevel="0" collapsed="false">
      <c r="A100" s="17"/>
      <c r="B100" s="18"/>
      <c r="C100" s="0" t="n">
        <f aca="false">C99+1</f>
        <v>6</v>
      </c>
      <c r="D100" s="17"/>
      <c r="E100" s="19" t="n">
        <v>6</v>
      </c>
      <c r="F100" s="22" t="s">
        <v>108</v>
      </c>
      <c r="G100" s="19" t="n">
        <v>1</v>
      </c>
      <c r="H100" s="19" t="n">
        <f aca="false">SUM(G$95:G100)/COUNT(G$95:G100)</f>
        <v>1</v>
      </c>
      <c r="I100" s="17"/>
      <c r="J100" s="17"/>
      <c r="K100" s="0" t="n">
        <f aca="false">(G100/LOG((C100+1),2))</f>
        <v>0.356207187108022</v>
      </c>
      <c r="L100" s="17"/>
      <c r="M100" s="19" t="n">
        <f aca="false">(G100/LOG((E100+1),2))</f>
        <v>0.356207187108022</v>
      </c>
      <c r="N100" s="17"/>
      <c r="O100" s="17"/>
    </row>
    <row r="101" customFormat="false" ht="35.05" hidden="false" customHeight="false" outlineLevel="0" collapsed="false">
      <c r="A101" s="17"/>
      <c r="B101" s="18"/>
      <c r="C101" s="0" t="n">
        <f aca="false">C100+1</f>
        <v>7</v>
      </c>
      <c r="D101" s="17"/>
      <c r="E101" s="19" t="n">
        <v>7</v>
      </c>
      <c r="F101" s="22" t="s">
        <v>109</v>
      </c>
      <c r="G101" s="19" t="n">
        <v>1</v>
      </c>
      <c r="H101" s="19" t="n">
        <f aca="false">SUM(G$95:G101)/COUNT(G$95:G101)</f>
        <v>1</v>
      </c>
      <c r="I101" s="17"/>
      <c r="J101" s="17"/>
      <c r="K101" s="0" t="n">
        <f aca="false">(G101/LOG((C101+1),2))</f>
        <v>0.333333333333333</v>
      </c>
      <c r="L101" s="17"/>
      <c r="M101" s="19" t="n">
        <f aca="false">(G101/LOG((E101+1),2))</f>
        <v>0.333333333333333</v>
      </c>
      <c r="N101" s="17"/>
      <c r="O101" s="17"/>
    </row>
    <row r="102" customFormat="false" ht="23.85" hidden="false" customHeight="false" outlineLevel="0" collapsed="false">
      <c r="A102" s="17"/>
      <c r="B102" s="18"/>
      <c r="C102" s="0" t="n">
        <f aca="false">C101+1</f>
        <v>8</v>
      </c>
      <c r="D102" s="17"/>
      <c r="E102" s="19" t="n">
        <v>8</v>
      </c>
      <c r="F102" s="22" t="s">
        <v>110</v>
      </c>
      <c r="G102" s="19" t="n">
        <v>1</v>
      </c>
      <c r="H102" s="19" t="n">
        <f aca="false">SUM(G$95:G102)/COUNT(G$95:G102)</f>
        <v>1</v>
      </c>
      <c r="I102" s="17"/>
      <c r="J102" s="17"/>
      <c r="K102" s="0" t="n">
        <f aca="false">(G102/LOG((C102+1),2))</f>
        <v>0.315464876785729</v>
      </c>
      <c r="L102" s="17"/>
      <c r="M102" s="19" t="n">
        <f aca="false">(G102/LOG((E102+1),2))</f>
        <v>0.315464876785729</v>
      </c>
      <c r="N102" s="17"/>
      <c r="O102" s="17"/>
    </row>
    <row r="103" customFormat="false" ht="23.85" hidden="false" customHeight="false" outlineLevel="0" collapsed="false">
      <c r="A103" s="17"/>
      <c r="B103" s="18"/>
      <c r="C103" s="0" t="n">
        <f aca="false">C102+1</f>
        <v>9</v>
      </c>
      <c r="D103" s="17"/>
      <c r="E103" s="19" t="n">
        <v>9</v>
      </c>
      <c r="F103" s="22" t="s">
        <v>111</v>
      </c>
      <c r="G103" s="19" t="n">
        <v>1</v>
      </c>
      <c r="H103" s="19" t="n">
        <f aca="false">SUM(G$95:G103)/COUNT(G$95:G103)</f>
        <v>1</v>
      </c>
      <c r="I103" s="17"/>
      <c r="J103" s="17"/>
      <c r="K103" s="0" t="n">
        <f aca="false">(G103/LOG((C103+1),2))</f>
        <v>0.301029995663981</v>
      </c>
      <c r="L103" s="17"/>
      <c r="M103" s="19" t="n">
        <f aca="false">(G103/LOG((E103+1),2))</f>
        <v>0.301029995663981</v>
      </c>
      <c r="N103" s="17"/>
      <c r="O103" s="17"/>
    </row>
    <row r="104" customFormat="false" ht="35.05" hidden="false" customHeight="false" outlineLevel="0" collapsed="false">
      <c r="A104" s="17"/>
      <c r="B104" s="18"/>
      <c r="C104" s="0" t="n">
        <f aca="false">C103+1</f>
        <v>10</v>
      </c>
      <c r="D104" s="17"/>
      <c r="E104" s="19" t="n">
        <v>10</v>
      </c>
      <c r="F104" s="22" t="s">
        <v>112</v>
      </c>
      <c r="G104" s="19" t="n">
        <v>1</v>
      </c>
      <c r="H104" s="19" t="n">
        <f aca="false">SUM(G$95:G104)/COUNT(G$95:G104)</f>
        <v>1</v>
      </c>
      <c r="I104" s="17"/>
      <c r="J104" s="17"/>
      <c r="K104" s="0" t="n">
        <f aca="false">(G104/LOG((C104+1),2))</f>
        <v>0.289064826317888</v>
      </c>
      <c r="L104" s="17"/>
      <c r="M104" s="19" t="n">
        <f aca="false">(G104/LOG((E104+1),2))</f>
        <v>0.289064826317888</v>
      </c>
      <c r="N104" s="17"/>
      <c r="O104" s="17"/>
    </row>
    <row r="105" customFormat="false" ht="15" hidden="false" customHeight="false" outlineLevel="0" collapsed="false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</row>
    <row r="106" customFormat="false" ht="15" hidden="false" customHeight="true" outlineLevel="0" collapsed="false">
      <c r="A106" s="17" t="n">
        <v>10</v>
      </c>
      <c r="B106" s="18" t="s">
        <v>113</v>
      </c>
      <c r="C106" s="0" t="n">
        <v>1</v>
      </c>
      <c r="D106" s="17" t="n">
        <f aca="false">COUNT(C106:C115)</f>
        <v>10</v>
      </c>
      <c r="E106" s="19" t="n">
        <v>8</v>
      </c>
      <c r="F106" s="20" t="s">
        <v>114</v>
      </c>
      <c r="G106" s="19" t="n">
        <v>1</v>
      </c>
      <c r="H106" s="19" t="n">
        <f aca="false">SUM(G$106:G106)/COUNT(G$106:G106)</f>
        <v>1</v>
      </c>
      <c r="I106" s="17" t="n">
        <f aca="false">AVERAGE(H106:H115)</f>
        <v>1.08746031746032</v>
      </c>
      <c r="J106" s="17" t="n">
        <f aca="false">SUM(G106:G115)</f>
        <v>12</v>
      </c>
      <c r="K106" s="0" t="n">
        <f aca="false">(G106/LOG((C106+1),2))</f>
        <v>1</v>
      </c>
      <c r="L106" s="17" t="n">
        <f aca="false">SUM(K106:K115)</f>
        <v>5.1459938557971</v>
      </c>
      <c r="M106" s="19" t="n">
        <f aca="false">(G106/LOG((E106+1),2))</f>
        <v>0.315464876785729</v>
      </c>
      <c r="N106" s="17" t="n">
        <f aca="false">SUM(M106:M115)</f>
        <v>6.51507082775133</v>
      </c>
      <c r="O106" s="17" t="n">
        <f aca="false">L106/N106</f>
        <v>0.789860001809563</v>
      </c>
    </row>
    <row r="107" customFormat="false" ht="23.85" hidden="false" customHeight="false" outlineLevel="0" collapsed="false">
      <c r="A107" s="17"/>
      <c r="B107" s="18"/>
      <c r="C107" s="0" t="n">
        <f aca="false">C106+1</f>
        <v>2</v>
      </c>
      <c r="D107" s="17"/>
      <c r="E107" s="19" t="n">
        <v>9</v>
      </c>
      <c r="F107" s="22" t="s">
        <v>115</v>
      </c>
      <c r="G107" s="19" t="n">
        <v>0</v>
      </c>
      <c r="H107" s="19" t="n">
        <f aca="false">SUM(G$106:G107)/COUNT(G$106:G107)</f>
        <v>0.5</v>
      </c>
      <c r="I107" s="17"/>
      <c r="J107" s="17"/>
      <c r="K107" s="0" t="n">
        <f aca="false">(G107/LOG((C107+1),2))</f>
        <v>0</v>
      </c>
      <c r="L107" s="17"/>
      <c r="M107" s="19" t="n">
        <f aca="false">(G107/LOG((E107+1),2))</f>
        <v>0</v>
      </c>
      <c r="N107" s="17"/>
      <c r="O107" s="17"/>
    </row>
    <row r="108" customFormat="false" ht="35.05" hidden="false" customHeight="false" outlineLevel="0" collapsed="false">
      <c r="A108" s="17"/>
      <c r="B108" s="18"/>
      <c r="C108" s="0" t="n">
        <f aca="false">C107+1</f>
        <v>3</v>
      </c>
      <c r="D108" s="17"/>
      <c r="E108" s="19" t="n">
        <v>1</v>
      </c>
      <c r="F108" s="22" t="s">
        <v>74</v>
      </c>
      <c r="G108" s="19" t="n">
        <v>2</v>
      </c>
      <c r="H108" s="19" t="n">
        <f aca="false">SUM(G$106:G108)/COUNT(G$106:G108)</f>
        <v>1</v>
      </c>
      <c r="I108" s="17"/>
      <c r="J108" s="17"/>
      <c r="K108" s="0" t="n">
        <f aca="false">(G108/LOG((C108+1),2))</f>
        <v>1</v>
      </c>
      <c r="L108" s="17"/>
      <c r="M108" s="19" t="n">
        <f aca="false">(G108/LOG((E108+1),2))</f>
        <v>2</v>
      </c>
      <c r="N108" s="17"/>
      <c r="O108" s="17"/>
    </row>
    <row r="109" customFormat="false" ht="35.05" hidden="false" customHeight="false" outlineLevel="0" collapsed="false">
      <c r="A109" s="17"/>
      <c r="B109" s="18"/>
      <c r="C109" s="0" t="n">
        <f aca="false">C108+1</f>
        <v>4</v>
      </c>
      <c r="D109" s="17"/>
      <c r="E109" s="19" t="n">
        <v>2</v>
      </c>
      <c r="F109" s="22" t="s">
        <v>116</v>
      </c>
      <c r="G109" s="19" t="n">
        <v>2</v>
      </c>
      <c r="H109" s="19" t="n">
        <f aca="false">SUM(G$106:G109)/COUNT(G$106:G109)</f>
        <v>1.25</v>
      </c>
      <c r="I109" s="17"/>
      <c r="J109" s="17"/>
      <c r="K109" s="0" t="n">
        <f aca="false">(G109/LOG((C109+1),2))</f>
        <v>0.861353116146786</v>
      </c>
      <c r="L109" s="17"/>
      <c r="M109" s="19" t="n">
        <f aca="false">(G109/LOG((E109+1),2))</f>
        <v>1.26185950714291</v>
      </c>
      <c r="N109" s="17"/>
      <c r="O109" s="17"/>
    </row>
    <row r="110" customFormat="false" ht="35.05" hidden="false" customHeight="false" outlineLevel="0" collapsed="false">
      <c r="A110" s="17"/>
      <c r="B110" s="18"/>
      <c r="C110" s="0" t="n">
        <f aca="false">C109+1</f>
        <v>5</v>
      </c>
      <c r="D110" s="17"/>
      <c r="E110" s="19" t="n">
        <v>10</v>
      </c>
      <c r="F110" s="22" t="s">
        <v>80</v>
      </c>
      <c r="G110" s="19" t="n">
        <v>0</v>
      </c>
      <c r="H110" s="19" t="n">
        <f aca="false">SUM(G$106:G110)/COUNT(G$106:G110)</f>
        <v>1</v>
      </c>
      <c r="I110" s="17"/>
      <c r="J110" s="17"/>
      <c r="K110" s="0" t="n">
        <f aca="false">(G110/LOG((C110+1),2))</f>
        <v>0</v>
      </c>
      <c r="L110" s="17"/>
      <c r="M110" s="19" t="n">
        <f aca="false">(G110/LOG((E110+1),2))</f>
        <v>0</v>
      </c>
      <c r="N110" s="17"/>
      <c r="O110" s="17"/>
    </row>
    <row r="111" customFormat="false" ht="35.05" hidden="false" customHeight="false" outlineLevel="0" collapsed="false">
      <c r="A111" s="17"/>
      <c r="B111" s="18"/>
      <c r="C111" s="0" t="n">
        <f aca="false">C110+1</f>
        <v>6</v>
      </c>
      <c r="D111" s="17"/>
      <c r="E111" s="19" t="n">
        <v>3</v>
      </c>
      <c r="F111" s="22" t="s">
        <v>117</v>
      </c>
      <c r="G111" s="19" t="n">
        <v>2</v>
      </c>
      <c r="H111" s="19" t="n">
        <f aca="false">SUM(G$106:G111)/COUNT(G$106:G111)</f>
        <v>1.16666666666667</v>
      </c>
      <c r="I111" s="17"/>
      <c r="J111" s="17"/>
      <c r="K111" s="0" t="n">
        <f aca="false">(G111/LOG((C111+1),2))</f>
        <v>0.712414374216044</v>
      </c>
      <c r="L111" s="17"/>
      <c r="M111" s="19" t="n">
        <f aca="false">(G111/LOG((E111+1),2))</f>
        <v>1</v>
      </c>
      <c r="N111" s="17"/>
      <c r="O111" s="17"/>
    </row>
    <row r="112" customFormat="false" ht="23.85" hidden="false" customHeight="false" outlineLevel="0" collapsed="false">
      <c r="A112" s="17"/>
      <c r="B112" s="18"/>
      <c r="C112" s="0" t="n">
        <f aca="false">C111+1</f>
        <v>7</v>
      </c>
      <c r="D112" s="17"/>
      <c r="E112" s="19" t="n">
        <v>4</v>
      </c>
      <c r="F112" s="22" t="s">
        <v>118</v>
      </c>
      <c r="G112" s="19" t="n">
        <v>2</v>
      </c>
      <c r="H112" s="19" t="n">
        <f aca="false">SUM(G$106:G112)/COUNT(G$106:G112)</f>
        <v>1.28571428571429</v>
      </c>
      <c r="I112" s="17"/>
      <c r="J112" s="17"/>
      <c r="K112" s="0" t="n">
        <f aca="false">(G112/LOG((C112+1),2))</f>
        <v>0.666666666666667</v>
      </c>
      <c r="L112" s="17"/>
      <c r="M112" s="19" t="n">
        <f aca="false">(G112/LOG((E112+1),2))</f>
        <v>0.861353116146786</v>
      </c>
      <c r="N112" s="17"/>
      <c r="O112" s="17"/>
    </row>
    <row r="113" customFormat="false" ht="23.85" hidden="false" customHeight="false" outlineLevel="0" collapsed="false">
      <c r="A113" s="17"/>
      <c r="B113" s="18"/>
      <c r="C113" s="0" t="n">
        <f aca="false">C112+1</f>
        <v>8</v>
      </c>
      <c r="D113" s="17"/>
      <c r="E113" s="19" t="n">
        <v>5</v>
      </c>
      <c r="F113" s="22" t="s">
        <v>70</v>
      </c>
      <c r="G113" s="19" t="n">
        <v>1</v>
      </c>
      <c r="H113" s="19" t="n">
        <f aca="false">SUM(G$106:G113)/COUNT(G$106:G113)</f>
        <v>1.25</v>
      </c>
      <c r="I113" s="17"/>
      <c r="J113" s="17"/>
      <c r="K113" s="0" t="n">
        <f aca="false">(G113/LOG((C113+1),2))</f>
        <v>0.315464876785729</v>
      </c>
      <c r="L113" s="17"/>
      <c r="M113" s="19" t="n">
        <f aca="false">(G113/LOG((E113+1),2))</f>
        <v>0.386852807234542</v>
      </c>
      <c r="N113" s="17"/>
      <c r="O113" s="17"/>
    </row>
    <row r="114" customFormat="false" ht="23.85" hidden="false" customHeight="false" outlineLevel="0" collapsed="false">
      <c r="A114" s="17"/>
      <c r="B114" s="18"/>
      <c r="C114" s="0" t="n">
        <f aca="false">C113+1</f>
        <v>9</v>
      </c>
      <c r="D114" s="17"/>
      <c r="E114" s="19" t="n">
        <v>6</v>
      </c>
      <c r="F114" s="22" t="s">
        <v>119</v>
      </c>
      <c r="G114" s="19" t="n">
        <v>1</v>
      </c>
      <c r="H114" s="19" t="n">
        <f aca="false">SUM(G$106:G114)/COUNT(G$106:G114)</f>
        <v>1.22222222222222</v>
      </c>
      <c r="I114" s="17"/>
      <c r="J114" s="17"/>
      <c r="K114" s="0" t="n">
        <f aca="false">(G114/LOG((C114+1),2))</f>
        <v>0.301029995663981</v>
      </c>
      <c r="L114" s="17"/>
      <c r="M114" s="19" t="n">
        <f aca="false">(G114/LOG((E114+1),2))</f>
        <v>0.356207187108022</v>
      </c>
      <c r="N114" s="17"/>
      <c r="O114" s="17"/>
    </row>
    <row r="115" customFormat="false" ht="23.85" hidden="false" customHeight="false" outlineLevel="0" collapsed="false">
      <c r="A115" s="17"/>
      <c r="B115" s="18"/>
      <c r="C115" s="0" t="n">
        <f aca="false">C114+1</f>
        <v>10</v>
      </c>
      <c r="D115" s="17"/>
      <c r="E115" s="19" t="n">
        <v>7</v>
      </c>
      <c r="F115" s="22" t="s">
        <v>120</v>
      </c>
      <c r="G115" s="19" t="n">
        <v>1</v>
      </c>
      <c r="H115" s="19" t="n">
        <f aca="false">SUM(G$106:G115)/COUNT(G$106:G115)</f>
        <v>1.2</v>
      </c>
      <c r="I115" s="17"/>
      <c r="J115" s="17"/>
      <c r="K115" s="0" t="n">
        <f aca="false">(G115/LOG((C115+1),2))</f>
        <v>0.289064826317888</v>
      </c>
      <c r="L115" s="17"/>
      <c r="M115" s="19" t="n">
        <f aca="false">(G115/LOG((E115+1),2))</f>
        <v>0.333333333333333</v>
      </c>
      <c r="N115" s="17"/>
      <c r="O115" s="17"/>
    </row>
    <row r="116" customFormat="false" ht="15" hidden="false" customHeight="false" outlineLevel="0" collapsed="false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</row>
  </sheetData>
  <mergeCells count="85">
    <mergeCell ref="A2:G2"/>
    <mergeCell ref="H2:O2"/>
    <mergeCell ref="B3:C3"/>
    <mergeCell ref="A4:C4"/>
    <mergeCell ref="F4:G4"/>
    <mergeCell ref="A7:A16"/>
    <mergeCell ref="B7:B16"/>
    <mergeCell ref="D7:D16"/>
    <mergeCell ref="I7:I16"/>
    <mergeCell ref="J7:J16"/>
    <mergeCell ref="L7:L16"/>
    <mergeCell ref="N7:N16"/>
    <mergeCell ref="O7:O16"/>
    <mergeCell ref="A18:A27"/>
    <mergeCell ref="B18:B27"/>
    <mergeCell ref="D18:D27"/>
    <mergeCell ref="I18:I27"/>
    <mergeCell ref="J18:J27"/>
    <mergeCell ref="L18:L27"/>
    <mergeCell ref="N18:N27"/>
    <mergeCell ref="O18:O27"/>
    <mergeCell ref="A29:A38"/>
    <mergeCell ref="B29:B38"/>
    <mergeCell ref="D29:D38"/>
    <mergeCell ref="I29:I38"/>
    <mergeCell ref="J29:J38"/>
    <mergeCell ref="L29:L38"/>
    <mergeCell ref="N29:N38"/>
    <mergeCell ref="O29:O38"/>
    <mergeCell ref="A40:A49"/>
    <mergeCell ref="B40:B49"/>
    <mergeCell ref="D40:D49"/>
    <mergeCell ref="I40:I49"/>
    <mergeCell ref="J40:J49"/>
    <mergeCell ref="L40:L49"/>
    <mergeCell ref="N40:N49"/>
    <mergeCell ref="O40:O49"/>
    <mergeCell ref="A51:A60"/>
    <mergeCell ref="B51:B60"/>
    <mergeCell ref="D51:D60"/>
    <mergeCell ref="I51:I60"/>
    <mergeCell ref="J51:J60"/>
    <mergeCell ref="L51:L60"/>
    <mergeCell ref="N51:N60"/>
    <mergeCell ref="O51:O60"/>
    <mergeCell ref="A62:A71"/>
    <mergeCell ref="B62:B71"/>
    <mergeCell ref="D62:D71"/>
    <mergeCell ref="I62:I71"/>
    <mergeCell ref="J62:J71"/>
    <mergeCell ref="L62:L71"/>
    <mergeCell ref="N62:N71"/>
    <mergeCell ref="O62:O71"/>
    <mergeCell ref="A73:A82"/>
    <mergeCell ref="B73:B82"/>
    <mergeCell ref="D73:D82"/>
    <mergeCell ref="I73:I82"/>
    <mergeCell ref="J73:J82"/>
    <mergeCell ref="L73:L82"/>
    <mergeCell ref="N73:N82"/>
    <mergeCell ref="O73:O82"/>
    <mergeCell ref="A84:A93"/>
    <mergeCell ref="B84:B93"/>
    <mergeCell ref="D84:D93"/>
    <mergeCell ref="I84:I93"/>
    <mergeCell ref="J84:J93"/>
    <mergeCell ref="L84:L93"/>
    <mergeCell ref="N84:N93"/>
    <mergeCell ref="O84:O93"/>
    <mergeCell ref="A95:A104"/>
    <mergeCell ref="B95:B104"/>
    <mergeCell ref="D95:D104"/>
    <mergeCell ref="I95:I104"/>
    <mergeCell ref="J95:J104"/>
    <mergeCell ref="L95:L104"/>
    <mergeCell ref="N95:N104"/>
    <mergeCell ref="O95:O104"/>
    <mergeCell ref="A106:A115"/>
    <mergeCell ref="B106:B115"/>
    <mergeCell ref="D106:D115"/>
    <mergeCell ref="I106:I115"/>
    <mergeCell ref="J106:J115"/>
    <mergeCell ref="L106:L115"/>
    <mergeCell ref="N106:N115"/>
    <mergeCell ref="O106:O1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2015-06-06T02:19:00Z</dcterms:created>
  <dc:creator>urkorolev</dc:creator>
  <dc:description/>
  <dc:language>en-US</dc:language>
  <cp:lastModifiedBy/>
  <dcterms:modified xsi:type="dcterms:W3CDTF">2023-12-07T03:13:41Z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